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9FD99E9F-BE38-4357-81FD-C5EAD4FABB50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212H" sheetId="18" r:id="rId1"/>
    <sheet name="Mapping" sheetId="29" r:id="rId2"/>
    <sheet name="CLvsLO" sheetId="19" r:id="rId3"/>
    <sheet name="CLvsLO 1.5GHz IF" sheetId="27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2Ix1L" sheetId="16" r:id="rId14"/>
    <sheet name="5Rx0L" sheetId="20" r:id="rId15"/>
    <sheet name="5Rx5L" sheetId="21" r:id="rId16"/>
    <sheet name="5Ix0L" sheetId="22" r:id="rId17"/>
    <sheet name="5Ix5L" sheetId="23" r:id="rId18"/>
  </sheets>
  <definedNames>
    <definedName name="Amp_Diff_2_3" localSheetId="0">'0212H'!$G$2:$G$868</definedName>
    <definedName name="Amp_Diff_2_3_2" localSheetId="0">'0212H'!$P$2:$P$836</definedName>
    <definedName name="Amp_Diff_2_4" localSheetId="0">'0212H'!$H$2:$H$868</definedName>
    <definedName name="Common_RL" localSheetId="0">'0212H'!$D$2:$D$868</definedName>
    <definedName name="IL_1_4" localSheetId="0">'0212H'!$A$2:$C$868</definedName>
    <definedName name="IL_1_4_2" localSheetId="0">'0212H'!$O$2:$O$836</definedName>
    <definedName name="Iso_2_3" localSheetId="0">'0212H'!$K$2:$K$868</definedName>
    <definedName name="Iso_2_3_2" localSheetId="0">'0212H'!$R$2:$R$836</definedName>
    <definedName name="Iso_2_4" localSheetId="0">'0212H'!$L$2:$L$868</definedName>
    <definedName name="Iso_2_4_2" localSheetId="0">'0212H'!$S$2:$T$836</definedName>
    <definedName name="MT3H_0113_ConversionLoss_and_Isolation_A__20dBm" localSheetId="4">'CL &amp; Data'!$B$1:$F$629</definedName>
    <definedName name="MT3H_0113_ConversionLoss_and_Isolation_B" localSheetId="4">'CL &amp; Data'!$L$1:$P$629</definedName>
    <definedName name="Output_3_RL" localSheetId="0">'0212H'!$E$2:$E$868</definedName>
    <definedName name="Output_4_RL" localSheetId="0">'0212H'!$F$2:$F$868</definedName>
    <definedName name="Phase_Diff_2_3" localSheetId="0">'0212H'!#REF!</definedName>
    <definedName name="Phase_Diff_2_3_1" localSheetId="0">'0212H'!$I$2:$I$868</definedName>
    <definedName name="Phase_Diff_2_3_2" localSheetId="0">'0212H'!$Q$2:$Q$836</definedName>
    <definedName name="Phase_Diff_2_4" localSheetId="0">'0212H'!$J$2:$J$868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29" l="1"/>
  <c r="AA34" i="29"/>
  <c r="AA33" i="29"/>
  <c r="AA32" i="29"/>
  <c r="AA31" i="29"/>
  <c r="AA30" i="29"/>
  <c r="Z34" i="29"/>
  <c r="Z33" i="29"/>
  <c r="Z32" i="29"/>
  <c r="Z31" i="29"/>
  <c r="Z30" i="29"/>
  <c r="Y34" i="29"/>
  <c r="Y33" i="29"/>
  <c r="Y32" i="29"/>
  <c r="Y31" i="29"/>
  <c r="Y30" i="29"/>
  <c r="X34" i="29"/>
  <c r="X33" i="29"/>
  <c r="X32" i="29"/>
  <c r="X31" i="29"/>
  <c r="X30" i="29"/>
  <c r="W34" i="29"/>
  <c r="W33" i="29"/>
  <c r="W32" i="29"/>
  <c r="W31" i="29"/>
  <c r="V34" i="29"/>
  <c r="V33" i="29"/>
  <c r="V32" i="29"/>
  <c r="V31" i="29"/>
  <c r="AE6" i="25" l="1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29" i="25"/>
  <c r="AE30" i="25"/>
  <c r="AE31" i="25"/>
  <c r="AE32" i="25"/>
  <c r="AE33" i="25"/>
  <c r="AE34" i="25"/>
  <c r="AE35" i="25"/>
  <c r="AE36" i="25"/>
  <c r="AE37" i="25"/>
  <c r="AE38" i="25"/>
  <c r="AE39" i="25"/>
  <c r="AE40" i="25"/>
  <c r="AE41" i="25"/>
  <c r="AE42" i="25"/>
  <c r="AE43" i="25"/>
  <c r="AE44" i="25"/>
  <c r="AE45" i="25"/>
  <c r="AE46" i="25"/>
  <c r="AE47" i="25"/>
  <c r="AE48" i="25"/>
  <c r="AE49" i="25"/>
  <c r="AE50" i="25"/>
  <c r="AE51" i="25"/>
  <c r="AE52" i="25"/>
  <c r="AE53" i="25"/>
  <c r="AE54" i="25"/>
  <c r="AE55" i="25"/>
  <c r="AE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0" i="25"/>
  <c r="AD51" i="25"/>
  <c r="AD52" i="25"/>
  <c r="AD53" i="25"/>
  <c r="AD54" i="25"/>
  <c r="AD55" i="25"/>
  <c r="AD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6" i="25"/>
  <c r="AC37" i="25"/>
  <c r="AC38" i="25"/>
  <c r="AC39" i="25"/>
  <c r="AC40" i="25"/>
  <c r="AC41" i="25"/>
  <c r="AC42" i="25"/>
  <c r="AC43" i="25"/>
  <c r="AC44" i="25"/>
  <c r="AC45" i="25"/>
  <c r="AC46" i="25"/>
  <c r="AC47" i="25"/>
  <c r="AC48" i="25"/>
  <c r="AC49" i="25"/>
  <c r="AC50" i="25"/>
  <c r="AC51" i="25"/>
  <c r="AC52" i="25"/>
  <c r="AC53" i="25"/>
  <c r="AC54" i="25"/>
  <c r="AC55" i="25"/>
  <c r="AC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" i="25"/>
  <c r="AA6" i="25"/>
  <c r="AA7" i="25"/>
  <c r="AA8" i="25"/>
  <c r="AA9" i="25"/>
  <c r="AA10" i="25"/>
  <c r="AA11" i="25"/>
  <c r="AA12" i="25"/>
  <c r="AA13" i="25"/>
  <c r="AA14" i="25"/>
  <c r="AA15" i="25"/>
  <c r="AA16" i="25"/>
  <c r="AA17" i="25"/>
  <c r="AA18" i="25"/>
  <c r="AA19" i="25"/>
  <c r="AA20" i="25"/>
  <c r="AA21" i="25"/>
  <c r="AA22" i="25"/>
  <c r="AA23" i="25"/>
  <c r="AA24" i="25"/>
  <c r="AA25" i="25"/>
  <c r="AA26" i="25"/>
  <c r="AA27" i="25"/>
  <c r="AA28" i="25"/>
  <c r="AA29" i="25"/>
  <c r="AA30" i="25"/>
  <c r="AA31" i="25"/>
  <c r="AA32" i="25"/>
  <c r="AA33" i="25"/>
  <c r="AA34" i="25"/>
  <c r="AA35" i="25"/>
  <c r="AA36" i="25"/>
  <c r="AA37" i="25"/>
  <c r="AA38" i="25"/>
  <c r="AA39" i="25"/>
  <c r="AA40" i="25"/>
  <c r="AA41" i="25"/>
  <c r="AA42" i="25"/>
  <c r="AA43" i="25"/>
  <c r="AA44" i="25"/>
  <c r="AA45" i="25"/>
  <c r="AA46" i="25"/>
  <c r="AA47" i="25"/>
  <c r="AA48" i="25"/>
  <c r="AA49" i="25"/>
  <c r="AA50" i="25"/>
  <c r="AA51" i="25"/>
  <c r="AA52" i="25"/>
  <c r="AA53" i="25"/>
  <c r="AA54" i="25"/>
  <c r="AA55" i="25"/>
  <c r="AA5" i="25"/>
  <c r="Z6" i="25"/>
  <c r="Z7" i="25"/>
  <c r="Z8" i="25"/>
  <c r="Z9" i="25"/>
  <c r="Z10" i="25"/>
  <c r="Z11" i="25"/>
  <c r="Z12" i="25"/>
  <c r="Z13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Z28" i="25"/>
  <c r="Z29" i="25"/>
  <c r="Z30" i="25"/>
  <c r="Z31" i="25"/>
  <c r="Z32" i="25"/>
  <c r="Z33" i="25"/>
  <c r="Z34" i="25"/>
  <c r="Z35" i="25"/>
  <c r="Z36" i="25"/>
  <c r="Z37" i="25"/>
  <c r="Z38" i="25"/>
  <c r="Z39" i="25"/>
  <c r="Z40" i="25"/>
  <c r="Z41" i="25"/>
  <c r="Z42" i="25"/>
  <c r="Z43" i="25"/>
  <c r="Z44" i="25"/>
  <c r="Z45" i="25"/>
  <c r="Z46" i="25"/>
  <c r="Z47" i="25"/>
  <c r="Z48" i="25"/>
  <c r="Z49" i="25"/>
  <c r="Z50" i="25"/>
  <c r="Z51" i="25"/>
  <c r="Z52" i="25"/>
  <c r="Z53" i="25"/>
  <c r="Z54" i="25"/>
  <c r="Z55" i="25"/>
  <c r="Z5" i="25"/>
  <c r="AE3" i="25"/>
  <c r="AD3" i="25"/>
  <c r="AC3" i="25"/>
  <c r="AB3" i="25"/>
  <c r="AA3" i="25"/>
  <c r="Z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" i="25"/>
  <c r="K3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" i="25"/>
  <c r="J3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" i="25"/>
  <c r="I3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" i="25"/>
  <c r="H3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" i="25"/>
  <c r="G3" i="25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5" i="19"/>
  <c r="X3" i="19"/>
  <c r="W3" i="19"/>
  <c r="V3" i="19"/>
  <c r="U3" i="19"/>
  <c r="T3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5" i="19"/>
  <c r="X205" i="27" l="1"/>
  <c r="W205" i="27"/>
  <c r="V205" i="27"/>
  <c r="U205" i="27"/>
  <c r="T205" i="27"/>
  <c r="S205" i="27"/>
  <c r="R205" i="27"/>
  <c r="Q205" i="27"/>
  <c r="L205" i="27"/>
  <c r="K205" i="27"/>
  <c r="J205" i="27"/>
  <c r="I205" i="27"/>
  <c r="H205" i="27"/>
  <c r="G205" i="27"/>
  <c r="F205" i="27"/>
  <c r="E205" i="27"/>
  <c r="X204" i="27"/>
  <c r="W204" i="27"/>
  <c r="V204" i="27"/>
  <c r="U204" i="27"/>
  <c r="T204" i="27"/>
  <c r="S204" i="27"/>
  <c r="R204" i="27"/>
  <c r="Q204" i="27"/>
  <c r="L204" i="27"/>
  <c r="K204" i="27"/>
  <c r="J204" i="27"/>
  <c r="I204" i="27"/>
  <c r="H204" i="27"/>
  <c r="G204" i="27"/>
  <c r="F204" i="27"/>
  <c r="E204" i="27"/>
  <c r="X203" i="27"/>
  <c r="W203" i="27"/>
  <c r="V203" i="27"/>
  <c r="U203" i="27"/>
  <c r="T203" i="27"/>
  <c r="S203" i="27"/>
  <c r="R203" i="27"/>
  <c r="Q203" i="27"/>
  <c r="L203" i="27"/>
  <c r="K203" i="27"/>
  <c r="J203" i="27"/>
  <c r="I203" i="27"/>
  <c r="H203" i="27"/>
  <c r="G203" i="27"/>
  <c r="F203" i="27"/>
  <c r="E203" i="27"/>
  <c r="X202" i="27"/>
  <c r="W202" i="27"/>
  <c r="V202" i="27"/>
  <c r="U202" i="27"/>
  <c r="T202" i="27"/>
  <c r="S202" i="27"/>
  <c r="R202" i="27"/>
  <c r="Q202" i="27"/>
  <c r="L202" i="27"/>
  <c r="K202" i="27"/>
  <c r="J202" i="27"/>
  <c r="I202" i="27"/>
  <c r="H202" i="27"/>
  <c r="G202" i="27"/>
  <c r="F202" i="27"/>
  <c r="E202" i="27"/>
  <c r="X201" i="27"/>
  <c r="W201" i="27"/>
  <c r="V201" i="27"/>
  <c r="U201" i="27"/>
  <c r="T201" i="27"/>
  <c r="S201" i="27"/>
  <c r="R201" i="27"/>
  <c r="Q201" i="27"/>
  <c r="L201" i="27"/>
  <c r="K201" i="27"/>
  <c r="J201" i="27"/>
  <c r="I201" i="27"/>
  <c r="H201" i="27"/>
  <c r="G201" i="27"/>
  <c r="F201" i="27"/>
  <c r="E201" i="27"/>
  <c r="X200" i="27"/>
  <c r="W200" i="27"/>
  <c r="V200" i="27"/>
  <c r="U200" i="27"/>
  <c r="T200" i="27"/>
  <c r="S200" i="27"/>
  <c r="R200" i="27"/>
  <c r="Q200" i="27"/>
  <c r="L200" i="27"/>
  <c r="K200" i="27"/>
  <c r="J200" i="27"/>
  <c r="I200" i="27"/>
  <c r="H200" i="27"/>
  <c r="G200" i="27"/>
  <c r="F200" i="27"/>
  <c r="E200" i="27"/>
  <c r="X199" i="27"/>
  <c r="W199" i="27"/>
  <c r="V199" i="27"/>
  <c r="U199" i="27"/>
  <c r="T199" i="27"/>
  <c r="S199" i="27"/>
  <c r="R199" i="27"/>
  <c r="Q199" i="27"/>
  <c r="L199" i="27"/>
  <c r="K199" i="27"/>
  <c r="J199" i="27"/>
  <c r="I199" i="27"/>
  <c r="H199" i="27"/>
  <c r="G199" i="27"/>
  <c r="F199" i="27"/>
  <c r="E199" i="27"/>
  <c r="X198" i="27"/>
  <c r="W198" i="27"/>
  <c r="V198" i="27"/>
  <c r="U198" i="27"/>
  <c r="T198" i="27"/>
  <c r="S198" i="27"/>
  <c r="R198" i="27"/>
  <c r="Q198" i="27"/>
  <c r="L198" i="27"/>
  <c r="K198" i="27"/>
  <c r="J198" i="27"/>
  <c r="I198" i="27"/>
  <c r="H198" i="27"/>
  <c r="G198" i="27"/>
  <c r="F198" i="27"/>
  <c r="E198" i="27"/>
  <c r="X197" i="27"/>
  <c r="W197" i="27"/>
  <c r="V197" i="27"/>
  <c r="U197" i="27"/>
  <c r="T197" i="27"/>
  <c r="S197" i="27"/>
  <c r="R197" i="27"/>
  <c r="Q197" i="27"/>
  <c r="L197" i="27"/>
  <c r="K197" i="27"/>
  <c r="J197" i="27"/>
  <c r="I197" i="27"/>
  <c r="H197" i="27"/>
  <c r="G197" i="27"/>
  <c r="F197" i="27"/>
  <c r="E197" i="27"/>
  <c r="X196" i="27"/>
  <c r="W196" i="27"/>
  <c r="V196" i="27"/>
  <c r="U196" i="27"/>
  <c r="T196" i="27"/>
  <c r="S196" i="27"/>
  <c r="R196" i="27"/>
  <c r="Q196" i="27"/>
  <c r="L196" i="27"/>
  <c r="K196" i="27"/>
  <c r="J196" i="27"/>
  <c r="I196" i="27"/>
  <c r="H196" i="27"/>
  <c r="G196" i="27"/>
  <c r="F196" i="27"/>
  <c r="E196" i="27"/>
  <c r="X195" i="27"/>
  <c r="W195" i="27"/>
  <c r="V195" i="27"/>
  <c r="U195" i="27"/>
  <c r="T195" i="27"/>
  <c r="S195" i="27"/>
  <c r="R195" i="27"/>
  <c r="Q195" i="27"/>
  <c r="L195" i="27"/>
  <c r="K195" i="27"/>
  <c r="J195" i="27"/>
  <c r="I195" i="27"/>
  <c r="H195" i="27"/>
  <c r="G195" i="27"/>
  <c r="F195" i="27"/>
  <c r="E195" i="27"/>
  <c r="X194" i="27"/>
  <c r="W194" i="27"/>
  <c r="V194" i="27"/>
  <c r="U194" i="27"/>
  <c r="T194" i="27"/>
  <c r="S194" i="27"/>
  <c r="R194" i="27"/>
  <c r="Q194" i="27"/>
  <c r="L194" i="27"/>
  <c r="K194" i="27"/>
  <c r="J194" i="27"/>
  <c r="I194" i="27"/>
  <c r="H194" i="27"/>
  <c r="G194" i="27"/>
  <c r="F194" i="27"/>
  <c r="E194" i="27"/>
  <c r="X193" i="27"/>
  <c r="W193" i="27"/>
  <c r="V193" i="27"/>
  <c r="U193" i="27"/>
  <c r="T193" i="27"/>
  <c r="S193" i="27"/>
  <c r="R193" i="27"/>
  <c r="Q193" i="27"/>
  <c r="L193" i="27"/>
  <c r="K193" i="27"/>
  <c r="J193" i="27"/>
  <c r="I193" i="27"/>
  <c r="H193" i="27"/>
  <c r="G193" i="27"/>
  <c r="F193" i="27"/>
  <c r="E193" i="27"/>
  <c r="X192" i="27"/>
  <c r="W192" i="27"/>
  <c r="V192" i="27"/>
  <c r="U192" i="27"/>
  <c r="T192" i="27"/>
  <c r="S192" i="27"/>
  <c r="R192" i="27"/>
  <c r="Q192" i="27"/>
  <c r="L192" i="27"/>
  <c r="K192" i="27"/>
  <c r="J192" i="27"/>
  <c r="I192" i="27"/>
  <c r="H192" i="27"/>
  <c r="G192" i="27"/>
  <c r="F192" i="27"/>
  <c r="E192" i="27"/>
  <c r="X191" i="27"/>
  <c r="W191" i="27"/>
  <c r="V191" i="27"/>
  <c r="U191" i="27"/>
  <c r="T191" i="27"/>
  <c r="S191" i="27"/>
  <c r="R191" i="27"/>
  <c r="Q191" i="27"/>
  <c r="L191" i="27"/>
  <c r="K191" i="27"/>
  <c r="J191" i="27"/>
  <c r="I191" i="27"/>
  <c r="H191" i="27"/>
  <c r="G191" i="27"/>
  <c r="F191" i="27"/>
  <c r="E191" i="27"/>
  <c r="X190" i="27"/>
  <c r="W190" i="27"/>
  <c r="V190" i="27"/>
  <c r="U190" i="27"/>
  <c r="T190" i="27"/>
  <c r="S190" i="27"/>
  <c r="R190" i="27"/>
  <c r="Q190" i="27"/>
  <c r="L190" i="27"/>
  <c r="K190" i="27"/>
  <c r="J190" i="27"/>
  <c r="I190" i="27"/>
  <c r="H190" i="27"/>
  <c r="G190" i="27"/>
  <c r="F190" i="27"/>
  <c r="E190" i="27"/>
  <c r="X189" i="27"/>
  <c r="W189" i="27"/>
  <c r="V189" i="27"/>
  <c r="U189" i="27"/>
  <c r="T189" i="27"/>
  <c r="S189" i="27"/>
  <c r="R189" i="27"/>
  <c r="Q189" i="27"/>
  <c r="L189" i="27"/>
  <c r="K189" i="27"/>
  <c r="J189" i="27"/>
  <c r="I189" i="27"/>
  <c r="H189" i="27"/>
  <c r="G189" i="27"/>
  <c r="F189" i="27"/>
  <c r="E189" i="27"/>
  <c r="X188" i="27"/>
  <c r="W188" i="27"/>
  <c r="V188" i="27"/>
  <c r="U188" i="27"/>
  <c r="T188" i="27"/>
  <c r="S188" i="27"/>
  <c r="R188" i="27"/>
  <c r="Q188" i="27"/>
  <c r="L188" i="27"/>
  <c r="K188" i="27"/>
  <c r="J188" i="27"/>
  <c r="I188" i="27"/>
  <c r="H188" i="27"/>
  <c r="G188" i="27"/>
  <c r="F188" i="27"/>
  <c r="E188" i="27"/>
  <c r="X187" i="27"/>
  <c r="W187" i="27"/>
  <c r="V187" i="27"/>
  <c r="U187" i="27"/>
  <c r="T187" i="27"/>
  <c r="S187" i="27"/>
  <c r="R187" i="27"/>
  <c r="Q187" i="27"/>
  <c r="L187" i="27"/>
  <c r="K187" i="27"/>
  <c r="J187" i="27"/>
  <c r="I187" i="27"/>
  <c r="H187" i="27"/>
  <c r="G187" i="27"/>
  <c r="F187" i="27"/>
  <c r="E187" i="27"/>
  <c r="X186" i="27"/>
  <c r="W186" i="27"/>
  <c r="V186" i="27"/>
  <c r="U186" i="27"/>
  <c r="T186" i="27"/>
  <c r="S186" i="27"/>
  <c r="R186" i="27"/>
  <c r="Q186" i="27"/>
  <c r="L186" i="27"/>
  <c r="K186" i="27"/>
  <c r="J186" i="27"/>
  <c r="I186" i="27"/>
  <c r="H186" i="27"/>
  <c r="G186" i="27"/>
  <c r="F186" i="27"/>
  <c r="E186" i="27"/>
  <c r="X185" i="27"/>
  <c r="W185" i="27"/>
  <c r="V185" i="27"/>
  <c r="U185" i="27"/>
  <c r="T185" i="27"/>
  <c r="S185" i="27"/>
  <c r="R185" i="27"/>
  <c r="Q185" i="27"/>
  <c r="L185" i="27"/>
  <c r="K185" i="27"/>
  <c r="J185" i="27"/>
  <c r="I185" i="27"/>
  <c r="H185" i="27"/>
  <c r="G185" i="27"/>
  <c r="F185" i="27"/>
  <c r="E185" i="27"/>
  <c r="X184" i="27"/>
  <c r="W184" i="27"/>
  <c r="V184" i="27"/>
  <c r="U184" i="27"/>
  <c r="T184" i="27"/>
  <c r="S184" i="27"/>
  <c r="R184" i="27"/>
  <c r="Q184" i="27"/>
  <c r="L184" i="27"/>
  <c r="K184" i="27"/>
  <c r="J184" i="27"/>
  <c r="I184" i="27"/>
  <c r="H184" i="27"/>
  <c r="G184" i="27"/>
  <c r="F184" i="27"/>
  <c r="E184" i="27"/>
  <c r="X183" i="27"/>
  <c r="W183" i="27"/>
  <c r="V183" i="27"/>
  <c r="U183" i="27"/>
  <c r="T183" i="27"/>
  <c r="S183" i="27"/>
  <c r="R183" i="27"/>
  <c r="Q183" i="27"/>
  <c r="L183" i="27"/>
  <c r="K183" i="27"/>
  <c r="J183" i="27"/>
  <c r="I183" i="27"/>
  <c r="H183" i="27"/>
  <c r="G183" i="27"/>
  <c r="F183" i="27"/>
  <c r="E183" i="27"/>
  <c r="X182" i="27"/>
  <c r="W182" i="27"/>
  <c r="V182" i="27"/>
  <c r="U182" i="27"/>
  <c r="T182" i="27"/>
  <c r="S182" i="27"/>
  <c r="R182" i="27"/>
  <c r="Q182" i="27"/>
  <c r="L182" i="27"/>
  <c r="K182" i="27"/>
  <c r="J182" i="27"/>
  <c r="I182" i="27"/>
  <c r="H182" i="27"/>
  <c r="G182" i="27"/>
  <c r="F182" i="27"/>
  <c r="E182" i="27"/>
  <c r="X181" i="27"/>
  <c r="W181" i="27"/>
  <c r="V181" i="27"/>
  <c r="U181" i="27"/>
  <c r="T181" i="27"/>
  <c r="S181" i="27"/>
  <c r="R181" i="27"/>
  <c r="Q181" i="27"/>
  <c r="L181" i="27"/>
  <c r="K181" i="27"/>
  <c r="J181" i="27"/>
  <c r="I181" i="27"/>
  <c r="H181" i="27"/>
  <c r="G181" i="27"/>
  <c r="F181" i="27"/>
  <c r="E181" i="27"/>
  <c r="X180" i="27"/>
  <c r="W180" i="27"/>
  <c r="V180" i="27"/>
  <c r="U180" i="27"/>
  <c r="T180" i="27"/>
  <c r="S180" i="27"/>
  <c r="R180" i="27"/>
  <c r="Q180" i="27"/>
  <c r="L180" i="27"/>
  <c r="K180" i="27"/>
  <c r="J180" i="27"/>
  <c r="I180" i="27"/>
  <c r="H180" i="27"/>
  <c r="G180" i="27"/>
  <c r="F180" i="27"/>
  <c r="E180" i="27"/>
  <c r="X179" i="27"/>
  <c r="W179" i="27"/>
  <c r="V179" i="27"/>
  <c r="U179" i="27"/>
  <c r="T179" i="27"/>
  <c r="S179" i="27"/>
  <c r="R179" i="27"/>
  <c r="Q179" i="27"/>
  <c r="L179" i="27"/>
  <c r="K179" i="27"/>
  <c r="J179" i="27"/>
  <c r="I179" i="27"/>
  <c r="H179" i="27"/>
  <c r="G179" i="27"/>
  <c r="F179" i="27"/>
  <c r="E179" i="27"/>
  <c r="X178" i="27"/>
  <c r="W178" i="27"/>
  <c r="V178" i="27"/>
  <c r="U178" i="27"/>
  <c r="T178" i="27"/>
  <c r="S178" i="27"/>
  <c r="R178" i="27"/>
  <c r="Q178" i="27"/>
  <c r="L178" i="27"/>
  <c r="K178" i="27"/>
  <c r="J178" i="27"/>
  <c r="I178" i="27"/>
  <c r="H178" i="27"/>
  <c r="G178" i="27"/>
  <c r="F178" i="27"/>
  <c r="E178" i="27"/>
  <c r="X177" i="27"/>
  <c r="W177" i="27"/>
  <c r="V177" i="27"/>
  <c r="U177" i="27"/>
  <c r="T177" i="27"/>
  <c r="S177" i="27"/>
  <c r="R177" i="27"/>
  <c r="Q177" i="27"/>
  <c r="L177" i="27"/>
  <c r="K177" i="27"/>
  <c r="J177" i="27"/>
  <c r="I177" i="27"/>
  <c r="H177" i="27"/>
  <c r="G177" i="27"/>
  <c r="F177" i="27"/>
  <c r="E177" i="27"/>
  <c r="X176" i="27"/>
  <c r="W176" i="27"/>
  <c r="V176" i="27"/>
  <c r="U176" i="27"/>
  <c r="T176" i="27"/>
  <c r="S176" i="27"/>
  <c r="R176" i="27"/>
  <c r="Q176" i="27"/>
  <c r="L176" i="27"/>
  <c r="K176" i="27"/>
  <c r="J176" i="27"/>
  <c r="I176" i="27"/>
  <c r="H176" i="27"/>
  <c r="G176" i="27"/>
  <c r="F176" i="27"/>
  <c r="E176" i="27"/>
  <c r="X175" i="27"/>
  <c r="W175" i="27"/>
  <c r="V175" i="27"/>
  <c r="U175" i="27"/>
  <c r="T175" i="27"/>
  <c r="S175" i="27"/>
  <c r="R175" i="27"/>
  <c r="Q175" i="27"/>
  <c r="L175" i="27"/>
  <c r="K175" i="27"/>
  <c r="J175" i="27"/>
  <c r="I175" i="27"/>
  <c r="H175" i="27"/>
  <c r="G175" i="27"/>
  <c r="F175" i="27"/>
  <c r="E175" i="27"/>
  <c r="X174" i="27"/>
  <c r="W174" i="27"/>
  <c r="V174" i="27"/>
  <c r="U174" i="27"/>
  <c r="T174" i="27"/>
  <c r="S174" i="27"/>
  <c r="R174" i="27"/>
  <c r="Q174" i="27"/>
  <c r="L174" i="27"/>
  <c r="K174" i="27"/>
  <c r="J174" i="27"/>
  <c r="I174" i="27"/>
  <c r="H174" i="27"/>
  <c r="G174" i="27"/>
  <c r="F174" i="27"/>
  <c r="E174" i="27"/>
  <c r="X173" i="27"/>
  <c r="W173" i="27"/>
  <c r="V173" i="27"/>
  <c r="U173" i="27"/>
  <c r="T173" i="27"/>
  <c r="S173" i="27"/>
  <c r="R173" i="27"/>
  <c r="Q173" i="27"/>
  <c r="L173" i="27"/>
  <c r="K173" i="27"/>
  <c r="J173" i="27"/>
  <c r="I173" i="27"/>
  <c r="H173" i="27"/>
  <c r="G173" i="27"/>
  <c r="F173" i="27"/>
  <c r="E173" i="27"/>
  <c r="X172" i="27"/>
  <c r="W172" i="27"/>
  <c r="V172" i="27"/>
  <c r="U172" i="27"/>
  <c r="T172" i="27"/>
  <c r="S172" i="27"/>
  <c r="R172" i="27"/>
  <c r="Q172" i="27"/>
  <c r="L172" i="27"/>
  <c r="K172" i="27"/>
  <c r="J172" i="27"/>
  <c r="I172" i="27"/>
  <c r="H172" i="27"/>
  <c r="G172" i="27"/>
  <c r="F172" i="27"/>
  <c r="E172" i="27"/>
  <c r="X171" i="27"/>
  <c r="W171" i="27"/>
  <c r="V171" i="27"/>
  <c r="U171" i="27"/>
  <c r="T171" i="27"/>
  <c r="S171" i="27"/>
  <c r="R171" i="27"/>
  <c r="Q171" i="27"/>
  <c r="L171" i="27"/>
  <c r="K171" i="27"/>
  <c r="J171" i="27"/>
  <c r="I171" i="27"/>
  <c r="H171" i="27"/>
  <c r="G171" i="27"/>
  <c r="F171" i="27"/>
  <c r="E171" i="27"/>
  <c r="X170" i="27"/>
  <c r="W170" i="27"/>
  <c r="V170" i="27"/>
  <c r="U170" i="27"/>
  <c r="T170" i="27"/>
  <c r="S170" i="27"/>
  <c r="R170" i="27"/>
  <c r="Q170" i="27"/>
  <c r="L170" i="27"/>
  <c r="K170" i="27"/>
  <c r="J170" i="27"/>
  <c r="I170" i="27"/>
  <c r="H170" i="27"/>
  <c r="G170" i="27"/>
  <c r="F170" i="27"/>
  <c r="E170" i="27"/>
  <c r="X169" i="27"/>
  <c r="W169" i="27"/>
  <c r="V169" i="27"/>
  <c r="U169" i="27"/>
  <c r="T169" i="27"/>
  <c r="S169" i="27"/>
  <c r="R169" i="27"/>
  <c r="Q169" i="27"/>
  <c r="L169" i="27"/>
  <c r="K169" i="27"/>
  <c r="J169" i="27"/>
  <c r="I169" i="27"/>
  <c r="H169" i="27"/>
  <c r="G169" i="27"/>
  <c r="F169" i="27"/>
  <c r="E169" i="27"/>
  <c r="X168" i="27"/>
  <c r="W168" i="27"/>
  <c r="V168" i="27"/>
  <c r="U168" i="27"/>
  <c r="T168" i="27"/>
  <c r="S168" i="27"/>
  <c r="R168" i="27"/>
  <c r="Q168" i="27"/>
  <c r="L168" i="27"/>
  <c r="K168" i="27"/>
  <c r="J168" i="27"/>
  <c r="I168" i="27"/>
  <c r="H168" i="27"/>
  <c r="G168" i="27"/>
  <c r="F168" i="27"/>
  <c r="E168" i="27"/>
  <c r="X167" i="27"/>
  <c r="W167" i="27"/>
  <c r="V167" i="27"/>
  <c r="U167" i="27"/>
  <c r="T167" i="27"/>
  <c r="S167" i="27"/>
  <c r="R167" i="27"/>
  <c r="Q167" i="27"/>
  <c r="L167" i="27"/>
  <c r="K167" i="27"/>
  <c r="J167" i="27"/>
  <c r="I167" i="27"/>
  <c r="H167" i="27"/>
  <c r="G167" i="27"/>
  <c r="F167" i="27"/>
  <c r="E167" i="27"/>
  <c r="X166" i="27"/>
  <c r="W166" i="27"/>
  <c r="V166" i="27"/>
  <c r="U166" i="27"/>
  <c r="T166" i="27"/>
  <c r="S166" i="27"/>
  <c r="R166" i="27"/>
  <c r="Q166" i="27"/>
  <c r="L166" i="27"/>
  <c r="K166" i="27"/>
  <c r="J166" i="27"/>
  <c r="I166" i="27"/>
  <c r="H166" i="27"/>
  <c r="G166" i="27"/>
  <c r="F166" i="27"/>
  <c r="E166" i="27"/>
  <c r="X165" i="27"/>
  <c r="W165" i="27"/>
  <c r="V165" i="27"/>
  <c r="U165" i="27"/>
  <c r="T165" i="27"/>
  <c r="S165" i="27"/>
  <c r="R165" i="27"/>
  <c r="Q165" i="27"/>
  <c r="L165" i="27"/>
  <c r="K165" i="27"/>
  <c r="J165" i="27"/>
  <c r="I165" i="27"/>
  <c r="H165" i="27"/>
  <c r="G165" i="27"/>
  <c r="F165" i="27"/>
  <c r="E165" i="27"/>
  <c r="X164" i="27"/>
  <c r="W164" i="27"/>
  <c r="V164" i="27"/>
  <c r="U164" i="27"/>
  <c r="T164" i="27"/>
  <c r="S164" i="27"/>
  <c r="R164" i="27"/>
  <c r="Q164" i="27"/>
  <c r="L164" i="27"/>
  <c r="K164" i="27"/>
  <c r="J164" i="27"/>
  <c r="I164" i="27"/>
  <c r="H164" i="27"/>
  <c r="G164" i="27"/>
  <c r="F164" i="27"/>
  <c r="E164" i="27"/>
  <c r="X163" i="27"/>
  <c r="W163" i="27"/>
  <c r="V163" i="27"/>
  <c r="U163" i="27"/>
  <c r="T163" i="27"/>
  <c r="S163" i="27"/>
  <c r="R163" i="27"/>
  <c r="Q163" i="27"/>
  <c r="L163" i="27"/>
  <c r="K163" i="27"/>
  <c r="J163" i="27"/>
  <c r="I163" i="27"/>
  <c r="H163" i="27"/>
  <c r="G163" i="27"/>
  <c r="F163" i="27"/>
  <c r="E163" i="27"/>
  <c r="X162" i="27"/>
  <c r="W162" i="27"/>
  <c r="V162" i="27"/>
  <c r="U162" i="27"/>
  <c r="T162" i="27"/>
  <c r="S162" i="27"/>
  <c r="R162" i="27"/>
  <c r="Q162" i="27"/>
  <c r="L162" i="27"/>
  <c r="K162" i="27"/>
  <c r="J162" i="27"/>
  <c r="I162" i="27"/>
  <c r="H162" i="27"/>
  <c r="G162" i="27"/>
  <c r="F162" i="27"/>
  <c r="E162" i="27"/>
  <c r="X161" i="27"/>
  <c r="W161" i="27"/>
  <c r="V161" i="27"/>
  <c r="U161" i="27"/>
  <c r="T161" i="27"/>
  <c r="S161" i="27"/>
  <c r="R161" i="27"/>
  <c r="Q161" i="27"/>
  <c r="L161" i="27"/>
  <c r="K161" i="27"/>
  <c r="J161" i="27"/>
  <c r="I161" i="27"/>
  <c r="H161" i="27"/>
  <c r="G161" i="27"/>
  <c r="F161" i="27"/>
  <c r="E161" i="27"/>
  <c r="X160" i="27"/>
  <c r="W160" i="27"/>
  <c r="V160" i="27"/>
  <c r="U160" i="27"/>
  <c r="T160" i="27"/>
  <c r="S160" i="27"/>
  <c r="R160" i="27"/>
  <c r="Q160" i="27"/>
  <c r="L160" i="27"/>
  <c r="K160" i="27"/>
  <c r="J160" i="27"/>
  <c r="I160" i="27"/>
  <c r="H160" i="27"/>
  <c r="G160" i="27"/>
  <c r="F160" i="27"/>
  <c r="E160" i="27"/>
  <c r="X159" i="27"/>
  <c r="W159" i="27"/>
  <c r="V159" i="27"/>
  <c r="U159" i="27"/>
  <c r="T159" i="27"/>
  <c r="S159" i="27"/>
  <c r="R159" i="27"/>
  <c r="Q159" i="27"/>
  <c r="L159" i="27"/>
  <c r="K159" i="27"/>
  <c r="J159" i="27"/>
  <c r="I159" i="27"/>
  <c r="H159" i="27"/>
  <c r="G159" i="27"/>
  <c r="F159" i="27"/>
  <c r="E159" i="27"/>
  <c r="X158" i="27"/>
  <c r="W158" i="27"/>
  <c r="V158" i="27"/>
  <c r="U158" i="27"/>
  <c r="T158" i="27"/>
  <c r="S158" i="27"/>
  <c r="R158" i="27"/>
  <c r="Q158" i="27"/>
  <c r="L158" i="27"/>
  <c r="K158" i="27"/>
  <c r="J158" i="27"/>
  <c r="I158" i="27"/>
  <c r="H158" i="27"/>
  <c r="G158" i="27"/>
  <c r="F158" i="27"/>
  <c r="E158" i="27"/>
  <c r="X157" i="27"/>
  <c r="W157" i="27"/>
  <c r="V157" i="27"/>
  <c r="U157" i="27"/>
  <c r="T157" i="27"/>
  <c r="S157" i="27"/>
  <c r="R157" i="27"/>
  <c r="Q157" i="27"/>
  <c r="L157" i="27"/>
  <c r="K157" i="27"/>
  <c r="J157" i="27"/>
  <c r="I157" i="27"/>
  <c r="H157" i="27"/>
  <c r="G157" i="27"/>
  <c r="F157" i="27"/>
  <c r="E157" i="27"/>
  <c r="X156" i="27"/>
  <c r="W156" i="27"/>
  <c r="V156" i="27"/>
  <c r="U156" i="27"/>
  <c r="T156" i="27"/>
  <c r="S156" i="27"/>
  <c r="R156" i="27"/>
  <c r="Q156" i="27"/>
  <c r="L156" i="27"/>
  <c r="K156" i="27"/>
  <c r="J156" i="27"/>
  <c r="I156" i="27"/>
  <c r="H156" i="27"/>
  <c r="G156" i="27"/>
  <c r="F156" i="27"/>
  <c r="E156" i="27"/>
  <c r="X155" i="27"/>
  <c r="W155" i="27"/>
  <c r="V155" i="27"/>
  <c r="U155" i="27"/>
  <c r="T155" i="27"/>
  <c r="S155" i="27"/>
  <c r="R155" i="27"/>
  <c r="Q155" i="27"/>
  <c r="L155" i="27"/>
  <c r="K155" i="27"/>
  <c r="J155" i="27"/>
  <c r="I155" i="27"/>
  <c r="H155" i="27"/>
  <c r="G155" i="27"/>
  <c r="F155" i="27"/>
  <c r="E155" i="27"/>
  <c r="X154" i="27"/>
  <c r="W154" i="27"/>
  <c r="V154" i="27"/>
  <c r="U154" i="27"/>
  <c r="T154" i="27"/>
  <c r="S154" i="27"/>
  <c r="R154" i="27"/>
  <c r="Q154" i="27"/>
  <c r="L154" i="27"/>
  <c r="K154" i="27"/>
  <c r="J154" i="27"/>
  <c r="I154" i="27"/>
  <c r="H154" i="27"/>
  <c r="G154" i="27"/>
  <c r="F154" i="27"/>
  <c r="E154" i="27"/>
  <c r="X153" i="27"/>
  <c r="W153" i="27"/>
  <c r="V153" i="27"/>
  <c r="U153" i="27"/>
  <c r="T153" i="27"/>
  <c r="S153" i="27"/>
  <c r="R153" i="27"/>
  <c r="Q153" i="27"/>
  <c r="L153" i="27"/>
  <c r="K153" i="27"/>
  <c r="J153" i="27"/>
  <c r="I153" i="27"/>
  <c r="H153" i="27"/>
  <c r="G153" i="27"/>
  <c r="F153" i="27"/>
  <c r="E153" i="27"/>
  <c r="X152" i="27"/>
  <c r="W152" i="27"/>
  <c r="V152" i="27"/>
  <c r="U152" i="27"/>
  <c r="T152" i="27"/>
  <c r="S152" i="27"/>
  <c r="R152" i="27"/>
  <c r="Q152" i="27"/>
  <c r="L152" i="27"/>
  <c r="K152" i="27"/>
  <c r="J152" i="27"/>
  <c r="I152" i="27"/>
  <c r="H152" i="27"/>
  <c r="G152" i="27"/>
  <c r="F152" i="27"/>
  <c r="E152" i="27"/>
  <c r="X151" i="27"/>
  <c r="W151" i="27"/>
  <c r="V151" i="27"/>
  <c r="U151" i="27"/>
  <c r="T151" i="27"/>
  <c r="S151" i="27"/>
  <c r="R151" i="27"/>
  <c r="Q151" i="27"/>
  <c r="L151" i="27"/>
  <c r="K151" i="27"/>
  <c r="J151" i="27"/>
  <c r="I151" i="27"/>
  <c r="H151" i="27"/>
  <c r="G151" i="27"/>
  <c r="F151" i="27"/>
  <c r="E151" i="27"/>
  <c r="X150" i="27"/>
  <c r="W150" i="27"/>
  <c r="V150" i="27"/>
  <c r="U150" i="27"/>
  <c r="T150" i="27"/>
  <c r="S150" i="27"/>
  <c r="R150" i="27"/>
  <c r="Q150" i="27"/>
  <c r="L150" i="27"/>
  <c r="K150" i="27"/>
  <c r="J150" i="27"/>
  <c r="I150" i="27"/>
  <c r="H150" i="27"/>
  <c r="G150" i="27"/>
  <c r="F150" i="27"/>
  <c r="E150" i="27"/>
  <c r="X149" i="27"/>
  <c r="W149" i="27"/>
  <c r="V149" i="27"/>
  <c r="U149" i="27"/>
  <c r="T149" i="27"/>
  <c r="S149" i="27"/>
  <c r="R149" i="27"/>
  <c r="Q149" i="27"/>
  <c r="L149" i="27"/>
  <c r="K149" i="27"/>
  <c r="J149" i="27"/>
  <c r="I149" i="27"/>
  <c r="H149" i="27"/>
  <c r="G149" i="27"/>
  <c r="F149" i="27"/>
  <c r="E149" i="27"/>
  <c r="X148" i="27"/>
  <c r="W148" i="27"/>
  <c r="V148" i="27"/>
  <c r="U148" i="27"/>
  <c r="T148" i="27"/>
  <c r="S148" i="27"/>
  <c r="R148" i="27"/>
  <c r="Q148" i="27"/>
  <c r="L148" i="27"/>
  <c r="K148" i="27"/>
  <c r="J148" i="27"/>
  <c r="I148" i="27"/>
  <c r="H148" i="27"/>
  <c r="G148" i="27"/>
  <c r="F148" i="27"/>
  <c r="E148" i="27"/>
  <c r="X147" i="27"/>
  <c r="W147" i="27"/>
  <c r="V147" i="27"/>
  <c r="U147" i="27"/>
  <c r="T147" i="27"/>
  <c r="S147" i="27"/>
  <c r="R147" i="27"/>
  <c r="Q147" i="27"/>
  <c r="L147" i="27"/>
  <c r="K147" i="27"/>
  <c r="J147" i="27"/>
  <c r="I147" i="27"/>
  <c r="H147" i="27"/>
  <c r="G147" i="27"/>
  <c r="F147" i="27"/>
  <c r="E147" i="27"/>
  <c r="X146" i="27"/>
  <c r="W146" i="27"/>
  <c r="V146" i="27"/>
  <c r="U146" i="27"/>
  <c r="T146" i="27"/>
  <c r="S146" i="27"/>
  <c r="R146" i="27"/>
  <c r="Q146" i="27"/>
  <c r="L146" i="27"/>
  <c r="K146" i="27"/>
  <c r="J146" i="27"/>
  <c r="I146" i="27"/>
  <c r="H146" i="27"/>
  <c r="G146" i="27"/>
  <c r="F146" i="27"/>
  <c r="E146" i="27"/>
  <c r="X145" i="27"/>
  <c r="W145" i="27"/>
  <c r="V145" i="27"/>
  <c r="U145" i="27"/>
  <c r="T145" i="27"/>
  <c r="S145" i="27"/>
  <c r="R145" i="27"/>
  <c r="Q145" i="27"/>
  <c r="L145" i="27"/>
  <c r="K145" i="27"/>
  <c r="J145" i="27"/>
  <c r="I145" i="27"/>
  <c r="H145" i="27"/>
  <c r="G145" i="27"/>
  <c r="F145" i="27"/>
  <c r="E145" i="27"/>
  <c r="X144" i="27"/>
  <c r="W144" i="27"/>
  <c r="V144" i="27"/>
  <c r="U144" i="27"/>
  <c r="T144" i="27"/>
  <c r="S144" i="27"/>
  <c r="R144" i="27"/>
  <c r="Q144" i="27"/>
  <c r="L144" i="27"/>
  <c r="K144" i="27"/>
  <c r="J144" i="27"/>
  <c r="I144" i="27"/>
  <c r="H144" i="27"/>
  <c r="G144" i="27"/>
  <c r="F144" i="27"/>
  <c r="E144" i="27"/>
  <c r="X143" i="27"/>
  <c r="W143" i="27"/>
  <c r="V143" i="27"/>
  <c r="U143" i="27"/>
  <c r="T143" i="27"/>
  <c r="S143" i="27"/>
  <c r="R143" i="27"/>
  <c r="Q143" i="27"/>
  <c r="L143" i="27"/>
  <c r="K143" i="27"/>
  <c r="J143" i="27"/>
  <c r="I143" i="27"/>
  <c r="H143" i="27"/>
  <c r="G143" i="27"/>
  <c r="F143" i="27"/>
  <c r="E143" i="27"/>
  <c r="X142" i="27"/>
  <c r="W142" i="27"/>
  <c r="V142" i="27"/>
  <c r="U142" i="27"/>
  <c r="T142" i="27"/>
  <c r="S142" i="27"/>
  <c r="R142" i="27"/>
  <c r="Q142" i="27"/>
  <c r="L142" i="27"/>
  <c r="K142" i="27"/>
  <c r="J142" i="27"/>
  <c r="I142" i="27"/>
  <c r="H142" i="27"/>
  <c r="G142" i="27"/>
  <c r="F142" i="27"/>
  <c r="E142" i="27"/>
  <c r="X141" i="27"/>
  <c r="W141" i="27"/>
  <c r="V141" i="27"/>
  <c r="U141" i="27"/>
  <c r="T141" i="27"/>
  <c r="S141" i="27"/>
  <c r="R141" i="27"/>
  <c r="Q141" i="27"/>
  <c r="L141" i="27"/>
  <c r="K141" i="27"/>
  <c r="J141" i="27"/>
  <c r="I141" i="27"/>
  <c r="H141" i="27"/>
  <c r="G141" i="27"/>
  <c r="F141" i="27"/>
  <c r="E141" i="27"/>
  <c r="X140" i="27"/>
  <c r="W140" i="27"/>
  <c r="V140" i="27"/>
  <c r="U140" i="27"/>
  <c r="T140" i="27"/>
  <c r="S140" i="27"/>
  <c r="R140" i="27"/>
  <c r="Q140" i="27"/>
  <c r="L140" i="27"/>
  <c r="K140" i="27"/>
  <c r="J140" i="27"/>
  <c r="I140" i="27"/>
  <c r="H140" i="27"/>
  <c r="G140" i="27"/>
  <c r="F140" i="27"/>
  <c r="E140" i="27"/>
  <c r="X139" i="27"/>
  <c r="W139" i="27"/>
  <c r="V139" i="27"/>
  <c r="U139" i="27"/>
  <c r="T139" i="27"/>
  <c r="S139" i="27"/>
  <c r="R139" i="27"/>
  <c r="Q139" i="27"/>
  <c r="L139" i="27"/>
  <c r="K139" i="27"/>
  <c r="J139" i="27"/>
  <c r="I139" i="27"/>
  <c r="H139" i="27"/>
  <c r="G139" i="27"/>
  <c r="F139" i="27"/>
  <c r="E139" i="27"/>
  <c r="X138" i="27"/>
  <c r="W138" i="27"/>
  <c r="V138" i="27"/>
  <c r="U138" i="27"/>
  <c r="T138" i="27"/>
  <c r="S138" i="27"/>
  <c r="R138" i="27"/>
  <c r="Q138" i="27"/>
  <c r="L138" i="27"/>
  <c r="K138" i="27"/>
  <c r="J138" i="27"/>
  <c r="I138" i="27"/>
  <c r="H138" i="27"/>
  <c r="G138" i="27"/>
  <c r="F138" i="27"/>
  <c r="E138" i="27"/>
  <c r="X137" i="27"/>
  <c r="W137" i="27"/>
  <c r="V137" i="27"/>
  <c r="U137" i="27"/>
  <c r="T137" i="27"/>
  <c r="S137" i="27"/>
  <c r="R137" i="27"/>
  <c r="Q137" i="27"/>
  <c r="L137" i="27"/>
  <c r="K137" i="27"/>
  <c r="J137" i="27"/>
  <c r="I137" i="27"/>
  <c r="H137" i="27"/>
  <c r="G137" i="27"/>
  <c r="F137" i="27"/>
  <c r="E137" i="27"/>
  <c r="X136" i="27"/>
  <c r="W136" i="27"/>
  <c r="V136" i="27"/>
  <c r="U136" i="27"/>
  <c r="T136" i="27"/>
  <c r="S136" i="27"/>
  <c r="R136" i="27"/>
  <c r="Q136" i="27"/>
  <c r="L136" i="27"/>
  <c r="K136" i="27"/>
  <c r="J136" i="27"/>
  <c r="I136" i="27"/>
  <c r="H136" i="27"/>
  <c r="G136" i="27"/>
  <c r="F136" i="27"/>
  <c r="E136" i="27"/>
  <c r="X135" i="27"/>
  <c r="W135" i="27"/>
  <c r="V135" i="27"/>
  <c r="U135" i="27"/>
  <c r="T135" i="27"/>
  <c r="S135" i="27"/>
  <c r="R135" i="27"/>
  <c r="Q135" i="27"/>
  <c r="L135" i="27"/>
  <c r="K135" i="27"/>
  <c r="J135" i="27"/>
  <c r="I135" i="27"/>
  <c r="H135" i="27"/>
  <c r="G135" i="27"/>
  <c r="F135" i="27"/>
  <c r="E135" i="27"/>
  <c r="X134" i="27"/>
  <c r="W134" i="27"/>
  <c r="V134" i="27"/>
  <c r="U134" i="27"/>
  <c r="T134" i="27"/>
  <c r="S134" i="27"/>
  <c r="R134" i="27"/>
  <c r="Q134" i="27"/>
  <c r="L134" i="27"/>
  <c r="K134" i="27"/>
  <c r="J134" i="27"/>
  <c r="I134" i="27"/>
  <c r="H134" i="27"/>
  <c r="G134" i="27"/>
  <c r="F134" i="27"/>
  <c r="E134" i="27"/>
  <c r="X133" i="27"/>
  <c r="W133" i="27"/>
  <c r="V133" i="27"/>
  <c r="U133" i="27"/>
  <c r="T133" i="27"/>
  <c r="S133" i="27"/>
  <c r="R133" i="27"/>
  <c r="Q133" i="27"/>
  <c r="L133" i="27"/>
  <c r="K133" i="27"/>
  <c r="J133" i="27"/>
  <c r="I133" i="27"/>
  <c r="H133" i="27"/>
  <c r="G133" i="27"/>
  <c r="F133" i="27"/>
  <c r="E133" i="27"/>
  <c r="X132" i="27"/>
  <c r="W132" i="27"/>
  <c r="V132" i="27"/>
  <c r="U132" i="27"/>
  <c r="T132" i="27"/>
  <c r="S132" i="27"/>
  <c r="R132" i="27"/>
  <c r="Q132" i="27"/>
  <c r="L132" i="27"/>
  <c r="K132" i="27"/>
  <c r="J132" i="27"/>
  <c r="I132" i="27"/>
  <c r="H132" i="27"/>
  <c r="G132" i="27"/>
  <c r="F132" i="27"/>
  <c r="E132" i="27"/>
  <c r="X131" i="27"/>
  <c r="W131" i="27"/>
  <c r="V131" i="27"/>
  <c r="U131" i="27"/>
  <c r="T131" i="27"/>
  <c r="S131" i="27"/>
  <c r="R131" i="27"/>
  <c r="Q131" i="27"/>
  <c r="L131" i="27"/>
  <c r="K131" i="27"/>
  <c r="J131" i="27"/>
  <c r="I131" i="27"/>
  <c r="H131" i="27"/>
  <c r="G131" i="27"/>
  <c r="F131" i="27"/>
  <c r="E131" i="27"/>
  <c r="X130" i="27"/>
  <c r="W130" i="27"/>
  <c r="V130" i="27"/>
  <c r="U130" i="27"/>
  <c r="T130" i="27"/>
  <c r="S130" i="27"/>
  <c r="R130" i="27"/>
  <c r="Q130" i="27"/>
  <c r="L130" i="27"/>
  <c r="K130" i="27"/>
  <c r="J130" i="27"/>
  <c r="I130" i="27"/>
  <c r="H130" i="27"/>
  <c r="G130" i="27"/>
  <c r="F130" i="27"/>
  <c r="E130" i="27"/>
  <c r="X129" i="27"/>
  <c r="W129" i="27"/>
  <c r="V129" i="27"/>
  <c r="U129" i="27"/>
  <c r="T129" i="27"/>
  <c r="S129" i="27"/>
  <c r="R129" i="27"/>
  <c r="Q129" i="27"/>
  <c r="L129" i="27"/>
  <c r="K129" i="27"/>
  <c r="J129" i="27"/>
  <c r="I129" i="27"/>
  <c r="H129" i="27"/>
  <c r="G129" i="27"/>
  <c r="F129" i="27"/>
  <c r="E129" i="27"/>
  <c r="X128" i="27"/>
  <c r="W128" i="27"/>
  <c r="V128" i="27"/>
  <c r="U128" i="27"/>
  <c r="T128" i="27"/>
  <c r="S128" i="27"/>
  <c r="R128" i="27"/>
  <c r="Q128" i="27"/>
  <c r="L128" i="27"/>
  <c r="K128" i="27"/>
  <c r="J128" i="27"/>
  <c r="I128" i="27"/>
  <c r="H128" i="27"/>
  <c r="G128" i="27"/>
  <c r="F128" i="27"/>
  <c r="E128" i="27"/>
  <c r="X127" i="27"/>
  <c r="W127" i="27"/>
  <c r="V127" i="27"/>
  <c r="U127" i="27"/>
  <c r="T127" i="27"/>
  <c r="S127" i="27"/>
  <c r="R127" i="27"/>
  <c r="Q127" i="27"/>
  <c r="L127" i="27"/>
  <c r="K127" i="27"/>
  <c r="J127" i="27"/>
  <c r="I127" i="27"/>
  <c r="H127" i="27"/>
  <c r="G127" i="27"/>
  <c r="F127" i="27"/>
  <c r="E127" i="27"/>
  <c r="X126" i="27"/>
  <c r="W126" i="27"/>
  <c r="V126" i="27"/>
  <c r="U126" i="27"/>
  <c r="T126" i="27"/>
  <c r="S126" i="27"/>
  <c r="R126" i="27"/>
  <c r="Q126" i="27"/>
  <c r="L126" i="27"/>
  <c r="K126" i="27"/>
  <c r="J126" i="27"/>
  <c r="I126" i="27"/>
  <c r="H126" i="27"/>
  <c r="G126" i="27"/>
  <c r="F126" i="27"/>
  <c r="E126" i="27"/>
  <c r="X125" i="27"/>
  <c r="W125" i="27"/>
  <c r="V125" i="27"/>
  <c r="U125" i="27"/>
  <c r="T125" i="27"/>
  <c r="S125" i="27"/>
  <c r="R125" i="27"/>
  <c r="Q125" i="27"/>
  <c r="L125" i="27"/>
  <c r="K125" i="27"/>
  <c r="J125" i="27"/>
  <c r="I125" i="27"/>
  <c r="H125" i="27"/>
  <c r="G125" i="27"/>
  <c r="F125" i="27"/>
  <c r="E125" i="27"/>
  <c r="X124" i="27"/>
  <c r="W124" i="27"/>
  <c r="V124" i="27"/>
  <c r="U124" i="27"/>
  <c r="T124" i="27"/>
  <c r="S124" i="27"/>
  <c r="R124" i="27"/>
  <c r="Q124" i="27"/>
  <c r="L124" i="27"/>
  <c r="K124" i="27"/>
  <c r="J124" i="27"/>
  <c r="I124" i="27"/>
  <c r="H124" i="27"/>
  <c r="G124" i="27"/>
  <c r="F124" i="27"/>
  <c r="E124" i="27"/>
  <c r="X123" i="27"/>
  <c r="W123" i="27"/>
  <c r="V123" i="27"/>
  <c r="U123" i="27"/>
  <c r="T123" i="27"/>
  <c r="S123" i="27"/>
  <c r="R123" i="27"/>
  <c r="Q123" i="27"/>
  <c r="L123" i="27"/>
  <c r="K123" i="27"/>
  <c r="J123" i="27"/>
  <c r="I123" i="27"/>
  <c r="H123" i="27"/>
  <c r="G123" i="27"/>
  <c r="F123" i="27"/>
  <c r="E123" i="27"/>
  <c r="X122" i="27"/>
  <c r="W122" i="27"/>
  <c r="V122" i="27"/>
  <c r="U122" i="27"/>
  <c r="T122" i="27"/>
  <c r="S122" i="27"/>
  <c r="R122" i="27"/>
  <c r="Q122" i="27"/>
  <c r="L122" i="27"/>
  <c r="K122" i="27"/>
  <c r="J122" i="27"/>
  <c r="I122" i="27"/>
  <c r="H122" i="27"/>
  <c r="G122" i="27"/>
  <c r="F122" i="27"/>
  <c r="E122" i="27"/>
  <c r="X121" i="27"/>
  <c r="W121" i="27"/>
  <c r="V121" i="27"/>
  <c r="U121" i="27"/>
  <c r="T121" i="27"/>
  <c r="S121" i="27"/>
  <c r="R121" i="27"/>
  <c r="Q121" i="27"/>
  <c r="L121" i="27"/>
  <c r="K121" i="27"/>
  <c r="J121" i="27"/>
  <c r="I121" i="27"/>
  <c r="H121" i="27"/>
  <c r="G121" i="27"/>
  <c r="F121" i="27"/>
  <c r="E121" i="27"/>
  <c r="X120" i="27"/>
  <c r="W120" i="27"/>
  <c r="V120" i="27"/>
  <c r="U120" i="27"/>
  <c r="T120" i="27"/>
  <c r="S120" i="27"/>
  <c r="R120" i="27"/>
  <c r="Q120" i="27"/>
  <c r="L120" i="27"/>
  <c r="K120" i="27"/>
  <c r="J120" i="27"/>
  <c r="I120" i="27"/>
  <c r="H120" i="27"/>
  <c r="G120" i="27"/>
  <c r="F120" i="27"/>
  <c r="E120" i="27"/>
  <c r="X119" i="27"/>
  <c r="W119" i="27"/>
  <c r="V119" i="27"/>
  <c r="U119" i="27"/>
  <c r="T119" i="27"/>
  <c r="S119" i="27"/>
  <c r="R119" i="27"/>
  <c r="Q119" i="27"/>
  <c r="L119" i="27"/>
  <c r="K119" i="27"/>
  <c r="J119" i="27"/>
  <c r="I119" i="27"/>
  <c r="H119" i="27"/>
  <c r="G119" i="27"/>
  <c r="F119" i="27"/>
  <c r="E119" i="27"/>
  <c r="X118" i="27"/>
  <c r="W118" i="27"/>
  <c r="V118" i="27"/>
  <c r="U118" i="27"/>
  <c r="T118" i="27"/>
  <c r="S118" i="27"/>
  <c r="R118" i="27"/>
  <c r="Q118" i="27"/>
  <c r="L118" i="27"/>
  <c r="K118" i="27"/>
  <c r="J118" i="27"/>
  <c r="I118" i="27"/>
  <c r="H118" i="27"/>
  <c r="G118" i="27"/>
  <c r="F118" i="27"/>
  <c r="E118" i="27"/>
  <c r="X117" i="27"/>
  <c r="W117" i="27"/>
  <c r="V117" i="27"/>
  <c r="U117" i="27"/>
  <c r="T117" i="27"/>
  <c r="S117" i="27"/>
  <c r="R117" i="27"/>
  <c r="Q117" i="27"/>
  <c r="L117" i="27"/>
  <c r="K117" i="27"/>
  <c r="J117" i="27"/>
  <c r="I117" i="27"/>
  <c r="H117" i="27"/>
  <c r="G117" i="27"/>
  <c r="F117" i="27"/>
  <c r="E117" i="27"/>
  <c r="X116" i="27"/>
  <c r="W116" i="27"/>
  <c r="V116" i="27"/>
  <c r="U116" i="27"/>
  <c r="T116" i="27"/>
  <c r="S116" i="27"/>
  <c r="R116" i="27"/>
  <c r="Q116" i="27"/>
  <c r="L116" i="27"/>
  <c r="K116" i="27"/>
  <c r="J116" i="27"/>
  <c r="I116" i="27"/>
  <c r="H116" i="27"/>
  <c r="G116" i="27"/>
  <c r="F116" i="27"/>
  <c r="E116" i="27"/>
  <c r="X115" i="27"/>
  <c r="W115" i="27"/>
  <c r="V115" i="27"/>
  <c r="U115" i="27"/>
  <c r="T115" i="27"/>
  <c r="S115" i="27"/>
  <c r="R115" i="27"/>
  <c r="Q115" i="27"/>
  <c r="L115" i="27"/>
  <c r="K115" i="27"/>
  <c r="J115" i="27"/>
  <c r="I115" i="27"/>
  <c r="H115" i="27"/>
  <c r="G115" i="27"/>
  <c r="F115" i="27"/>
  <c r="E115" i="27"/>
  <c r="X114" i="27"/>
  <c r="W114" i="27"/>
  <c r="V114" i="27"/>
  <c r="U114" i="27"/>
  <c r="T114" i="27"/>
  <c r="S114" i="27"/>
  <c r="R114" i="27"/>
  <c r="Q114" i="27"/>
  <c r="L114" i="27"/>
  <c r="K114" i="27"/>
  <c r="J114" i="27"/>
  <c r="I114" i="27"/>
  <c r="H114" i="27"/>
  <c r="G114" i="27"/>
  <c r="F114" i="27"/>
  <c r="E114" i="27"/>
  <c r="X113" i="27"/>
  <c r="W113" i="27"/>
  <c r="V113" i="27"/>
  <c r="U113" i="27"/>
  <c r="T113" i="27"/>
  <c r="S113" i="27"/>
  <c r="R113" i="27"/>
  <c r="Q113" i="27"/>
  <c r="L113" i="27"/>
  <c r="K113" i="27"/>
  <c r="J113" i="27"/>
  <c r="I113" i="27"/>
  <c r="H113" i="27"/>
  <c r="G113" i="27"/>
  <c r="F113" i="27"/>
  <c r="E113" i="27"/>
  <c r="X112" i="27"/>
  <c r="W112" i="27"/>
  <c r="V112" i="27"/>
  <c r="U112" i="27"/>
  <c r="T112" i="27"/>
  <c r="S112" i="27"/>
  <c r="R112" i="27"/>
  <c r="Q112" i="27"/>
  <c r="L112" i="27"/>
  <c r="K112" i="27"/>
  <c r="J112" i="27"/>
  <c r="I112" i="27"/>
  <c r="H112" i="27"/>
  <c r="G112" i="27"/>
  <c r="F112" i="27"/>
  <c r="E112" i="27"/>
  <c r="X111" i="27"/>
  <c r="W111" i="27"/>
  <c r="V111" i="27"/>
  <c r="U111" i="27"/>
  <c r="T111" i="27"/>
  <c r="S111" i="27"/>
  <c r="R111" i="27"/>
  <c r="Q111" i="27"/>
  <c r="L111" i="27"/>
  <c r="K111" i="27"/>
  <c r="J111" i="27"/>
  <c r="I111" i="27"/>
  <c r="H111" i="27"/>
  <c r="G111" i="27"/>
  <c r="F111" i="27"/>
  <c r="E111" i="27"/>
  <c r="X110" i="27"/>
  <c r="W110" i="27"/>
  <c r="V110" i="27"/>
  <c r="U110" i="27"/>
  <c r="T110" i="27"/>
  <c r="S110" i="27"/>
  <c r="R110" i="27"/>
  <c r="Q110" i="27"/>
  <c r="L110" i="27"/>
  <c r="K110" i="27"/>
  <c r="J110" i="27"/>
  <c r="I110" i="27"/>
  <c r="H110" i="27"/>
  <c r="G110" i="27"/>
  <c r="F110" i="27"/>
  <c r="E110" i="27"/>
  <c r="X109" i="27"/>
  <c r="W109" i="27"/>
  <c r="V109" i="27"/>
  <c r="U109" i="27"/>
  <c r="T109" i="27"/>
  <c r="S109" i="27"/>
  <c r="R109" i="27"/>
  <c r="Q109" i="27"/>
  <c r="L109" i="27"/>
  <c r="K109" i="27"/>
  <c r="J109" i="27"/>
  <c r="I109" i="27"/>
  <c r="H109" i="27"/>
  <c r="G109" i="27"/>
  <c r="F109" i="27"/>
  <c r="E109" i="27"/>
  <c r="X108" i="27"/>
  <c r="W108" i="27"/>
  <c r="V108" i="27"/>
  <c r="U108" i="27"/>
  <c r="T108" i="27"/>
  <c r="S108" i="27"/>
  <c r="R108" i="27"/>
  <c r="Q108" i="27"/>
  <c r="L108" i="27"/>
  <c r="K108" i="27"/>
  <c r="J108" i="27"/>
  <c r="I108" i="27"/>
  <c r="H108" i="27"/>
  <c r="G108" i="27"/>
  <c r="F108" i="27"/>
  <c r="E108" i="27"/>
  <c r="X107" i="27"/>
  <c r="W107" i="27"/>
  <c r="V107" i="27"/>
  <c r="U107" i="27"/>
  <c r="T107" i="27"/>
  <c r="S107" i="27"/>
  <c r="R107" i="27"/>
  <c r="Q107" i="27"/>
  <c r="L107" i="27"/>
  <c r="K107" i="27"/>
  <c r="J107" i="27"/>
  <c r="I107" i="27"/>
  <c r="H107" i="27"/>
  <c r="G107" i="27"/>
  <c r="F107" i="27"/>
  <c r="E107" i="27"/>
  <c r="X106" i="27"/>
  <c r="W106" i="27"/>
  <c r="V106" i="27"/>
  <c r="U106" i="27"/>
  <c r="T106" i="27"/>
  <c r="S106" i="27"/>
  <c r="R106" i="27"/>
  <c r="Q106" i="27"/>
  <c r="L106" i="27"/>
  <c r="K106" i="27"/>
  <c r="J106" i="27"/>
  <c r="I106" i="27"/>
  <c r="H106" i="27"/>
  <c r="G106" i="27"/>
  <c r="F106" i="27"/>
  <c r="E106" i="27"/>
  <c r="X105" i="27"/>
  <c r="W105" i="27"/>
  <c r="V105" i="27"/>
  <c r="U105" i="27"/>
  <c r="T105" i="27"/>
  <c r="S105" i="27"/>
  <c r="R105" i="27"/>
  <c r="Q105" i="27"/>
  <c r="L105" i="27"/>
  <c r="K105" i="27"/>
  <c r="J105" i="27"/>
  <c r="I105" i="27"/>
  <c r="H105" i="27"/>
  <c r="G105" i="27"/>
  <c r="F105" i="27"/>
  <c r="E105" i="27"/>
  <c r="X104" i="27"/>
  <c r="W104" i="27"/>
  <c r="V104" i="27"/>
  <c r="U104" i="27"/>
  <c r="T104" i="27"/>
  <c r="S104" i="27"/>
  <c r="R104" i="27"/>
  <c r="Q104" i="27"/>
  <c r="L104" i="27"/>
  <c r="K104" i="27"/>
  <c r="J104" i="27"/>
  <c r="I104" i="27"/>
  <c r="H104" i="27"/>
  <c r="G104" i="27"/>
  <c r="F104" i="27"/>
  <c r="E104" i="27"/>
  <c r="X103" i="27"/>
  <c r="W103" i="27"/>
  <c r="V103" i="27"/>
  <c r="U103" i="27"/>
  <c r="T103" i="27"/>
  <c r="S103" i="27"/>
  <c r="R103" i="27"/>
  <c r="Q103" i="27"/>
  <c r="L103" i="27"/>
  <c r="K103" i="27"/>
  <c r="J103" i="27"/>
  <c r="I103" i="27"/>
  <c r="H103" i="27"/>
  <c r="G103" i="27"/>
  <c r="F103" i="27"/>
  <c r="E103" i="27"/>
  <c r="X102" i="27"/>
  <c r="W102" i="27"/>
  <c r="V102" i="27"/>
  <c r="U102" i="27"/>
  <c r="T102" i="27"/>
  <c r="S102" i="27"/>
  <c r="R102" i="27"/>
  <c r="Q102" i="27"/>
  <c r="L102" i="27"/>
  <c r="K102" i="27"/>
  <c r="J102" i="27"/>
  <c r="I102" i="27"/>
  <c r="H102" i="27"/>
  <c r="G102" i="27"/>
  <c r="F102" i="27"/>
  <c r="E102" i="27"/>
  <c r="X101" i="27"/>
  <c r="W101" i="27"/>
  <c r="V101" i="27"/>
  <c r="U101" i="27"/>
  <c r="T101" i="27"/>
  <c r="S101" i="27"/>
  <c r="R101" i="27"/>
  <c r="Q101" i="27"/>
  <c r="L101" i="27"/>
  <c r="K101" i="27"/>
  <c r="J101" i="27"/>
  <c r="I101" i="27"/>
  <c r="H101" i="27"/>
  <c r="G101" i="27"/>
  <c r="F101" i="27"/>
  <c r="E101" i="27"/>
  <c r="X100" i="27"/>
  <c r="W100" i="27"/>
  <c r="V100" i="27"/>
  <c r="U100" i="27"/>
  <c r="T100" i="27"/>
  <c r="S100" i="27"/>
  <c r="R100" i="27"/>
  <c r="Q100" i="27"/>
  <c r="L100" i="27"/>
  <c r="K100" i="27"/>
  <c r="J100" i="27"/>
  <c r="I100" i="27"/>
  <c r="H100" i="27"/>
  <c r="G100" i="27"/>
  <c r="F100" i="27"/>
  <c r="E100" i="27"/>
  <c r="X99" i="27"/>
  <c r="W99" i="27"/>
  <c r="V99" i="27"/>
  <c r="U99" i="27"/>
  <c r="T99" i="27"/>
  <c r="S99" i="27"/>
  <c r="R99" i="27"/>
  <c r="Q99" i="27"/>
  <c r="L99" i="27"/>
  <c r="K99" i="27"/>
  <c r="J99" i="27"/>
  <c r="I99" i="27"/>
  <c r="H99" i="27"/>
  <c r="G99" i="27"/>
  <c r="F99" i="27"/>
  <c r="E99" i="27"/>
  <c r="X98" i="27"/>
  <c r="W98" i="27"/>
  <c r="V98" i="27"/>
  <c r="U98" i="27"/>
  <c r="T98" i="27"/>
  <c r="S98" i="27"/>
  <c r="R98" i="27"/>
  <c r="Q98" i="27"/>
  <c r="L98" i="27"/>
  <c r="K98" i="27"/>
  <c r="J98" i="27"/>
  <c r="I98" i="27"/>
  <c r="H98" i="27"/>
  <c r="G98" i="27"/>
  <c r="F98" i="27"/>
  <c r="E98" i="27"/>
  <c r="X97" i="27"/>
  <c r="W97" i="27"/>
  <c r="V97" i="27"/>
  <c r="U97" i="27"/>
  <c r="T97" i="27"/>
  <c r="S97" i="27"/>
  <c r="R97" i="27"/>
  <c r="Q97" i="27"/>
  <c r="L97" i="27"/>
  <c r="K97" i="27"/>
  <c r="J97" i="27"/>
  <c r="I97" i="27"/>
  <c r="H97" i="27"/>
  <c r="G97" i="27"/>
  <c r="F97" i="27"/>
  <c r="E97" i="27"/>
  <c r="X96" i="27"/>
  <c r="W96" i="27"/>
  <c r="V96" i="27"/>
  <c r="U96" i="27"/>
  <c r="T96" i="27"/>
  <c r="S96" i="27"/>
  <c r="R96" i="27"/>
  <c r="Q96" i="27"/>
  <c r="L96" i="27"/>
  <c r="K96" i="27"/>
  <c r="J96" i="27"/>
  <c r="I96" i="27"/>
  <c r="H96" i="27"/>
  <c r="G96" i="27"/>
  <c r="F96" i="27"/>
  <c r="E96" i="27"/>
  <c r="X95" i="27"/>
  <c r="W95" i="27"/>
  <c r="V95" i="27"/>
  <c r="U95" i="27"/>
  <c r="T95" i="27"/>
  <c r="S95" i="27"/>
  <c r="R95" i="27"/>
  <c r="Q95" i="27"/>
  <c r="L95" i="27"/>
  <c r="K95" i="27"/>
  <c r="J95" i="27"/>
  <c r="I95" i="27"/>
  <c r="H95" i="27"/>
  <c r="G95" i="27"/>
  <c r="F95" i="27"/>
  <c r="E95" i="27"/>
  <c r="X94" i="27"/>
  <c r="W94" i="27"/>
  <c r="V94" i="27"/>
  <c r="U94" i="27"/>
  <c r="T94" i="27"/>
  <c r="S94" i="27"/>
  <c r="R94" i="27"/>
  <c r="Q94" i="27"/>
  <c r="L94" i="27"/>
  <c r="K94" i="27"/>
  <c r="J94" i="27"/>
  <c r="I94" i="27"/>
  <c r="H94" i="27"/>
  <c r="G94" i="27"/>
  <c r="F94" i="27"/>
  <c r="E94" i="27"/>
  <c r="X93" i="27"/>
  <c r="W93" i="27"/>
  <c r="V93" i="27"/>
  <c r="U93" i="27"/>
  <c r="T93" i="27"/>
  <c r="S93" i="27"/>
  <c r="R93" i="27"/>
  <c r="Q93" i="27"/>
  <c r="L93" i="27"/>
  <c r="K93" i="27"/>
  <c r="J93" i="27"/>
  <c r="I93" i="27"/>
  <c r="H93" i="27"/>
  <c r="G93" i="27"/>
  <c r="F93" i="27"/>
  <c r="E93" i="27"/>
  <c r="X92" i="27"/>
  <c r="W92" i="27"/>
  <c r="V92" i="27"/>
  <c r="U92" i="27"/>
  <c r="T92" i="27"/>
  <c r="S92" i="27"/>
  <c r="R92" i="27"/>
  <c r="Q92" i="27"/>
  <c r="L92" i="27"/>
  <c r="K92" i="27"/>
  <c r="J92" i="27"/>
  <c r="I92" i="27"/>
  <c r="H92" i="27"/>
  <c r="G92" i="27"/>
  <c r="F92" i="27"/>
  <c r="E92" i="27"/>
  <c r="X91" i="27"/>
  <c r="W91" i="27"/>
  <c r="V91" i="27"/>
  <c r="U91" i="27"/>
  <c r="T91" i="27"/>
  <c r="S91" i="27"/>
  <c r="R91" i="27"/>
  <c r="Q91" i="27"/>
  <c r="L91" i="27"/>
  <c r="K91" i="27"/>
  <c r="J91" i="27"/>
  <c r="I91" i="27"/>
  <c r="H91" i="27"/>
  <c r="G91" i="27"/>
  <c r="F91" i="27"/>
  <c r="E91" i="27"/>
  <c r="X90" i="27"/>
  <c r="W90" i="27"/>
  <c r="V90" i="27"/>
  <c r="U90" i="27"/>
  <c r="T90" i="27"/>
  <c r="S90" i="27"/>
  <c r="R90" i="27"/>
  <c r="Q90" i="27"/>
  <c r="L90" i="27"/>
  <c r="K90" i="27"/>
  <c r="J90" i="27"/>
  <c r="I90" i="27"/>
  <c r="H90" i="27"/>
  <c r="G90" i="27"/>
  <c r="F90" i="27"/>
  <c r="E90" i="27"/>
  <c r="X89" i="27"/>
  <c r="W89" i="27"/>
  <c r="V89" i="27"/>
  <c r="U89" i="27"/>
  <c r="T89" i="27"/>
  <c r="S89" i="27"/>
  <c r="R89" i="27"/>
  <c r="Q89" i="27"/>
  <c r="L89" i="27"/>
  <c r="K89" i="27"/>
  <c r="J89" i="27"/>
  <c r="I89" i="27"/>
  <c r="H89" i="27"/>
  <c r="G89" i="27"/>
  <c r="F89" i="27"/>
  <c r="E89" i="27"/>
  <c r="X88" i="27"/>
  <c r="W88" i="27"/>
  <c r="V88" i="27"/>
  <c r="U88" i="27"/>
  <c r="T88" i="27"/>
  <c r="S88" i="27"/>
  <c r="R88" i="27"/>
  <c r="Q88" i="27"/>
  <c r="L88" i="27"/>
  <c r="K88" i="27"/>
  <c r="J88" i="27"/>
  <c r="I88" i="27"/>
  <c r="H88" i="27"/>
  <c r="G88" i="27"/>
  <c r="F88" i="27"/>
  <c r="E88" i="27"/>
  <c r="X87" i="27"/>
  <c r="W87" i="27"/>
  <c r="V87" i="27"/>
  <c r="U87" i="27"/>
  <c r="T87" i="27"/>
  <c r="S87" i="27"/>
  <c r="R87" i="27"/>
  <c r="Q87" i="27"/>
  <c r="L87" i="27"/>
  <c r="K87" i="27"/>
  <c r="J87" i="27"/>
  <c r="I87" i="27"/>
  <c r="H87" i="27"/>
  <c r="G87" i="27"/>
  <c r="F87" i="27"/>
  <c r="E87" i="27"/>
  <c r="X86" i="27"/>
  <c r="W86" i="27"/>
  <c r="V86" i="27"/>
  <c r="U86" i="27"/>
  <c r="T86" i="27"/>
  <c r="S86" i="27"/>
  <c r="R86" i="27"/>
  <c r="Q86" i="27"/>
  <c r="L86" i="27"/>
  <c r="K86" i="27"/>
  <c r="J86" i="27"/>
  <c r="I86" i="27"/>
  <c r="H86" i="27"/>
  <c r="G86" i="27"/>
  <c r="F86" i="27"/>
  <c r="E86" i="27"/>
  <c r="X85" i="27"/>
  <c r="W85" i="27"/>
  <c r="V85" i="27"/>
  <c r="U85" i="27"/>
  <c r="T85" i="27"/>
  <c r="S85" i="27"/>
  <c r="R85" i="27"/>
  <c r="Q85" i="27"/>
  <c r="L85" i="27"/>
  <c r="K85" i="27"/>
  <c r="J85" i="27"/>
  <c r="I85" i="27"/>
  <c r="H85" i="27"/>
  <c r="G85" i="27"/>
  <c r="F85" i="27"/>
  <c r="E85" i="27"/>
  <c r="X84" i="27"/>
  <c r="W84" i="27"/>
  <c r="V84" i="27"/>
  <c r="U84" i="27"/>
  <c r="T84" i="27"/>
  <c r="S84" i="27"/>
  <c r="R84" i="27"/>
  <c r="Q84" i="27"/>
  <c r="L84" i="27"/>
  <c r="K84" i="27"/>
  <c r="J84" i="27"/>
  <c r="I84" i="27"/>
  <c r="H84" i="27"/>
  <c r="G84" i="27"/>
  <c r="F84" i="27"/>
  <c r="E84" i="27"/>
  <c r="X83" i="27"/>
  <c r="W83" i="27"/>
  <c r="V83" i="27"/>
  <c r="U83" i="27"/>
  <c r="T83" i="27"/>
  <c r="S83" i="27"/>
  <c r="R83" i="27"/>
  <c r="Q83" i="27"/>
  <c r="L83" i="27"/>
  <c r="K83" i="27"/>
  <c r="J83" i="27"/>
  <c r="I83" i="27"/>
  <c r="H83" i="27"/>
  <c r="G83" i="27"/>
  <c r="F83" i="27"/>
  <c r="E83" i="27"/>
  <c r="X82" i="27"/>
  <c r="W82" i="27"/>
  <c r="V82" i="27"/>
  <c r="U82" i="27"/>
  <c r="T82" i="27"/>
  <c r="S82" i="27"/>
  <c r="R82" i="27"/>
  <c r="Q82" i="27"/>
  <c r="L82" i="27"/>
  <c r="K82" i="27"/>
  <c r="J82" i="27"/>
  <c r="I82" i="27"/>
  <c r="H82" i="27"/>
  <c r="G82" i="27"/>
  <c r="F82" i="27"/>
  <c r="E82" i="27"/>
  <c r="X81" i="27"/>
  <c r="W81" i="27"/>
  <c r="V81" i="27"/>
  <c r="U81" i="27"/>
  <c r="T81" i="27"/>
  <c r="S81" i="27"/>
  <c r="R81" i="27"/>
  <c r="Q81" i="27"/>
  <c r="L81" i="27"/>
  <c r="K81" i="27"/>
  <c r="J81" i="27"/>
  <c r="I81" i="27"/>
  <c r="H81" i="27"/>
  <c r="G81" i="27"/>
  <c r="F81" i="27"/>
  <c r="E81" i="27"/>
  <c r="X80" i="27"/>
  <c r="W80" i="27"/>
  <c r="V80" i="27"/>
  <c r="U80" i="27"/>
  <c r="T80" i="27"/>
  <c r="S80" i="27"/>
  <c r="R80" i="27"/>
  <c r="Q80" i="27"/>
  <c r="L80" i="27"/>
  <c r="K80" i="27"/>
  <c r="J80" i="27"/>
  <c r="I80" i="27"/>
  <c r="H80" i="27"/>
  <c r="G80" i="27"/>
  <c r="F80" i="27"/>
  <c r="E80" i="27"/>
  <c r="X79" i="27"/>
  <c r="W79" i="27"/>
  <c r="V79" i="27"/>
  <c r="U79" i="27"/>
  <c r="T79" i="27"/>
  <c r="S79" i="27"/>
  <c r="R79" i="27"/>
  <c r="Q79" i="27"/>
  <c r="L79" i="27"/>
  <c r="K79" i="27"/>
  <c r="J79" i="27"/>
  <c r="I79" i="27"/>
  <c r="H79" i="27"/>
  <c r="G79" i="27"/>
  <c r="F79" i="27"/>
  <c r="E79" i="27"/>
  <c r="X78" i="27"/>
  <c r="W78" i="27"/>
  <c r="V78" i="27"/>
  <c r="U78" i="27"/>
  <c r="T78" i="27"/>
  <c r="S78" i="27"/>
  <c r="R78" i="27"/>
  <c r="Q78" i="27"/>
  <c r="L78" i="27"/>
  <c r="K78" i="27"/>
  <c r="J78" i="27"/>
  <c r="I78" i="27"/>
  <c r="H78" i="27"/>
  <c r="G78" i="27"/>
  <c r="F78" i="27"/>
  <c r="E78" i="27"/>
  <c r="X77" i="27"/>
  <c r="W77" i="27"/>
  <c r="V77" i="27"/>
  <c r="U77" i="27"/>
  <c r="T77" i="27"/>
  <c r="S77" i="27"/>
  <c r="R77" i="27"/>
  <c r="Q77" i="27"/>
  <c r="L77" i="27"/>
  <c r="K77" i="27"/>
  <c r="J77" i="27"/>
  <c r="I77" i="27"/>
  <c r="H77" i="27"/>
  <c r="G77" i="27"/>
  <c r="F77" i="27"/>
  <c r="E77" i="27"/>
  <c r="X76" i="27"/>
  <c r="W76" i="27"/>
  <c r="V76" i="27"/>
  <c r="U76" i="27"/>
  <c r="T76" i="27"/>
  <c r="S76" i="27"/>
  <c r="R76" i="27"/>
  <c r="Q76" i="27"/>
  <c r="L76" i="27"/>
  <c r="K76" i="27"/>
  <c r="J76" i="27"/>
  <c r="I76" i="27"/>
  <c r="H76" i="27"/>
  <c r="G76" i="27"/>
  <c r="F76" i="27"/>
  <c r="E76" i="27"/>
  <c r="X75" i="27"/>
  <c r="W75" i="27"/>
  <c r="V75" i="27"/>
  <c r="U75" i="27"/>
  <c r="T75" i="27"/>
  <c r="S75" i="27"/>
  <c r="R75" i="27"/>
  <c r="Q75" i="27"/>
  <c r="L75" i="27"/>
  <c r="K75" i="27"/>
  <c r="J75" i="27"/>
  <c r="I75" i="27"/>
  <c r="H75" i="27"/>
  <c r="G75" i="27"/>
  <c r="F75" i="27"/>
  <c r="E75" i="27"/>
  <c r="X74" i="27"/>
  <c r="W74" i="27"/>
  <c r="V74" i="27"/>
  <c r="U74" i="27"/>
  <c r="T74" i="27"/>
  <c r="S74" i="27"/>
  <c r="R74" i="27"/>
  <c r="Q74" i="27"/>
  <c r="L74" i="27"/>
  <c r="K74" i="27"/>
  <c r="J74" i="27"/>
  <c r="I74" i="27"/>
  <c r="H74" i="27"/>
  <c r="G74" i="27"/>
  <c r="F74" i="27"/>
  <c r="E74" i="27"/>
  <c r="X73" i="27"/>
  <c r="W73" i="27"/>
  <c r="V73" i="27"/>
  <c r="U73" i="27"/>
  <c r="T73" i="27"/>
  <c r="S73" i="27"/>
  <c r="R73" i="27"/>
  <c r="Q73" i="27"/>
  <c r="L73" i="27"/>
  <c r="K73" i="27"/>
  <c r="J73" i="27"/>
  <c r="I73" i="27"/>
  <c r="H73" i="27"/>
  <c r="G73" i="27"/>
  <c r="F73" i="27"/>
  <c r="E73" i="27"/>
  <c r="X72" i="27"/>
  <c r="W72" i="27"/>
  <c r="V72" i="27"/>
  <c r="U72" i="27"/>
  <c r="T72" i="27"/>
  <c r="S72" i="27"/>
  <c r="R72" i="27"/>
  <c r="Q72" i="27"/>
  <c r="L72" i="27"/>
  <c r="K72" i="27"/>
  <c r="J72" i="27"/>
  <c r="I72" i="27"/>
  <c r="H72" i="27"/>
  <c r="G72" i="27"/>
  <c r="F72" i="27"/>
  <c r="E72" i="27"/>
  <c r="X71" i="27"/>
  <c r="W71" i="27"/>
  <c r="V71" i="27"/>
  <c r="U71" i="27"/>
  <c r="T71" i="27"/>
  <c r="S71" i="27"/>
  <c r="R71" i="27"/>
  <c r="Q71" i="27"/>
  <c r="L71" i="27"/>
  <c r="K71" i="27"/>
  <c r="J71" i="27"/>
  <c r="I71" i="27"/>
  <c r="H71" i="27"/>
  <c r="G71" i="27"/>
  <c r="F71" i="27"/>
  <c r="E71" i="27"/>
  <c r="X70" i="27"/>
  <c r="W70" i="27"/>
  <c r="V70" i="27"/>
  <c r="U70" i="27"/>
  <c r="T70" i="27"/>
  <c r="S70" i="27"/>
  <c r="R70" i="27"/>
  <c r="Q70" i="27"/>
  <c r="L70" i="27"/>
  <c r="K70" i="27"/>
  <c r="J70" i="27"/>
  <c r="I70" i="27"/>
  <c r="H70" i="27"/>
  <c r="G70" i="27"/>
  <c r="F70" i="27"/>
  <c r="E70" i="27"/>
  <c r="X69" i="27"/>
  <c r="W69" i="27"/>
  <c r="V69" i="27"/>
  <c r="U69" i="27"/>
  <c r="T69" i="27"/>
  <c r="S69" i="27"/>
  <c r="R69" i="27"/>
  <c r="Q69" i="27"/>
  <c r="L69" i="27"/>
  <c r="K69" i="27"/>
  <c r="J69" i="27"/>
  <c r="I69" i="27"/>
  <c r="H69" i="27"/>
  <c r="G69" i="27"/>
  <c r="F69" i="27"/>
  <c r="E69" i="27"/>
  <c r="X68" i="27"/>
  <c r="W68" i="27"/>
  <c r="V68" i="27"/>
  <c r="U68" i="27"/>
  <c r="T68" i="27"/>
  <c r="S68" i="27"/>
  <c r="R68" i="27"/>
  <c r="Q68" i="27"/>
  <c r="L68" i="27"/>
  <c r="K68" i="27"/>
  <c r="J68" i="27"/>
  <c r="I68" i="27"/>
  <c r="H68" i="27"/>
  <c r="G68" i="27"/>
  <c r="F68" i="27"/>
  <c r="E68" i="27"/>
  <c r="X67" i="27"/>
  <c r="W67" i="27"/>
  <c r="V67" i="27"/>
  <c r="U67" i="27"/>
  <c r="T67" i="27"/>
  <c r="S67" i="27"/>
  <c r="R67" i="27"/>
  <c r="Q67" i="27"/>
  <c r="L67" i="27"/>
  <c r="K67" i="27"/>
  <c r="J67" i="27"/>
  <c r="I67" i="27"/>
  <c r="H67" i="27"/>
  <c r="G67" i="27"/>
  <c r="F67" i="27"/>
  <c r="E67" i="27"/>
  <c r="X66" i="27"/>
  <c r="W66" i="27"/>
  <c r="V66" i="27"/>
  <c r="U66" i="27"/>
  <c r="T66" i="27"/>
  <c r="S66" i="27"/>
  <c r="R66" i="27"/>
  <c r="Q66" i="27"/>
  <c r="L66" i="27"/>
  <c r="K66" i="27"/>
  <c r="J66" i="27"/>
  <c r="I66" i="27"/>
  <c r="H66" i="27"/>
  <c r="G66" i="27"/>
  <c r="F66" i="27"/>
  <c r="E66" i="27"/>
  <c r="X65" i="27"/>
  <c r="W65" i="27"/>
  <c r="V65" i="27"/>
  <c r="U65" i="27"/>
  <c r="T65" i="27"/>
  <c r="S65" i="27"/>
  <c r="R65" i="27"/>
  <c r="Q65" i="27"/>
  <c r="L65" i="27"/>
  <c r="K65" i="27"/>
  <c r="J65" i="27"/>
  <c r="I65" i="27"/>
  <c r="H65" i="27"/>
  <c r="G65" i="27"/>
  <c r="F65" i="27"/>
  <c r="E65" i="27"/>
  <c r="X64" i="27"/>
  <c r="W64" i="27"/>
  <c r="V64" i="27"/>
  <c r="U64" i="27"/>
  <c r="T64" i="27"/>
  <c r="S64" i="27"/>
  <c r="R64" i="27"/>
  <c r="Q64" i="27"/>
  <c r="L64" i="27"/>
  <c r="K64" i="27"/>
  <c r="J64" i="27"/>
  <c r="I64" i="27"/>
  <c r="H64" i="27"/>
  <c r="G64" i="27"/>
  <c r="F64" i="27"/>
  <c r="E64" i="27"/>
  <c r="X63" i="27"/>
  <c r="W63" i="27"/>
  <c r="V63" i="27"/>
  <c r="U63" i="27"/>
  <c r="T63" i="27"/>
  <c r="S63" i="27"/>
  <c r="R63" i="27"/>
  <c r="Q63" i="27"/>
  <c r="L63" i="27"/>
  <c r="K63" i="27"/>
  <c r="J63" i="27"/>
  <c r="I63" i="27"/>
  <c r="H63" i="27"/>
  <c r="G63" i="27"/>
  <c r="F63" i="27"/>
  <c r="E63" i="27"/>
  <c r="X62" i="27"/>
  <c r="W62" i="27"/>
  <c r="V62" i="27"/>
  <c r="U62" i="27"/>
  <c r="T62" i="27"/>
  <c r="S62" i="27"/>
  <c r="R62" i="27"/>
  <c r="Q62" i="27"/>
  <c r="L62" i="27"/>
  <c r="K62" i="27"/>
  <c r="J62" i="27"/>
  <c r="I62" i="27"/>
  <c r="H62" i="27"/>
  <c r="G62" i="27"/>
  <c r="F62" i="27"/>
  <c r="E62" i="27"/>
  <c r="X61" i="27"/>
  <c r="W61" i="27"/>
  <c r="V61" i="27"/>
  <c r="U61" i="27"/>
  <c r="T61" i="27"/>
  <c r="S61" i="27"/>
  <c r="R61" i="27"/>
  <c r="Q61" i="27"/>
  <c r="L61" i="27"/>
  <c r="K61" i="27"/>
  <c r="J61" i="27"/>
  <c r="I61" i="27"/>
  <c r="H61" i="27"/>
  <c r="G61" i="27"/>
  <c r="F61" i="27"/>
  <c r="E61" i="27"/>
  <c r="X60" i="27"/>
  <c r="W60" i="27"/>
  <c r="V60" i="27"/>
  <c r="U60" i="27"/>
  <c r="T60" i="27"/>
  <c r="S60" i="27"/>
  <c r="R60" i="27"/>
  <c r="Q60" i="27"/>
  <c r="L60" i="27"/>
  <c r="K60" i="27"/>
  <c r="J60" i="27"/>
  <c r="I60" i="27"/>
  <c r="H60" i="27"/>
  <c r="G60" i="27"/>
  <c r="F60" i="27"/>
  <c r="E60" i="27"/>
  <c r="X59" i="27"/>
  <c r="W59" i="27"/>
  <c r="V59" i="27"/>
  <c r="U59" i="27"/>
  <c r="T59" i="27"/>
  <c r="S59" i="27"/>
  <c r="R59" i="27"/>
  <c r="Q59" i="27"/>
  <c r="L59" i="27"/>
  <c r="K59" i="27"/>
  <c r="J59" i="27"/>
  <c r="I59" i="27"/>
  <c r="H59" i="27"/>
  <c r="G59" i="27"/>
  <c r="F59" i="27"/>
  <c r="E59" i="27"/>
  <c r="X58" i="27"/>
  <c r="W58" i="27"/>
  <c r="V58" i="27"/>
  <c r="U58" i="27"/>
  <c r="T58" i="27"/>
  <c r="S58" i="27"/>
  <c r="R58" i="27"/>
  <c r="Q58" i="27"/>
  <c r="L58" i="27"/>
  <c r="K58" i="27"/>
  <c r="J58" i="27"/>
  <c r="I58" i="27"/>
  <c r="H58" i="27"/>
  <c r="G58" i="27"/>
  <c r="F58" i="27"/>
  <c r="E58" i="27"/>
  <c r="X57" i="27"/>
  <c r="W57" i="27"/>
  <c r="V57" i="27"/>
  <c r="U57" i="27"/>
  <c r="T57" i="27"/>
  <c r="S57" i="27"/>
  <c r="R57" i="27"/>
  <c r="Q57" i="27"/>
  <c r="L57" i="27"/>
  <c r="K57" i="27"/>
  <c r="J57" i="27"/>
  <c r="I57" i="27"/>
  <c r="H57" i="27"/>
  <c r="G57" i="27"/>
  <c r="F57" i="27"/>
  <c r="E57" i="27"/>
  <c r="X56" i="27"/>
  <c r="W56" i="27"/>
  <c r="V56" i="27"/>
  <c r="U56" i="27"/>
  <c r="T56" i="27"/>
  <c r="S56" i="27"/>
  <c r="R56" i="27"/>
  <c r="Q56" i="27"/>
  <c r="L56" i="27"/>
  <c r="K56" i="27"/>
  <c r="J56" i="27"/>
  <c r="I56" i="27"/>
  <c r="H56" i="27"/>
  <c r="G56" i="27"/>
  <c r="F56" i="27"/>
  <c r="E56" i="27"/>
  <c r="X55" i="27"/>
  <c r="W55" i="27"/>
  <c r="V55" i="27"/>
  <c r="U55" i="27"/>
  <c r="T55" i="27"/>
  <c r="S55" i="27"/>
  <c r="R55" i="27"/>
  <c r="Q55" i="27"/>
  <c r="L55" i="27"/>
  <c r="K55" i="27"/>
  <c r="J55" i="27"/>
  <c r="I55" i="27"/>
  <c r="H55" i="27"/>
  <c r="G55" i="27"/>
  <c r="F55" i="27"/>
  <c r="E55" i="27"/>
  <c r="X54" i="27"/>
  <c r="W54" i="27"/>
  <c r="V54" i="27"/>
  <c r="U54" i="27"/>
  <c r="T54" i="27"/>
  <c r="S54" i="27"/>
  <c r="R54" i="27"/>
  <c r="Q54" i="27"/>
  <c r="L54" i="27"/>
  <c r="K54" i="27"/>
  <c r="J54" i="27"/>
  <c r="I54" i="27"/>
  <c r="H54" i="27"/>
  <c r="G54" i="27"/>
  <c r="F54" i="27"/>
  <c r="E54" i="27"/>
  <c r="X53" i="27"/>
  <c r="W53" i="27"/>
  <c r="V53" i="27"/>
  <c r="U53" i="27"/>
  <c r="T53" i="27"/>
  <c r="S53" i="27"/>
  <c r="R53" i="27"/>
  <c r="Q53" i="27"/>
  <c r="L53" i="27"/>
  <c r="K53" i="27"/>
  <c r="J53" i="27"/>
  <c r="I53" i="27"/>
  <c r="H53" i="27"/>
  <c r="G53" i="27"/>
  <c r="F53" i="27"/>
  <c r="E53" i="27"/>
  <c r="X52" i="27"/>
  <c r="W52" i="27"/>
  <c r="V52" i="27"/>
  <c r="U52" i="27"/>
  <c r="T52" i="27"/>
  <c r="S52" i="27"/>
  <c r="R52" i="27"/>
  <c r="Q52" i="27"/>
  <c r="L52" i="27"/>
  <c r="K52" i="27"/>
  <c r="J52" i="27"/>
  <c r="I52" i="27"/>
  <c r="H52" i="27"/>
  <c r="G52" i="27"/>
  <c r="F52" i="27"/>
  <c r="E52" i="27"/>
  <c r="X51" i="27"/>
  <c r="W51" i="27"/>
  <c r="V51" i="27"/>
  <c r="U51" i="27"/>
  <c r="T51" i="27"/>
  <c r="S51" i="27"/>
  <c r="R51" i="27"/>
  <c r="Q51" i="27"/>
  <c r="L51" i="27"/>
  <c r="K51" i="27"/>
  <c r="J51" i="27"/>
  <c r="I51" i="27"/>
  <c r="H51" i="27"/>
  <c r="G51" i="27"/>
  <c r="F51" i="27"/>
  <c r="E51" i="27"/>
  <c r="X50" i="27"/>
  <c r="W50" i="27"/>
  <c r="V50" i="27"/>
  <c r="U50" i="27"/>
  <c r="T50" i="27"/>
  <c r="S50" i="27"/>
  <c r="R50" i="27"/>
  <c r="Q50" i="27"/>
  <c r="L50" i="27"/>
  <c r="K50" i="27"/>
  <c r="J50" i="27"/>
  <c r="I50" i="27"/>
  <c r="H50" i="27"/>
  <c r="G50" i="27"/>
  <c r="F50" i="27"/>
  <c r="E50" i="27"/>
  <c r="X49" i="27"/>
  <c r="W49" i="27"/>
  <c r="V49" i="27"/>
  <c r="U49" i="27"/>
  <c r="T49" i="27"/>
  <c r="S49" i="27"/>
  <c r="R49" i="27"/>
  <c r="Q49" i="27"/>
  <c r="L49" i="27"/>
  <c r="K49" i="27"/>
  <c r="J49" i="27"/>
  <c r="I49" i="27"/>
  <c r="H49" i="27"/>
  <c r="G49" i="27"/>
  <c r="F49" i="27"/>
  <c r="E49" i="27"/>
  <c r="X48" i="27"/>
  <c r="W48" i="27"/>
  <c r="V48" i="27"/>
  <c r="U48" i="27"/>
  <c r="T48" i="27"/>
  <c r="S48" i="27"/>
  <c r="R48" i="27"/>
  <c r="Q48" i="27"/>
  <c r="L48" i="27"/>
  <c r="K48" i="27"/>
  <c r="J48" i="27"/>
  <c r="I48" i="27"/>
  <c r="H48" i="27"/>
  <c r="G48" i="27"/>
  <c r="F48" i="27"/>
  <c r="E48" i="27"/>
  <c r="X47" i="27"/>
  <c r="W47" i="27"/>
  <c r="V47" i="27"/>
  <c r="U47" i="27"/>
  <c r="T47" i="27"/>
  <c r="S47" i="27"/>
  <c r="R47" i="27"/>
  <c r="Q47" i="27"/>
  <c r="L47" i="27"/>
  <c r="K47" i="27"/>
  <c r="J47" i="27"/>
  <c r="I47" i="27"/>
  <c r="H47" i="27"/>
  <c r="G47" i="27"/>
  <c r="F47" i="27"/>
  <c r="E47" i="27"/>
  <c r="X46" i="27"/>
  <c r="W46" i="27"/>
  <c r="V46" i="27"/>
  <c r="U46" i="27"/>
  <c r="T46" i="27"/>
  <c r="S46" i="27"/>
  <c r="R46" i="27"/>
  <c r="Q46" i="27"/>
  <c r="L46" i="27"/>
  <c r="K46" i="27"/>
  <c r="J46" i="27"/>
  <c r="I46" i="27"/>
  <c r="H46" i="27"/>
  <c r="G46" i="27"/>
  <c r="F46" i="27"/>
  <c r="E46" i="27"/>
  <c r="X45" i="27"/>
  <c r="W45" i="27"/>
  <c r="V45" i="27"/>
  <c r="U45" i="27"/>
  <c r="T45" i="27"/>
  <c r="S45" i="27"/>
  <c r="R45" i="27"/>
  <c r="Q45" i="27"/>
  <c r="L45" i="27"/>
  <c r="K45" i="27"/>
  <c r="J45" i="27"/>
  <c r="I45" i="27"/>
  <c r="H45" i="27"/>
  <c r="G45" i="27"/>
  <c r="F45" i="27"/>
  <c r="E45" i="27"/>
  <c r="X44" i="27"/>
  <c r="W44" i="27"/>
  <c r="V44" i="27"/>
  <c r="U44" i="27"/>
  <c r="T44" i="27"/>
  <c r="S44" i="27"/>
  <c r="R44" i="27"/>
  <c r="Q44" i="27"/>
  <c r="L44" i="27"/>
  <c r="K44" i="27"/>
  <c r="J44" i="27"/>
  <c r="I44" i="27"/>
  <c r="H44" i="27"/>
  <c r="G44" i="27"/>
  <c r="F44" i="27"/>
  <c r="E44" i="27"/>
  <c r="X43" i="27"/>
  <c r="W43" i="27"/>
  <c r="V43" i="27"/>
  <c r="U43" i="27"/>
  <c r="T43" i="27"/>
  <c r="S43" i="27"/>
  <c r="R43" i="27"/>
  <c r="Q43" i="27"/>
  <c r="L43" i="27"/>
  <c r="K43" i="27"/>
  <c r="J43" i="27"/>
  <c r="I43" i="27"/>
  <c r="H43" i="27"/>
  <c r="G43" i="27"/>
  <c r="F43" i="27"/>
  <c r="E43" i="27"/>
  <c r="X42" i="27"/>
  <c r="W42" i="27"/>
  <c r="V42" i="27"/>
  <c r="U42" i="27"/>
  <c r="T42" i="27"/>
  <c r="S42" i="27"/>
  <c r="R42" i="27"/>
  <c r="Q42" i="27"/>
  <c r="L42" i="27"/>
  <c r="K42" i="27"/>
  <c r="J42" i="27"/>
  <c r="I42" i="27"/>
  <c r="H42" i="27"/>
  <c r="G42" i="27"/>
  <c r="F42" i="27"/>
  <c r="E42" i="27"/>
  <c r="X41" i="27"/>
  <c r="W41" i="27"/>
  <c r="V41" i="27"/>
  <c r="U41" i="27"/>
  <c r="T41" i="27"/>
  <c r="S41" i="27"/>
  <c r="R41" i="27"/>
  <c r="Q41" i="27"/>
  <c r="L41" i="27"/>
  <c r="K41" i="27"/>
  <c r="J41" i="27"/>
  <c r="I41" i="27"/>
  <c r="H41" i="27"/>
  <c r="G41" i="27"/>
  <c r="F41" i="27"/>
  <c r="E41" i="27"/>
  <c r="X40" i="27"/>
  <c r="W40" i="27"/>
  <c r="V40" i="27"/>
  <c r="U40" i="27"/>
  <c r="T40" i="27"/>
  <c r="S40" i="27"/>
  <c r="R40" i="27"/>
  <c r="Q40" i="27"/>
  <c r="L40" i="27"/>
  <c r="K40" i="27"/>
  <c r="J40" i="27"/>
  <c r="I40" i="27"/>
  <c r="H40" i="27"/>
  <c r="G40" i="27"/>
  <c r="F40" i="27"/>
  <c r="E40" i="27"/>
  <c r="X39" i="27"/>
  <c r="W39" i="27"/>
  <c r="V39" i="27"/>
  <c r="U39" i="27"/>
  <c r="T39" i="27"/>
  <c r="S39" i="27"/>
  <c r="R39" i="27"/>
  <c r="Q39" i="27"/>
  <c r="L39" i="27"/>
  <c r="K39" i="27"/>
  <c r="J39" i="27"/>
  <c r="I39" i="27"/>
  <c r="H39" i="27"/>
  <c r="G39" i="27"/>
  <c r="F39" i="27"/>
  <c r="E39" i="27"/>
  <c r="X38" i="27"/>
  <c r="W38" i="27"/>
  <c r="V38" i="27"/>
  <c r="U38" i="27"/>
  <c r="T38" i="27"/>
  <c r="S38" i="27"/>
  <c r="R38" i="27"/>
  <c r="Q38" i="27"/>
  <c r="L38" i="27"/>
  <c r="K38" i="27"/>
  <c r="J38" i="27"/>
  <c r="I38" i="27"/>
  <c r="H38" i="27"/>
  <c r="G38" i="27"/>
  <c r="F38" i="27"/>
  <c r="E38" i="27"/>
  <c r="X37" i="27"/>
  <c r="W37" i="27"/>
  <c r="V37" i="27"/>
  <c r="U37" i="27"/>
  <c r="T37" i="27"/>
  <c r="S37" i="27"/>
  <c r="R37" i="27"/>
  <c r="Q37" i="27"/>
  <c r="L37" i="27"/>
  <c r="K37" i="27"/>
  <c r="J37" i="27"/>
  <c r="I37" i="27"/>
  <c r="H37" i="27"/>
  <c r="G37" i="27"/>
  <c r="F37" i="27"/>
  <c r="E37" i="27"/>
  <c r="X36" i="27"/>
  <c r="W36" i="27"/>
  <c r="V36" i="27"/>
  <c r="U36" i="27"/>
  <c r="T36" i="27"/>
  <c r="S36" i="27"/>
  <c r="R36" i="27"/>
  <c r="Q36" i="27"/>
  <c r="L36" i="27"/>
  <c r="K36" i="27"/>
  <c r="J36" i="27"/>
  <c r="I36" i="27"/>
  <c r="H36" i="27"/>
  <c r="G36" i="27"/>
  <c r="F36" i="27"/>
  <c r="E36" i="27"/>
  <c r="X35" i="27"/>
  <c r="W35" i="27"/>
  <c r="V35" i="27"/>
  <c r="U35" i="27"/>
  <c r="T35" i="27"/>
  <c r="S35" i="27"/>
  <c r="R35" i="27"/>
  <c r="Q35" i="27"/>
  <c r="L35" i="27"/>
  <c r="K35" i="27"/>
  <c r="J35" i="27"/>
  <c r="I35" i="27"/>
  <c r="H35" i="27"/>
  <c r="G35" i="27"/>
  <c r="F35" i="27"/>
  <c r="E35" i="27"/>
  <c r="X34" i="27"/>
  <c r="W34" i="27"/>
  <c r="V34" i="27"/>
  <c r="U34" i="27"/>
  <c r="T34" i="27"/>
  <c r="S34" i="27"/>
  <c r="R34" i="27"/>
  <c r="Q34" i="27"/>
  <c r="L34" i="27"/>
  <c r="K34" i="27"/>
  <c r="J34" i="27"/>
  <c r="I34" i="27"/>
  <c r="H34" i="27"/>
  <c r="G34" i="27"/>
  <c r="F34" i="27"/>
  <c r="E34" i="27"/>
  <c r="X33" i="27"/>
  <c r="W33" i="27"/>
  <c r="V33" i="27"/>
  <c r="U33" i="27"/>
  <c r="T33" i="27"/>
  <c r="S33" i="27"/>
  <c r="R33" i="27"/>
  <c r="Q33" i="27"/>
  <c r="L33" i="27"/>
  <c r="K33" i="27"/>
  <c r="J33" i="27"/>
  <c r="I33" i="27"/>
  <c r="H33" i="27"/>
  <c r="G33" i="27"/>
  <c r="F33" i="27"/>
  <c r="E33" i="27"/>
  <c r="X32" i="27"/>
  <c r="W32" i="27"/>
  <c r="V32" i="27"/>
  <c r="U32" i="27"/>
  <c r="T32" i="27"/>
  <c r="S32" i="27"/>
  <c r="R32" i="27"/>
  <c r="Q32" i="27"/>
  <c r="L32" i="27"/>
  <c r="K32" i="27"/>
  <c r="J32" i="27"/>
  <c r="I32" i="27"/>
  <c r="H32" i="27"/>
  <c r="G32" i="27"/>
  <c r="F32" i="27"/>
  <c r="E32" i="27"/>
  <c r="X31" i="27"/>
  <c r="W31" i="27"/>
  <c r="V31" i="27"/>
  <c r="U31" i="27"/>
  <c r="T31" i="27"/>
  <c r="S31" i="27"/>
  <c r="R31" i="27"/>
  <c r="Q31" i="27"/>
  <c r="L31" i="27"/>
  <c r="K31" i="27"/>
  <c r="J31" i="27"/>
  <c r="I31" i="27"/>
  <c r="H31" i="27"/>
  <c r="G31" i="27"/>
  <c r="F31" i="27"/>
  <c r="E31" i="27"/>
  <c r="X30" i="27"/>
  <c r="W30" i="27"/>
  <c r="V30" i="27"/>
  <c r="U30" i="27"/>
  <c r="T30" i="27"/>
  <c r="S30" i="27"/>
  <c r="R30" i="27"/>
  <c r="Q30" i="27"/>
  <c r="L30" i="27"/>
  <c r="K30" i="27"/>
  <c r="J30" i="27"/>
  <c r="I30" i="27"/>
  <c r="H30" i="27"/>
  <c r="G30" i="27"/>
  <c r="F30" i="27"/>
  <c r="E30" i="27"/>
  <c r="X29" i="27"/>
  <c r="W29" i="27"/>
  <c r="V29" i="27"/>
  <c r="U29" i="27"/>
  <c r="T29" i="27"/>
  <c r="S29" i="27"/>
  <c r="R29" i="27"/>
  <c r="Q29" i="27"/>
  <c r="L29" i="27"/>
  <c r="K29" i="27"/>
  <c r="J29" i="27"/>
  <c r="I29" i="27"/>
  <c r="H29" i="27"/>
  <c r="G29" i="27"/>
  <c r="F29" i="27"/>
  <c r="E29" i="27"/>
  <c r="X28" i="27"/>
  <c r="W28" i="27"/>
  <c r="V28" i="27"/>
  <c r="U28" i="27"/>
  <c r="T28" i="27"/>
  <c r="S28" i="27"/>
  <c r="R28" i="27"/>
  <c r="Q28" i="27"/>
  <c r="L28" i="27"/>
  <c r="K28" i="27"/>
  <c r="J28" i="27"/>
  <c r="I28" i="27"/>
  <c r="H28" i="27"/>
  <c r="G28" i="27"/>
  <c r="F28" i="27"/>
  <c r="E28" i="27"/>
  <c r="X27" i="27"/>
  <c r="W27" i="27"/>
  <c r="V27" i="27"/>
  <c r="U27" i="27"/>
  <c r="T27" i="27"/>
  <c r="S27" i="27"/>
  <c r="R27" i="27"/>
  <c r="Q27" i="27"/>
  <c r="L27" i="27"/>
  <c r="K27" i="27"/>
  <c r="J27" i="27"/>
  <c r="I27" i="27"/>
  <c r="H27" i="27"/>
  <c r="G27" i="27"/>
  <c r="F27" i="27"/>
  <c r="E27" i="27"/>
  <c r="X26" i="27"/>
  <c r="W26" i="27"/>
  <c r="V26" i="27"/>
  <c r="U26" i="27"/>
  <c r="T26" i="27"/>
  <c r="S26" i="27"/>
  <c r="R26" i="27"/>
  <c r="Q26" i="27"/>
  <c r="L26" i="27"/>
  <c r="K26" i="27"/>
  <c r="J26" i="27"/>
  <c r="I26" i="27"/>
  <c r="H26" i="27"/>
  <c r="G26" i="27"/>
  <c r="F26" i="27"/>
  <c r="E26" i="27"/>
  <c r="X25" i="27"/>
  <c r="W25" i="27"/>
  <c r="V25" i="27"/>
  <c r="U25" i="27"/>
  <c r="T25" i="27"/>
  <c r="S25" i="27"/>
  <c r="R25" i="27"/>
  <c r="Q25" i="27"/>
  <c r="L25" i="27"/>
  <c r="K25" i="27"/>
  <c r="J25" i="27"/>
  <c r="I25" i="27"/>
  <c r="H25" i="27"/>
  <c r="G25" i="27"/>
  <c r="F25" i="27"/>
  <c r="E25" i="27"/>
  <c r="X24" i="27"/>
  <c r="W24" i="27"/>
  <c r="V24" i="27"/>
  <c r="U24" i="27"/>
  <c r="T24" i="27"/>
  <c r="S24" i="27"/>
  <c r="R24" i="27"/>
  <c r="Q24" i="27"/>
  <c r="L24" i="27"/>
  <c r="K24" i="27"/>
  <c r="J24" i="27"/>
  <c r="I24" i="27"/>
  <c r="H24" i="27"/>
  <c r="G24" i="27"/>
  <c r="F24" i="27"/>
  <c r="E24" i="27"/>
  <c r="X23" i="27"/>
  <c r="W23" i="27"/>
  <c r="V23" i="27"/>
  <c r="U23" i="27"/>
  <c r="T23" i="27"/>
  <c r="S23" i="27"/>
  <c r="R23" i="27"/>
  <c r="Q23" i="27"/>
  <c r="L23" i="27"/>
  <c r="K23" i="27"/>
  <c r="J23" i="27"/>
  <c r="I23" i="27"/>
  <c r="H23" i="27"/>
  <c r="G23" i="27"/>
  <c r="F23" i="27"/>
  <c r="E23" i="27"/>
  <c r="X22" i="27"/>
  <c r="W22" i="27"/>
  <c r="V22" i="27"/>
  <c r="U22" i="27"/>
  <c r="T22" i="27"/>
  <c r="S22" i="27"/>
  <c r="R22" i="27"/>
  <c r="Q22" i="27"/>
  <c r="L22" i="27"/>
  <c r="K22" i="27"/>
  <c r="J22" i="27"/>
  <c r="I22" i="27"/>
  <c r="H22" i="27"/>
  <c r="G22" i="27"/>
  <c r="F22" i="27"/>
  <c r="E22" i="27"/>
  <c r="X21" i="27"/>
  <c r="W21" i="27"/>
  <c r="V21" i="27"/>
  <c r="U21" i="27"/>
  <c r="T21" i="27"/>
  <c r="S21" i="27"/>
  <c r="R21" i="27"/>
  <c r="Q21" i="27"/>
  <c r="L21" i="27"/>
  <c r="K21" i="27"/>
  <c r="J21" i="27"/>
  <c r="I21" i="27"/>
  <c r="H21" i="27"/>
  <c r="G21" i="27"/>
  <c r="F21" i="27"/>
  <c r="E21" i="27"/>
  <c r="X20" i="27"/>
  <c r="W20" i="27"/>
  <c r="V20" i="27"/>
  <c r="U20" i="27"/>
  <c r="T20" i="27"/>
  <c r="S20" i="27"/>
  <c r="R20" i="27"/>
  <c r="Q20" i="27"/>
  <c r="L20" i="27"/>
  <c r="K20" i="27"/>
  <c r="J20" i="27"/>
  <c r="I20" i="27"/>
  <c r="H20" i="27"/>
  <c r="G20" i="27"/>
  <c r="F20" i="27"/>
  <c r="E20" i="27"/>
  <c r="X19" i="27"/>
  <c r="W19" i="27"/>
  <c r="V19" i="27"/>
  <c r="U19" i="27"/>
  <c r="T19" i="27"/>
  <c r="S19" i="27"/>
  <c r="R19" i="27"/>
  <c r="Q19" i="27"/>
  <c r="L19" i="27"/>
  <c r="K19" i="27"/>
  <c r="J19" i="27"/>
  <c r="I19" i="27"/>
  <c r="H19" i="27"/>
  <c r="G19" i="27"/>
  <c r="F19" i="27"/>
  <c r="E19" i="27"/>
  <c r="X18" i="27"/>
  <c r="W18" i="27"/>
  <c r="V18" i="27"/>
  <c r="U18" i="27"/>
  <c r="T18" i="27"/>
  <c r="S18" i="27"/>
  <c r="R18" i="27"/>
  <c r="Q18" i="27"/>
  <c r="L18" i="27"/>
  <c r="K18" i="27"/>
  <c r="J18" i="27"/>
  <c r="I18" i="27"/>
  <c r="H18" i="27"/>
  <c r="G18" i="27"/>
  <c r="F18" i="27"/>
  <c r="E18" i="27"/>
  <c r="X17" i="27"/>
  <c r="W17" i="27"/>
  <c r="V17" i="27"/>
  <c r="U17" i="27"/>
  <c r="T17" i="27"/>
  <c r="S17" i="27"/>
  <c r="R17" i="27"/>
  <c r="Q17" i="27"/>
  <c r="L17" i="27"/>
  <c r="K17" i="27"/>
  <c r="J17" i="27"/>
  <c r="I17" i="27"/>
  <c r="H17" i="27"/>
  <c r="G17" i="27"/>
  <c r="F17" i="27"/>
  <c r="E17" i="27"/>
  <c r="X16" i="27"/>
  <c r="W16" i="27"/>
  <c r="V16" i="27"/>
  <c r="U16" i="27"/>
  <c r="T16" i="27"/>
  <c r="S16" i="27"/>
  <c r="R16" i="27"/>
  <c r="Q16" i="27"/>
  <c r="L16" i="27"/>
  <c r="K16" i="27"/>
  <c r="J16" i="27"/>
  <c r="I16" i="27"/>
  <c r="H16" i="27"/>
  <c r="G16" i="27"/>
  <c r="F16" i="27"/>
  <c r="E16" i="27"/>
  <c r="X15" i="27"/>
  <c r="W15" i="27"/>
  <c r="V15" i="27"/>
  <c r="U15" i="27"/>
  <c r="T15" i="27"/>
  <c r="S15" i="27"/>
  <c r="R15" i="27"/>
  <c r="Q15" i="27"/>
  <c r="L15" i="27"/>
  <c r="K15" i="27"/>
  <c r="J15" i="27"/>
  <c r="I15" i="27"/>
  <c r="H15" i="27"/>
  <c r="G15" i="27"/>
  <c r="F15" i="27"/>
  <c r="E15" i="27"/>
  <c r="X14" i="27"/>
  <c r="W14" i="27"/>
  <c r="V14" i="27"/>
  <c r="U14" i="27"/>
  <c r="T14" i="27"/>
  <c r="S14" i="27"/>
  <c r="R14" i="27"/>
  <c r="Q14" i="27"/>
  <c r="L14" i="27"/>
  <c r="K14" i="27"/>
  <c r="J14" i="27"/>
  <c r="I14" i="27"/>
  <c r="H14" i="27"/>
  <c r="G14" i="27"/>
  <c r="F14" i="27"/>
  <c r="E14" i="27"/>
  <c r="X13" i="27"/>
  <c r="W13" i="27"/>
  <c r="V13" i="27"/>
  <c r="U13" i="27"/>
  <c r="T13" i="27"/>
  <c r="S13" i="27"/>
  <c r="R13" i="27"/>
  <c r="Q13" i="27"/>
  <c r="L13" i="27"/>
  <c r="K13" i="27"/>
  <c r="J13" i="27"/>
  <c r="I13" i="27"/>
  <c r="H13" i="27"/>
  <c r="G13" i="27"/>
  <c r="F13" i="27"/>
  <c r="E13" i="27"/>
  <c r="X12" i="27"/>
  <c r="W12" i="27"/>
  <c r="V12" i="27"/>
  <c r="U12" i="27"/>
  <c r="T12" i="27"/>
  <c r="S12" i="27"/>
  <c r="R12" i="27"/>
  <c r="Q12" i="27"/>
  <c r="L12" i="27"/>
  <c r="K12" i="27"/>
  <c r="J12" i="27"/>
  <c r="I12" i="27"/>
  <c r="H12" i="27"/>
  <c r="G12" i="27"/>
  <c r="F12" i="27"/>
  <c r="E12" i="27"/>
  <c r="X11" i="27"/>
  <c r="W11" i="27"/>
  <c r="V11" i="27"/>
  <c r="U11" i="27"/>
  <c r="T11" i="27"/>
  <c r="S11" i="27"/>
  <c r="R11" i="27"/>
  <c r="Q11" i="27"/>
  <c r="L11" i="27"/>
  <c r="K11" i="27"/>
  <c r="J11" i="27"/>
  <c r="I11" i="27"/>
  <c r="H11" i="27"/>
  <c r="G11" i="27"/>
  <c r="F11" i="27"/>
  <c r="E11" i="27"/>
  <c r="X10" i="27"/>
  <c r="W10" i="27"/>
  <c r="V10" i="27"/>
  <c r="U10" i="27"/>
  <c r="T10" i="27"/>
  <c r="S10" i="27"/>
  <c r="R10" i="27"/>
  <c r="Q10" i="27"/>
  <c r="L10" i="27"/>
  <c r="K10" i="27"/>
  <c r="J10" i="27"/>
  <c r="I10" i="27"/>
  <c r="H10" i="27"/>
  <c r="G10" i="27"/>
  <c r="F10" i="27"/>
  <c r="E10" i="27"/>
  <c r="X9" i="27"/>
  <c r="W9" i="27"/>
  <c r="V9" i="27"/>
  <c r="U9" i="27"/>
  <c r="T9" i="27"/>
  <c r="S9" i="27"/>
  <c r="R9" i="27"/>
  <c r="Q9" i="27"/>
  <c r="L9" i="27"/>
  <c r="K9" i="27"/>
  <c r="J9" i="27"/>
  <c r="I9" i="27"/>
  <c r="H9" i="27"/>
  <c r="G9" i="27"/>
  <c r="F9" i="27"/>
  <c r="E9" i="27"/>
  <c r="X8" i="27"/>
  <c r="W8" i="27"/>
  <c r="V8" i="27"/>
  <c r="U8" i="27"/>
  <c r="T8" i="27"/>
  <c r="S8" i="27"/>
  <c r="R8" i="27"/>
  <c r="Q8" i="27"/>
  <c r="L8" i="27"/>
  <c r="K8" i="27"/>
  <c r="J8" i="27"/>
  <c r="I8" i="27"/>
  <c r="H8" i="27"/>
  <c r="G8" i="27"/>
  <c r="F8" i="27"/>
  <c r="E8" i="27"/>
  <c r="X7" i="27"/>
  <c r="W7" i="27"/>
  <c r="V7" i="27"/>
  <c r="U7" i="27"/>
  <c r="T7" i="27"/>
  <c r="S7" i="27"/>
  <c r="R7" i="27"/>
  <c r="Q7" i="27"/>
  <c r="L7" i="27"/>
  <c r="K7" i="27"/>
  <c r="J7" i="27"/>
  <c r="I7" i="27"/>
  <c r="H7" i="27"/>
  <c r="G7" i="27"/>
  <c r="F7" i="27"/>
  <c r="E7" i="27"/>
  <c r="X6" i="27"/>
  <c r="W6" i="27"/>
  <c r="V6" i="27"/>
  <c r="U6" i="27"/>
  <c r="T6" i="27"/>
  <c r="S6" i="27"/>
  <c r="R6" i="27"/>
  <c r="Q6" i="27"/>
  <c r="L6" i="27"/>
  <c r="K6" i="27"/>
  <c r="J6" i="27"/>
  <c r="I6" i="27"/>
  <c r="H6" i="27"/>
  <c r="G6" i="27"/>
  <c r="F6" i="27"/>
  <c r="E6" i="27"/>
  <c r="X5" i="27"/>
  <c r="W5" i="27"/>
  <c r="V5" i="27"/>
  <c r="U5" i="27"/>
  <c r="T5" i="27"/>
  <c r="S5" i="27"/>
  <c r="R5" i="27"/>
  <c r="Q5" i="27"/>
  <c r="L5" i="27"/>
  <c r="K5" i="27"/>
  <c r="J5" i="27"/>
  <c r="I5" i="27"/>
  <c r="H5" i="27"/>
  <c r="G5" i="27"/>
  <c r="F5" i="27"/>
  <c r="E5" i="27"/>
  <c r="X3" i="27"/>
  <c r="W3" i="27"/>
  <c r="V3" i="27"/>
  <c r="U3" i="27"/>
  <c r="T3" i="27"/>
  <c r="S3" i="27"/>
  <c r="R3" i="27"/>
  <c r="L3" i="27"/>
  <c r="K3" i="27"/>
  <c r="J3" i="27"/>
  <c r="I3" i="27"/>
  <c r="H3" i="27"/>
  <c r="G3" i="27"/>
  <c r="F3" i="27"/>
  <c r="G4" i="27" l="1"/>
  <c r="S4" i="27"/>
  <c r="L6" i="19" l="1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5" i="19"/>
  <c r="L3" i="19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295" i="23" l="1"/>
  <c r="P103" i="23"/>
  <c r="P487" i="23"/>
  <c r="P391" i="23"/>
  <c r="P7" i="23"/>
  <c r="P559" i="23"/>
  <c r="P511" i="23"/>
  <c r="P463" i="23"/>
  <c r="P415" i="23"/>
  <c r="P367" i="23"/>
  <c r="P319" i="23"/>
  <c r="P271" i="23"/>
  <c r="P223" i="23"/>
  <c r="P175" i="23"/>
  <c r="P127" i="23"/>
  <c r="P79" i="23"/>
  <c r="P31" i="23"/>
  <c r="P151" i="23"/>
  <c r="P439" i="23"/>
  <c r="P535" i="23"/>
  <c r="P343" i="23"/>
  <c r="P247" i="23"/>
  <c r="P199" i="23"/>
  <c r="P55" i="23"/>
  <c r="AA3" i="26"/>
  <c r="U3" i="26"/>
  <c r="V3" i="26"/>
  <c r="W3" i="26"/>
  <c r="X3" i="26"/>
  <c r="Y3" i="26"/>
  <c r="Z3" i="26"/>
  <c r="J3" i="26"/>
  <c r="AZ103" i="7"/>
  <c r="AY103" i="7"/>
  <c r="AX103" i="7"/>
  <c r="AZ102" i="7"/>
  <c r="AY102" i="7"/>
  <c r="AX102" i="7"/>
  <c r="AZ101" i="7"/>
  <c r="AY101" i="7"/>
  <c r="AX101" i="7"/>
  <c r="AZ100" i="7"/>
  <c r="AY100" i="7"/>
  <c r="AX100" i="7"/>
  <c r="AZ99" i="7"/>
  <c r="AY99" i="7"/>
  <c r="AX99" i="7"/>
  <c r="AZ98" i="7"/>
  <c r="AY98" i="7"/>
  <c r="AX98" i="7"/>
  <c r="AZ97" i="7"/>
  <c r="AY97" i="7"/>
  <c r="AX97" i="7"/>
  <c r="AZ96" i="7"/>
  <c r="AY96" i="7"/>
  <c r="AX96" i="7"/>
  <c r="AZ95" i="7"/>
  <c r="AY95" i="7"/>
  <c r="AX95" i="7"/>
  <c r="AZ94" i="7"/>
  <c r="AY94" i="7"/>
  <c r="AX94" i="7"/>
  <c r="AZ93" i="7"/>
  <c r="AY93" i="7"/>
  <c r="AX93" i="7"/>
  <c r="AZ92" i="7"/>
  <c r="AY92" i="7"/>
  <c r="AX92" i="7"/>
  <c r="AZ91" i="7"/>
  <c r="AY91" i="7"/>
  <c r="AX91" i="7"/>
  <c r="AZ90" i="7"/>
  <c r="AY90" i="7"/>
  <c r="AX90" i="7"/>
  <c r="AZ89" i="7"/>
  <c r="AY89" i="7"/>
  <c r="AX89" i="7"/>
  <c r="AZ88" i="7"/>
  <c r="AY88" i="7"/>
  <c r="AX88" i="7"/>
  <c r="AZ87" i="7"/>
  <c r="AY87" i="7"/>
  <c r="AX87" i="7"/>
  <c r="AZ86" i="7"/>
  <c r="AY86" i="7"/>
  <c r="AX86" i="7"/>
  <c r="AZ85" i="7"/>
  <c r="AY85" i="7"/>
  <c r="AX85" i="7"/>
  <c r="AZ84" i="7"/>
  <c r="AY84" i="7"/>
  <c r="AX84" i="7"/>
  <c r="AZ83" i="7"/>
  <c r="AY83" i="7"/>
  <c r="AX83" i="7"/>
  <c r="AZ82" i="7"/>
  <c r="AY82" i="7"/>
  <c r="AX82" i="7"/>
  <c r="AZ81" i="7"/>
  <c r="AY81" i="7"/>
  <c r="AX81" i="7"/>
  <c r="AZ80" i="7"/>
  <c r="AY80" i="7"/>
  <c r="AX80" i="7"/>
  <c r="AZ79" i="7"/>
  <c r="AY79" i="7"/>
  <c r="AX79" i="7"/>
  <c r="AZ78" i="7"/>
  <c r="AY78" i="7"/>
  <c r="AX78" i="7"/>
  <c r="AZ77" i="7"/>
  <c r="AY77" i="7"/>
  <c r="AX77" i="7"/>
  <c r="AZ76" i="7"/>
  <c r="AY76" i="7"/>
  <c r="AX76" i="7"/>
  <c r="AZ75" i="7"/>
  <c r="AY75" i="7"/>
  <c r="AX75" i="7"/>
  <c r="AZ74" i="7"/>
  <c r="AY74" i="7"/>
  <c r="AX74" i="7"/>
  <c r="AZ73" i="7"/>
  <c r="AY73" i="7"/>
  <c r="AX73" i="7"/>
  <c r="AZ72" i="7"/>
  <c r="AY72" i="7"/>
  <c r="AX72" i="7"/>
  <c r="AZ71" i="7"/>
  <c r="AY71" i="7"/>
  <c r="AX71" i="7"/>
  <c r="AZ70" i="7"/>
  <c r="AY70" i="7"/>
  <c r="AX70" i="7"/>
  <c r="AZ69" i="7"/>
  <c r="AY69" i="7"/>
  <c r="AX69" i="7"/>
  <c r="AZ68" i="7"/>
  <c r="AY68" i="7"/>
  <c r="AX68" i="7"/>
  <c r="AZ67" i="7"/>
  <c r="AY67" i="7"/>
  <c r="AX67" i="7"/>
  <c r="AZ66" i="7"/>
  <c r="AY66" i="7"/>
  <c r="AX66" i="7"/>
  <c r="AZ65" i="7"/>
  <c r="AY65" i="7"/>
  <c r="AX65" i="7"/>
  <c r="AZ64" i="7"/>
  <c r="AY64" i="7"/>
  <c r="AX64" i="7"/>
  <c r="AZ63" i="7"/>
  <c r="AY63" i="7"/>
  <c r="AX63" i="7"/>
  <c r="AZ62" i="7"/>
  <c r="AY62" i="7"/>
  <c r="AX62" i="7"/>
  <c r="AZ61" i="7"/>
  <c r="AY61" i="7"/>
  <c r="AX61" i="7"/>
  <c r="AZ60" i="7"/>
  <c r="AY60" i="7"/>
  <c r="AX60" i="7"/>
  <c r="AZ59" i="7"/>
  <c r="AY59" i="7"/>
  <c r="AX59" i="7"/>
  <c r="AZ58" i="7"/>
  <c r="AY58" i="7"/>
  <c r="AX58" i="7"/>
  <c r="AZ57" i="7"/>
  <c r="AY57" i="7"/>
  <c r="AX57" i="7"/>
  <c r="AZ56" i="7"/>
  <c r="AY56" i="7"/>
  <c r="AX56" i="7"/>
  <c r="AZ55" i="7"/>
  <c r="AY55" i="7"/>
  <c r="AX55" i="7"/>
  <c r="AZ54" i="7"/>
  <c r="AY54" i="7"/>
  <c r="AX54" i="7"/>
  <c r="AZ53" i="7"/>
  <c r="AY53" i="7"/>
  <c r="AX53" i="7"/>
  <c r="AZ52" i="7"/>
  <c r="AY52" i="7"/>
  <c r="AX52" i="7"/>
  <c r="AZ51" i="7"/>
  <c r="AY51" i="7"/>
  <c r="AX51" i="7"/>
  <c r="AZ50" i="7"/>
  <c r="AY50" i="7"/>
  <c r="AX50" i="7"/>
  <c r="AZ49" i="7"/>
  <c r="AY49" i="7"/>
  <c r="AX49" i="7"/>
  <c r="AZ48" i="7"/>
  <c r="AY48" i="7"/>
  <c r="AX48" i="7"/>
  <c r="AZ47" i="7"/>
  <c r="AY47" i="7"/>
  <c r="AX47" i="7"/>
  <c r="AZ46" i="7"/>
  <c r="AY46" i="7"/>
  <c r="AX46" i="7"/>
  <c r="AZ45" i="7"/>
  <c r="AY45" i="7"/>
  <c r="AX45" i="7"/>
  <c r="AZ44" i="7"/>
  <c r="AY44" i="7"/>
  <c r="AX44" i="7"/>
  <c r="AZ43" i="7"/>
  <c r="AY43" i="7"/>
  <c r="AX43" i="7"/>
  <c r="AZ42" i="7"/>
  <c r="AY42" i="7"/>
  <c r="AX42" i="7"/>
  <c r="AZ41" i="7"/>
  <c r="AY41" i="7"/>
  <c r="AX41" i="7"/>
  <c r="AZ40" i="7"/>
  <c r="AY40" i="7"/>
  <c r="AX40" i="7"/>
  <c r="AZ39" i="7"/>
  <c r="AY39" i="7"/>
  <c r="AX39" i="7"/>
  <c r="AZ38" i="7"/>
  <c r="AY38" i="7"/>
  <c r="AX38" i="7"/>
  <c r="AZ37" i="7"/>
  <c r="AY37" i="7"/>
  <c r="AX37" i="7"/>
  <c r="AZ36" i="7"/>
  <c r="AY36" i="7"/>
  <c r="AX36" i="7"/>
  <c r="AZ35" i="7"/>
  <c r="AY35" i="7"/>
  <c r="AX35" i="7"/>
  <c r="AZ34" i="7"/>
  <c r="AY34" i="7"/>
  <c r="AX34" i="7"/>
  <c r="AZ33" i="7"/>
  <c r="AY33" i="7"/>
  <c r="AX33" i="7"/>
  <c r="AZ32" i="7"/>
  <c r="AY32" i="7"/>
  <c r="AX32" i="7"/>
  <c r="AZ31" i="7"/>
  <c r="AY31" i="7"/>
  <c r="AX31" i="7"/>
  <c r="AZ30" i="7"/>
  <c r="AY30" i="7"/>
  <c r="AX30" i="7"/>
  <c r="AZ29" i="7"/>
  <c r="AY29" i="7"/>
  <c r="AX29" i="7"/>
  <c r="AZ28" i="7"/>
  <c r="AY28" i="7"/>
  <c r="AX28" i="7"/>
  <c r="AZ27" i="7"/>
  <c r="AY27" i="7"/>
  <c r="AX27" i="7"/>
  <c r="AZ26" i="7"/>
  <c r="AY26" i="7"/>
  <c r="AX26" i="7"/>
  <c r="AZ25" i="7"/>
  <c r="AY25" i="7"/>
  <c r="AX25" i="7"/>
  <c r="AZ24" i="7"/>
  <c r="AY24" i="7"/>
  <c r="AX24" i="7"/>
  <c r="AZ23" i="7"/>
  <c r="AY23" i="7"/>
  <c r="AX23" i="7"/>
  <c r="AZ22" i="7"/>
  <c r="AY22" i="7"/>
  <c r="AX22" i="7"/>
  <c r="AZ21" i="7"/>
  <c r="AY21" i="7"/>
  <c r="AX21" i="7"/>
  <c r="AZ20" i="7"/>
  <c r="AY20" i="7"/>
  <c r="AX20" i="7"/>
  <c r="AZ19" i="7"/>
  <c r="AY19" i="7"/>
  <c r="AX19" i="7"/>
  <c r="AZ18" i="7"/>
  <c r="AY18" i="7"/>
  <c r="AX18" i="7"/>
  <c r="AZ17" i="7"/>
  <c r="AY17" i="7"/>
  <c r="AX17" i="7"/>
  <c r="AZ16" i="7"/>
  <c r="AY16" i="7"/>
  <c r="AX16" i="7"/>
  <c r="AZ15" i="7"/>
  <c r="AY15" i="7"/>
  <c r="AX15" i="7"/>
  <c r="AZ14" i="7"/>
  <c r="AY14" i="7"/>
  <c r="AX14" i="7"/>
  <c r="AZ13" i="7"/>
  <c r="AY13" i="7"/>
  <c r="AX13" i="7"/>
  <c r="AZ12" i="7"/>
  <c r="AY12" i="7"/>
  <c r="AX12" i="7"/>
  <c r="AZ11" i="7"/>
  <c r="AY11" i="7"/>
  <c r="AX11" i="7"/>
  <c r="AZ10" i="7"/>
  <c r="AY10" i="7"/>
  <c r="AX10" i="7"/>
  <c r="AZ9" i="7"/>
  <c r="AY9" i="7"/>
  <c r="AX9" i="7"/>
  <c r="AZ8" i="7"/>
  <c r="AY8" i="7"/>
  <c r="AX8" i="7"/>
  <c r="AZ7" i="7"/>
  <c r="AY7" i="7"/>
  <c r="AX7" i="7"/>
  <c r="AZ6" i="7"/>
  <c r="AY6" i="7"/>
  <c r="AX6" i="7"/>
  <c r="AZ5" i="7"/>
  <c r="AY5" i="7"/>
  <c r="AX5" i="7"/>
  <c r="AZ1" i="7"/>
  <c r="AY1" i="7"/>
  <c r="AX1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Z5" i="7"/>
  <c r="Y5" i="7"/>
  <c r="X5" i="7"/>
  <c r="Y1" i="7"/>
  <c r="Z1" i="7"/>
  <c r="X1" i="7"/>
  <c r="AA5" i="26" l="1"/>
  <c r="AA24" i="26" s="1"/>
  <c r="J5" i="26"/>
  <c r="AZ3" i="7"/>
  <c r="AY3" i="7"/>
  <c r="Y3" i="7"/>
  <c r="Z3" i="7"/>
  <c r="AA34" i="26" l="1"/>
  <c r="AA12" i="26"/>
  <c r="AA59" i="26"/>
  <c r="AA33" i="26"/>
  <c r="AA22" i="26"/>
  <c r="AA58" i="26"/>
  <c r="AA20" i="26"/>
  <c r="AA10" i="26"/>
  <c r="AA16" i="26"/>
  <c r="AA19" i="26"/>
  <c r="AA14" i="26"/>
  <c r="AA17" i="26"/>
  <c r="AA45" i="26"/>
  <c r="AA15" i="26"/>
  <c r="AA26" i="26"/>
  <c r="AA37" i="26"/>
  <c r="AA56" i="26"/>
  <c r="AA18" i="26"/>
  <c r="AA41" i="26"/>
  <c r="AA29" i="26"/>
  <c r="AA47" i="26"/>
  <c r="AA50" i="26"/>
  <c r="AA44" i="26"/>
  <c r="AA46" i="26"/>
  <c r="AA40" i="26"/>
  <c r="AA9" i="26"/>
  <c r="AA27" i="26"/>
  <c r="AA55" i="26"/>
  <c r="AA57" i="26"/>
  <c r="AA28" i="26"/>
  <c r="AA13" i="26"/>
  <c r="AA38" i="26"/>
  <c r="AA31" i="26"/>
  <c r="AA32" i="26"/>
  <c r="AA11" i="26"/>
  <c r="AA52" i="26"/>
  <c r="AA54" i="26"/>
  <c r="AA48" i="26"/>
  <c r="AA42" i="26"/>
  <c r="AA35" i="26"/>
  <c r="AA21" i="26"/>
  <c r="AA39" i="26"/>
  <c r="AA43" i="26"/>
  <c r="AA51" i="26"/>
  <c r="AA25" i="26"/>
  <c r="AA49" i="26"/>
  <c r="AA53" i="26"/>
  <c r="AA36" i="26"/>
  <c r="AA30" i="26"/>
  <c r="AA23" i="26"/>
  <c r="J12" i="26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J7" i="26" l="1"/>
  <c r="J6" i="26" s="1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5" i="7"/>
  <c r="AK3" i="7" l="1"/>
  <c r="K3" i="7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AV1" i="7"/>
  <c r="AS1" i="7"/>
  <c r="AP1" i="7"/>
  <c r="AM1" i="7"/>
  <c r="V1" i="7"/>
  <c r="S1" i="7"/>
  <c r="P1" i="7"/>
  <c r="M1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5" i="7"/>
  <c r="AM3" i="7" l="1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F3" i="26"/>
  <c r="I3" i="26"/>
  <c r="H3" i="26"/>
  <c r="G3" i="26"/>
  <c r="Z5" i="26" l="1"/>
  <c r="Z31" i="26" s="1"/>
  <c r="G5" i="26"/>
  <c r="G49" i="26" s="1"/>
  <c r="I5" i="26"/>
  <c r="I35" i="26" s="1"/>
  <c r="H5" i="26"/>
  <c r="H10" i="26" s="1"/>
  <c r="W5" i="26"/>
  <c r="X5" i="26"/>
  <c r="Y5" i="26"/>
  <c r="I59" i="26"/>
  <c r="I42" i="26"/>
  <c r="I50" i="26"/>
  <c r="I45" i="26"/>
  <c r="I24" i="26"/>
  <c r="I36" i="26"/>
  <c r="I21" i="26"/>
  <c r="I47" i="26"/>
  <c r="I32" i="26"/>
  <c r="I38" i="26"/>
  <c r="I44" i="26"/>
  <c r="I49" i="26"/>
  <c r="I31" i="26"/>
  <c r="I55" i="26"/>
  <c r="I48" i="26"/>
  <c r="I16" i="26"/>
  <c r="I25" i="26"/>
  <c r="I46" i="26"/>
  <c r="I40" i="26"/>
  <c r="I52" i="26"/>
  <c r="I9" i="26"/>
  <c r="H25" i="26"/>
  <c r="G41" i="26"/>
  <c r="G32" i="26"/>
  <c r="G40" i="26"/>
  <c r="G47" i="26"/>
  <c r="G56" i="26"/>
  <c r="G18" i="26"/>
  <c r="G38" i="26"/>
  <c r="G9" i="26"/>
  <c r="G29" i="26"/>
  <c r="G35" i="26"/>
  <c r="G55" i="26"/>
  <c r="G20" i="26"/>
  <c r="G46" i="26"/>
  <c r="G52" i="26"/>
  <c r="G59" i="26"/>
  <c r="G31" i="26"/>
  <c r="G43" i="26"/>
  <c r="G19" i="26"/>
  <c r="G36" i="26"/>
  <c r="G13" i="26"/>
  <c r="G34" i="26"/>
  <c r="G54" i="26"/>
  <c r="G30" i="26"/>
  <c r="G28" i="26"/>
  <c r="G58" i="26"/>
  <c r="G39" i="26"/>
  <c r="G51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L3" i="25"/>
  <c r="AK3" i="25"/>
  <c r="AJ3" i="25"/>
  <c r="AI3" i="25"/>
  <c r="AH3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Q3" i="25"/>
  <c r="P5" i="25"/>
  <c r="N5" i="26" s="1"/>
  <c r="P3" i="25"/>
  <c r="O5" i="25"/>
  <c r="O3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" i="25"/>
  <c r="Y3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3" i="25"/>
  <c r="H23" i="26" l="1"/>
  <c r="H22" i="26"/>
  <c r="Z49" i="26"/>
  <c r="Z16" i="26"/>
  <c r="Z20" i="26"/>
  <c r="Z13" i="26"/>
  <c r="Z48" i="26"/>
  <c r="Z35" i="26"/>
  <c r="Z33" i="26"/>
  <c r="Z10" i="26"/>
  <c r="Z27" i="26"/>
  <c r="Z14" i="26"/>
  <c r="Z25" i="26"/>
  <c r="Z22" i="26"/>
  <c r="Z18" i="26"/>
  <c r="Z51" i="26"/>
  <c r="Z11" i="26"/>
  <c r="Z55" i="26"/>
  <c r="Z9" i="26"/>
  <c r="Z26" i="26"/>
  <c r="Z36" i="26"/>
  <c r="Z29" i="26"/>
  <c r="Z23" i="26"/>
  <c r="Z57" i="26"/>
  <c r="Z50" i="26"/>
  <c r="Z28" i="26"/>
  <c r="Z21" i="26"/>
  <c r="Z15" i="26"/>
  <c r="Z34" i="26"/>
  <c r="Z56" i="26"/>
  <c r="Z58" i="26"/>
  <c r="Z19" i="26"/>
  <c r="Z12" i="26"/>
  <c r="Z53" i="26"/>
  <c r="Z46" i="26"/>
  <c r="Z47" i="26"/>
  <c r="Z24" i="26"/>
  <c r="Z42" i="26"/>
  <c r="Z41" i="26"/>
  <c r="Z52" i="26"/>
  <c r="Z59" i="26"/>
  <c r="Z45" i="26"/>
  <c r="Z38" i="26"/>
  <c r="Z39" i="26"/>
  <c r="Z17" i="26"/>
  <c r="Z54" i="26"/>
  <c r="Z32" i="26"/>
  <c r="Z40" i="26"/>
  <c r="Z44" i="26"/>
  <c r="Z43" i="26"/>
  <c r="Z37" i="26"/>
  <c r="Z30" i="26"/>
  <c r="I43" i="26"/>
  <c r="I27" i="26"/>
  <c r="I34" i="26"/>
  <c r="I11" i="26"/>
  <c r="I56" i="26"/>
  <c r="I57" i="26"/>
  <c r="I18" i="26"/>
  <c r="I54" i="26"/>
  <c r="I28" i="26"/>
  <c r="I23" i="26"/>
  <c r="I41" i="26"/>
  <c r="I33" i="26"/>
  <c r="I51" i="26"/>
  <c r="I22" i="26"/>
  <c r="I37" i="26"/>
  <c r="I20" i="26"/>
  <c r="I17" i="26"/>
  <c r="I53" i="26"/>
  <c r="I30" i="26"/>
  <c r="I13" i="26"/>
  <c r="I10" i="26"/>
  <c r="I19" i="26"/>
  <c r="I14" i="26"/>
  <c r="I58" i="26"/>
  <c r="I29" i="26"/>
  <c r="I12" i="26"/>
  <c r="I15" i="26"/>
  <c r="I39" i="26"/>
  <c r="I26" i="26"/>
  <c r="H11" i="26"/>
  <c r="H21" i="26"/>
  <c r="H57" i="26"/>
  <c r="H40" i="26"/>
  <c r="H36" i="26"/>
  <c r="H48" i="26"/>
  <c r="H55" i="26"/>
  <c r="H49" i="26"/>
  <c r="H45" i="26"/>
  <c r="H32" i="26"/>
  <c r="H50" i="26"/>
  <c r="H16" i="26"/>
  <c r="H53" i="26"/>
  <c r="H26" i="26"/>
  <c r="H19" i="26"/>
  <c r="H37" i="26"/>
  <c r="H52" i="26"/>
  <c r="H35" i="26"/>
  <c r="H12" i="26"/>
  <c r="H15" i="26"/>
  <c r="H41" i="26"/>
  <c r="H42" i="26"/>
  <c r="H54" i="26"/>
  <c r="H28" i="26"/>
  <c r="H46" i="26"/>
  <c r="H29" i="26"/>
  <c r="H56" i="26"/>
  <c r="H9" i="26"/>
  <c r="H33" i="26"/>
  <c r="H34" i="26"/>
  <c r="H43" i="26"/>
  <c r="H13" i="26"/>
  <c r="H51" i="26"/>
  <c r="H20" i="26"/>
  <c r="H44" i="26"/>
  <c r="H47" i="26"/>
  <c r="H30" i="26"/>
  <c r="H17" i="26"/>
  <c r="H18" i="26"/>
  <c r="H31" i="26"/>
  <c r="H59" i="26"/>
  <c r="H39" i="26"/>
  <c r="H14" i="26"/>
  <c r="H38" i="26"/>
  <c r="H27" i="26"/>
  <c r="H24" i="26"/>
  <c r="H58" i="26"/>
  <c r="G27" i="26"/>
  <c r="G33" i="26"/>
  <c r="G44" i="26"/>
  <c r="G21" i="26"/>
  <c r="G10" i="26"/>
  <c r="G24" i="26"/>
  <c r="G25" i="26"/>
  <c r="G22" i="26"/>
  <c r="G37" i="26"/>
  <c r="G26" i="26"/>
  <c r="G23" i="26"/>
  <c r="G12" i="26"/>
  <c r="G15" i="26"/>
  <c r="G16" i="26"/>
  <c r="G17" i="26"/>
  <c r="G57" i="26"/>
  <c r="G42" i="26"/>
  <c r="G45" i="26"/>
  <c r="G11" i="26"/>
  <c r="G14" i="26"/>
  <c r="G50" i="26"/>
  <c r="G53" i="26"/>
  <c r="G48" i="26"/>
  <c r="N14" i="26"/>
  <c r="N19" i="26"/>
  <c r="N22" i="26"/>
  <c r="N25" i="26"/>
  <c r="N28" i="26"/>
  <c r="N31" i="26"/>
  <c r="N33" i="26"/>
  <c r="N37" i="26"/>
  <c r="N40" i="26"/>
  <c r="N42" i="26"/>
  <c r="N43" i="26"/>
  <c r="N46" i="26"/>
  <c r="N47" i="26"/>
  <c r="N50" i="26"/>
  <c r="N51" i="26"/>
  <c r="N54" i="26"/>
  <c r="N55" i="26"/>
  <c r="N58" i="26"/>
  <c r="N9" i="26"/>
  <c r="N10" i="26"/>
  <c r="N12" i="26"/>
  <c r="N13" i="26"/>
  <c r="N15" i="26"/>
  <c r="N17" i="26"/>
  <c r="N20" i="26"/>
  <c r="N23" i="26"/>
  <c r="N26" i="26"/>
  <c r="N29" i="26"/>
  <c r="N32" i="26"/>
  <c r="N35" i="26"/>
  <c r="N38" i="26"/>
  <c r="N41" i="26"/>
  <c r="N45" i="26"/>
  <c r="N48" i="26"/>
  <c r="N53" i="26"/>
  <c r="N56" i="26"/>
  <c r="N59" i="26"/>
  <c r="N11" i="26"/>
  <c r="N16" i="26"/>
  <c r="N18" i="26"/>
  <c r="N21" i="26"/>
  <c r="N24" i="26"/>
  <c r="N27" i="26"/>
  <c r="N30" i="26"/>
  <c r="N34" i="26"/>
  <c r="N36" i="26"/>
  <c r="N39" i="26"/>
  <c r="N44" i="26"/>
  <c r="N49" i="26"/>
  <c r="N52" i="26"/>
  <c r="N57" i="26"/>
  <c r="U5" i="26"/>
  <c r="U34" i="26" s="1"/>
  <c r="P5" i="26"/>
  <c r="L5" i="26"/>
  <c r="O5" i="26"/>
  <c r="M5" i="26"/>
  <c r="Q5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U43" i="26" l="1"/>
  <c r="U37" i="26"/>
  <c r="U55" i="26"/>
  <c r="U26" i="26"/>
  <c r="U10" i="26"/>
  <c r="U53" i="26"/>
  <c r="U35" i="26"/>
  <c r="U30" i="26"/>
  <c r="U19" i="26"/>
  <c r="U20" i="26"/>
  <c r="U32" i="26"/>
  <c r="U59" i="26"/>
  <c r="U54" i="26"/>
  <c r="U44" i="26"/>
  <c r="U16" i="26"/>
  <c r="U52" i="26"/>
  <c r="U38" i="26"/>
  <c r="U25" i="26"/>
  <c r="U21" i="26"/>
  <c r="U39" i="26"/>
  <c r="U5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U29" i="26"/>
  <c r="U47" i="26"/>
  <c r="U46" i="26"/>
  <c r="U24" i="26"/>
  <c r="U17" i="26"/>
  <c r="U1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4" i="26"/>
  <c r="P50" i="26"/>
  <c r="P56" i="26"/>
  <c r="P45" i="26"/>
  <c r="P51" i="26"/>
  <c r="P57" i="26"/>
  <c r="P46" i="26"/>
  <c r="P52" i="26"/>
  <c r="P58" i="26"/>
  <c r="P47" i="26"/>
  <c r="P53" i="26"/>
  <c r="P59" i="26"/>
  <c r="P49" i="26"/>
  <c r="P48" i="26"/>
  <c r="P54" i="26"/>
  <c r="P43" i="26"/>
  <c r="P55" i="26"/>
  <c r="U28" i="26"/>
  <c r="U27" i="26"/>
  <c r="U36" i="26"/>
  <c r="U22" i="26"/>
  <c r="U31" i="26"/>
  <c r="U56" i="26"/>
  <c r="U49" i="26"/>
  <c r="U50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9" i="26"/>
  <c r="U13" i="26"/>
  <c r="U12" i="26"/>
  <c r="U45" i="26"/>
  <c r="U14" i="26"/>
  <c r="U23" i="26"/>
  <c r="U48" i="26"/>
  <c r="U41" i="26"/>
  <c r="U42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9" i="26"/>
  <c r="U57" i="26"/>
  <c r="U51" i="26"/>
  <c r="U11" i="26"/>
  <c r="U9" i="26"/>
  <c r="U15" i="26"/>
  <c r="U40" i="26"/>
  <c r="U33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L7" i="26" s="1"/>
  <c r="L6" i="26" s="1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Q7" i="26" l="1"/>
  <c r="Q6" i="26" s="1"/>
  <c r="O7" i="26"/>
  <c r="O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L6" i="7"/>
  <c r="AO6" i="7"/>
  <c r="AR6" i="7"/>
  <c r="AU6" i="7"/>
  <c r="AL7" i="7"/>
  <c r="AO7" i="7"/>
  <c r="AR7" i="7"/>
  <c r="AU7" i="7"/>
  <c r="AL8" i="7"/>
  <c r="AO8" i="7"/>
  <c r="AR8" i="7"/>
  <c r="AU8" i="7"/>
  <c r="AL9" i="7"/>
  <c r="AO9" i="7"/>
  <c r="AR9" i="7"/>
  <c r="AU9" i="7"/>
  <c r="AL10" i="7"/>
  <c r="AO10" i="7"/>
  <c r="AR10" i="7"/>
  <c r="AU10" i="7"/>
  <c r="AL11" i="7"/>
  <c r="AO11" i="7"/>
  <c r="AR11" i="7"/>
  <c r="AU11" i="7"/>
  <c r="AL12" i="7"/>
  <c r="AO12" i="7"/>
  <c r="AR12" i="7"/>
  <c r="AU12" i="7"/>
  <c r="AL13" i="7"/>
  <c r="AO13" i="7"/>
  <c r="AR13" i="7"/>
  <c r="AU13" i="7"/>
  <c r="AL14" i="7"/>
  <c r="AO14" i="7"/>
  <c r="AR14" i="7"/>
  <c r="AU14" i="7"/>
  <c r="AL15" i="7"/>
  <c r="AO15" i="7"/>
  <c r="AR15" i="7"/>
  <c r="AU15" i="7"/>
  <c r="AL16" i="7"/>
  <c r="AO16" i="7"/>
  <c r="AR16" i="7"/>
  <c r="AU16" i="7"/>
  <c r="AL17" i="7"/>
  <c r="AO17" i="7"/>
  <c r="AR17" i="7"/>
  <c r="AU17" i="7"/>
  <c r="AL18" i="7"/>
  <c r="AO18" i="7"/>
  <c r="AR18" i="7"/>
  <c r="AU18" i="7"/>
  <c r="AL19" i="7"/>
  <c r="AO19" i="7"/>
  <c r="AR19" i="7"/>
  <c r="AU19" i="7"/>
  <c r="AL20" i="7"/>
  <c r="AO20" i="7"/>
  <c r="AR20" i="7"/>
  <c r="AU20" i="7"/>
  <c r="AL21" i="7"/>
  <c r="AO21" i="7"/>
  <c r="AR21" i="7"/>
  <c r="AU21" i="7"/>
  <c r="AL22" i="7"/>
  <c r="AO22" i="7"/>
  <c r="AR22" i="7"/>
  <c r="AU22" i="7"/>
  <c r="AL23" i="7"/>
  <c r="AO23" i="7"/>
  <c r="AR23" i="7"/>
  <c r="AU23" i="7"/>
  <c r="AL24" i="7"/>
  <c r="AO24" i="7"/>
  <c r="AR24" i="7"/>
  <c r="AU24" i="7"/>
  <c r="AL25" i="7"/>
  <c r="AO25" i="7"/>
  <c r="AR25" i="7"/>
  <c r="AU25" i="7"/>
  <c r="AL26" i="7"/>
  <c r="AO26" i="7"/>
  <c r="AR26" i="7"/>
  <c r="AU26" i="7"/>
  <c r="AL27" i="7"/>
  <c r="AO27" i="7"/>
  <c r="AR27" i="7"/>
  <c r="AU27" i="7"/>
  <c r="AL28" i="7"/>
  <c r="AO28" i="7"/>
  <c r="AR28" i="7"/>
  <c r="AU28" i="7"/>
  <c r="AL29" i="7"/>
  <c r="AO29" i="7"/>
  <c r="AR29" i="7"/>
  <c r="AU29" i="7"/>
  <c r="AL30" i="7"/>
  <c r="AO30" i="7"/>
  <c r="AR30" i="7"/>
  <c r="AU30" i="7"/>
  <c r="AL31" i="7"/>
  <c r="AO31" i="7"/>
  <c r="AR31" i="7"/>
  <c r="AU31" i="7"/>
  <c r="AL32" i="7"/>
  <c r="AO32" i="7"/>
  <c r="AR32" i="7"/>
  <c r="AU32" i="7"/>
  <c r="AL33" i="7"/>
  <c r="AO33" i="7"/>
  <c r="AR33" i="7"/>
  <c r="AU33" i="7"/>
  <c r="AL34" i="7"/>
  <c r="AO34" i="7"/>
  <c r="AR34" i="7"/>
  <c r="AU34" i="7"/>
  <c r="AL35" i="7"/>
  <c r="AO35" i="7"/>
  <c r="AR35" i="7"/>
  <c r="AU35" i="7"/>
  <c r="AL36" i="7"/>
  <c r="AO36" i="7"/>
  <c r="AR36" i="7"/>
  <c r="AU36" i="7"/>
  <c r="AL37" i="7"/>
  <c r="AO37" i="7"/>
  <c r="AR37" i="7"/>
  <c r="AU37" i="7"/>
  <c r="AL38" i="7"/>
  <c r="AO38" i="7"/>
  <c r="AR38" i="7"/>
  <c r="AU38" i="7"/>
  <c r="AL39" i="7"/>
  <c r="AO39" i="7"/>
  <c r="AR39" i="7"/>
  <c r="AU39" i="7"/>
  <c r="AL40" i="7"/>
  <c r="AO40" i="7"/>
  <c r="AR40" i="7"/>
  <c r="AU40" i="7"/>
  <c r="AL41" i="7"/>
  <c r="AO41" i="7"/>
  <c r="AR41" i="7"/>
  <c r="AU41" i="7"/>
  <c r="AL42" i="7"/>
  <c r="AO42" i="7"/>
  <c r="AR42" i="7"/>
  <c r="AU42" i="7"/>
  <c r="AL43" i="7"/>
  <c r="AO43" i="7"/>
  <c r="AR43" i="7"/>
  <c r="AU43" i="7"/>
  <c r="AL44" i="7"/>
  <c r="AO44" i="7"/>
  <c r="AR44" i="7"/>
  <c r="AU44" i="7"/>
  <c r="AL45" i="7"/>
  <c r="AO45" i="7"/>
  <c r="AR45" i="7"/>
  <c r="AU45" i="7"/>
  <c r="AL46" i="7"/>
  <c r="AO46" i="7"/>
  <c r="AR46" i="7"/>
  <c r="AU46" i="7"/>
  <c r="AL47" i="7"/>
  <c r="AO47" i="7"/>
  <c r="AR47" i="7"/>
  <c r="AU47" i="7"/>
  <c r="AL48" i="7"/>
  <c r="AO48" i="7"/>
  <c r="AR48" i="7"/>
  <c r="AU48" i="7"/>
  <c r="AL49" i="7"/>
  <c r="AO49" i="7"/>
  <c r="AR49" i="7"/>
  <c r="AU49" i="7"/>
  <c r="AL50" i="7"/>
  <c r="AO50" i="7"/>
  <c r="AR50" i="7"/>
  <c r="AU50" i="7"/>
  <c r="AL51" i="7"/>
  <c r="AO51" i="7"/>
  <c r="AR51" i="7"/>
  <c r="AU51" i="7"/>
  <c r="AL52" i="7"/>
  <c r="AO52" i="7"/>
  <c r="AR52" i="7"/>
  <c r="AU52" i="7"/>
  <c r="AL53" i="7"/>
  <c r="AO53" i="7"/>
  <c r="AR53" i="7"/>
  <c r="AU53" i="7"/>
  <c r="AL54" i="7"/>
  <c r="AO54" i="7"/>
  <c r="AR54" i="7"/>
  <c r="AU54" i="7"/>
  <c r="AL55" i="7"/>
  <c r="AO55" i="7"/>
  <c r="AR55" i="7"/>
  <c r="AU55" i="7"/>
  <c r="AL56" i="7"/>
  <c r="AO56" i="7"/>
  <c r="AR56" i="7"/>
  <c r="AU56" i="7"/>
  <c r="AL57" i="7"/>
  <c r="AO57" i="7"/>
  <c r="AR57" i="7"/>
  <c r="AU57" i="7"/>
  <c r="AL58" i="7"/>
  <c r="AO58" i="7"/>
  <c r="AR58" i="7"/>
  <c r="AU58" i="7"/>
  <c r="AL59" i="7"/>
  <c r="AO59" i="7"/>
  <c r="AR59" i="7"/>
  <c r="AU59" i="7"/>
  <c r="AL60" i="7"/>
  <c r="AO60" i="7"/>
  <c r="AR60" i="7"/>
  <c r="AU60" i="7"/>
  <c r="AL61" i="7"/>
  <c r="AO61" i="7"/>
  <c r="AR61" i="7"/>
  <c r="AU61" i="7"/>
  <c r="AL62" i="7"/>
  <c r="AO62" i="7"/>
  <c r="AR62" i="7"/>
  <c r="AU62" i="7"/>
  <c r="AL63" i="7"/>
  <c r="AO63" i="7"/>
  <c r="AR63" i="7"/>
  <c r="AU63" i="7"/>
  <c r="AL64" i="7"/>
  <c r="AO64" i="7"/>
  <c r="AR64" i="7"/>
  <c r="AU64" i="7"/>
  <c r="AL65" i="7"/>
  <c r="AO65" i="7"/>
  <c r="AR65" i="7"/>
  <c r="AU65" i="7"/>
  <c r="AL66" i="7"/>
  <c r="AO66" i="7"/>
  <c r="AR66" i="7"/>
  <c r="AU66" i="7"/>
  <c r="AL67" i="7"/>
  <c r="AO67" i="7"/>
  <c r="AR67" i="7"/>
  <c r="AU67" i="7"/>
  <c r="AL68" i="7"/>
  <c r="AO68" i="7"/>
  <c r="AR68" i="7"/>
  <c r="AU68" i="7"/>
  <c r="AL69" i="7"/>
  <c r="AO69" i="7"/>
  <c r="AR69" i="7"/>
  <c r="AU69" i="7"/>
  <c r="AL70" i="7"/>
  <c r="AO70" i="7"/>
  <c r="AR70" i="7"/>
  <c r="AU70" i="7"/>
  <c r="AL71" i="7"/>
  <c r="AO71" i="7"/>
  <c r="AR71" i="7"/>
  <c r="AU71" i="7"/>
  <c r="AL72" i="7"/>
  <c r="AO72" i="7"/>
  <c r="AR72" i="7"/>
  <c r="AU72" i="7"/>
  <c r="AL73" i="7"/>
  <c r="AO73" i="7"/>
  <c r="AR73" i="7"/>
  <c r="AU73" i="7"/>
  <c r="AL74" i="7"/>
  <c r="AO74" i="7"/>
  <c r="AR74" i="7"/>
  <c r="AU74" i="7"/>
  <c r="AL75" i="7"/>
  <c r="AO75" i="7"/>
  <c r="AR75" i="7"/>
  <c r="AU75" i="7"/>
  <c r="AL76" i="7"/>
  <c r="AO76" i="7"/>
  <c r="AR76" i="7"/>
  <c r="AU76" i="7"/>
  <c r="AL77" i="7"/>
  <c r="AO77" i="7"/>
  <c r="AR77" i="7"/>
  <c r="AU77" i="7"/>
  <c r="AL78" i="7"/>
  <c r="AO78" i="7"/>
  <c r="AR78" i="7"/>
  <c r="AU78" i="7"/>
  <c r="AL79" i="7"/>
  <c r="AO79" i="7"/>
  <c r="AR79" i="7"/>
  <c r="AU79" i="7"/>
  <c r="AL80" i="7"/>
  <c r="AO80" i="7"/>
  <c r="AR80" i="7"/>
  <c r="AU80" i="7"/>
  <c r="AL81" i="7"/>
  <c r="AO81" i="7"/>
  <c r="AR81" i="7"/>
  <c r="AU81" i="7"/>
  <c r="AL82" i="7"/>
  <c r="AO82" i="7"/>
  <c r="AR82" i="7"/>
  <c r="AU82" i="7"/>
  <c r="AL83" i="7"/>
  <c r="AO83" i="7"/>
  <c r="AR83" i="7"/>
  <c r="AU83" i="7"/>
  <c r="AL84" i="7"/>
  <c r="AO84" i="7"/>
  <c r="AR84" i="7"/>
  <c r="AU84" i="7"/>
  <c r="AL85" i="7"/>
  <c r="AO85" i="7"/>
  <c r="AR85" i="7"/>
  <c r="AU85" i="7"/>
  <c r="AL86" i="7"/>
  <c r="AO86" i="7"/>
  <c r="AR86" i="7"/>
  <c r="AU86" i="7"/>
  <c r="AL87" i="7"/>
  <c r="AO87" i="7"/>
  <c r="AR87" i="7"/>
  <c r="AU87" i="7"/>
  <c r="AL88" i="7"/>
  <c r="AO88" i="7"/>
  <c r="AR88" i="7"/>
  <c r="AU88" i="7"/>
  <c r="AL89" i="7"/>
  <c r="AO89" i="7"/>
  <c r="AR89" i="7"/>
  <c r="AU89" i="7"/>
  <c r="AL90" i="7"/>
  <c r="AO90" i="7"/>
  <c r="AR90" i="7"/>
  <c r="AU90" i="7"/>
  <c r="AL91" i="7"/>
  <c r="AO91" i="7"/>
  <c r="AR91" i="7"/>
  <c r="AU91" i="7"/>
  <c r="AL92" i="7"/>
  <c r="AO92" i="7"/>
  <c r="AR92" i="7"/>
  <c r="AU92" i="7"/>
  <c r="AL93" i="7"/>
  <c r="AO93" i="7"/>
  <c r="AR93" i="7"/>
  <c r="AU93" i="7"/>
  <c r="AL94" i="7"/>
  <c r="AO94" i="7"/>
  <c r="AR94" i="7"/>
  <c r="AU94" i="7"/>
  <c r="AL95" i="7"/>
  <c r="AO95" i="7"/>
  <c r="AR95" i="7"/>
  <c r="AU95" i="7"/>
  <c r="AL96" i="7"/>
  <c r="AO96" i="7"/>
  <c r="AR96" i="7"/>
  <c r="AU96" i="7"/>
  <c r="AL97" i="7"/>
  <c r="AO97" i="7"/>
  <c r="AR97" i="7"/>
  <c r="AU97" i="7"/>
  <c r="AL98" i="7"/>
  <c r="AO98" i="7"/>
  <c r="AR98" i="7"/>
  <c r="AU98" i="7"/>
  <c r="AL99" i="7"/>
  <c r="AO99" i="7"/>
  <c r="AR99" i="7"/>
  <c r="AU99" i="7"/>
  <c r="AL100" i="7"/>
  <c r="AO100" i="7"/>
  <c r="AR100" i="7"/>
  <c r="AU100" i="7"/>
  <c r="AL101" i="7"/>
  <c r="AO101" i="7"/>
  <c r="AR101" i="7"/>
  <c r="AU101" i="7"/>
  <c r="AL102" i="7"/>
  <c r="AO102" i="7"/>
  <c r="AR102" i="7"/>
  <c r="AU102" i="7"/>
  <c r="AL103" i="7"/>
  <c r="AO103" i="7"/>
  <c r="AR103" i="7"/>
  <c r="AU103" i="7"/>
  <c r="AT1" i="7"/>
  <c r="AW1" i="7"/>
  <c r="AQ1" i="7"/>
  <c r="AU5" i="7"/>
  <c r="AR5" i="7"/>
  <c r="AO5" i="7"/>
  <c r="L6" i="7"/>
  <c r="O6" i="7"/>
  <c r="R6" i="7"/>
  <c r="U6" i="7"/>
  <c r="L7" i="7"/>
  <c r="O7" i="7"/>
  <c r="R7" i="7"/>
  <c r="U7" i="7"/>
  <c r="L8" i="7"/>
  <c r="O8" i="7"/>
  <c r="R8" i="7"/>
  <c r="U8" i="7"/>
  <c r="L9" i="7"/>
  <c r="O9" i="7"/>
  <c r="R9" i="7"/>
  <c r="U9" i="7"/>
  <c r="L10" i="7"/>
  <c r="O10" i="7"/>
  <c r="R10" i="7"/>
  <c r="U10" i="7"/>
  <c r="L11" i="7"/>
  <c r="O11" i="7"/>
  <c r="R11" i="7"/>
  <c r="U11" i="7"/>
  <c r="L12" i="7"/>
  <c r="O12" i="7"/>
  <c r="R12" i="7"/>
  <c r="U12" i="7"/>
  <c r="L13" i="7"/>
  <c r="O13" i="7"/>
  <c r="R13" i="7"/>
  <c r="U13" i="7"/>
  <c r="L14" i="7"/>
  <c r="O14" i="7"/>
  <c r="R14" i="7"/>
  <c r="U14" i="7"/>
  <c r="L15" i="7"/>
  <c r="O15" i="7"/>
  <c r="R15" i="7"/>
  <c r="U15" i="7"/>
  <c r="L16" i="7"/>
  <c r="O16" i="7"/>
  <c r="R16" i="7"/>
  <c r="U16" i="7"/>
  <c r="L17" i="7"/>
  <c r="O17" i="7"/>
  <c r="R17" i="7"/>
  <c r="U17" i="7"/>
  <c r="L18" i="7"/>
  <c r="O18" i="7"/>
  <c r="R18" i="7"/>
  <c r="U18" i="7"/>
  <c r="L19" i="7"/>
  <c r="O19" i="7"/>
  <c r="R19" i="7"/>
  <c r="U19" i="7"/>
  <c r="L20" i="7"/>
  <c r="O20" i="7"/>
  <c r="R20" i="7"/>
  <c r="U20" i="7"/>
  <c r="L21" i="7"/>
  <c r="O21" i="7"/>
  <c r="R21" i="7"/>
  <c r="U21" i="7"/>
  <c r="L22" i="7"/>
  <c r="O22" i="7"/>
  <c r="R22" i="7"/>
  <c r="U22" i="7"/>
  <c r="L23" i="7"/>
  <c r="O23" i="7"/>
  <c r="R23" i="7"/>
  <c r="U23" i="7"/>
  <c r="L24" i="7"/>
  <c r="O24" i="7"/>
  <c r="R24" i="7"/>
  <c r="U24" i="7"/>
  <c r="L25" i="7"/>
  <c r="O25" i="7"/>
  <c r="R25" i="7"/>
  <c r="U25" i="7"/>
  <c r="L26" i="7"/>
  <c r="O26" i="7"/>
  <c r="R26" i="7"/>
  <c r="U26" i="7"/>
  <c r="L27" i="7"/>
  <c r="O27" i="7"/>
  <c r="R27" i="7"/>
  <c r="U27" i="7"/>
  <c r="L28" i="7"/>
  <c r="O28" i="7"/>
  <c r="R28" i="7"/>
  <c r="U28" i="7"/>
  <c r="L29" i="7"/>
  <c r="O29" i="7"/>
  <c r="R29" i="7"/>
  <c r="U29" i="7"/>
  <c r="L30" i="7"/>
  <c r="O30" i="7"/>
  <c r="R30" i="7"/>
  <c r="U30" i="7"/>
  <c r="L31" i="7"/>
  <c r="O31" i="7"/>
  <c r="R31" i="7"/>
  <c r="U31" i="7"/>
  <c r="L32" i="7"/>
  <c r="O32" i="7"/>
  <c r="R32" i="7"/>
  <c r="U32" i="7"/>
  <c r="L33" i="7"/>
  <c r="O33" i="7"/>
  <c r="R33" i="7"/>
  <c r="U33" i="7"/>
  <c r="L34" i="7"/>
  <c r="O34" i="7"/>
  <c r="R34" i="7"/>
  <c r="U34" i="7"/>
  <c r="L35" i="7"/>
  <c r="O35" i="7"/>
  <c r="R35" i="7"/>
  <c r="U35" i="7"/>
  <c r="L36" i="7"/>
  <c r="O36" i="7"/>
  <c r="R36" i="7"/>
  <c r="U36" i="7"/>
  <c r="L37" i="7"/>
  <c r="O37" i="7"/>
  <c r="R37" i="7"/>
  <c r="U37" i="7"/>
  <c r="L38" i="7"/>
  <c r="O38" i="7"/>
  <c r="R38" i="7"/>
  <c r="U38" i="7"/>
  <c r="L39" i="7"/>
  <c r="O39" i="7"/>
  <c r="R39" i="7"/>
  <c r="U39" i="7"/>
  <c r="L40" i="7"/>
  <c r="O40" i="7"/>
  <c r="R40" i="7"/>
  <c r="U40" i="7"/>
  <c r="L41" i="7"/>
  <c r="O41" i="7"/>
  <c r="R41" i="7"/>
  <c r="U41" i="7"/>
  <c r="L42" i="7"/>
  <c r="O42" i="7"/>
  <c r="R42" i="7"/>
  <c r="U42" i="7"/>
  <c r="L43" i="7"/>
  <c r="O43" i="7"/>
  <c r="R43" i="7"/>
  <c r="U43" i="7"/>
  <c r="L44" i="7"/>
  <c r="O44" i="7"/>
  <c r="R44" i="7"/>
  <c r="U44" i="7"/>
  <c r="L45" i="7"/>
  <c r="O45" i="7"/>
  <c r="R45" i="7"/>
  <c r="U45" i="7"/>
  <c r="L46" i="7"/>
  <c r="O46" i="7"/>
  <c r="R46" i="7"/>
  <c r="U46" i="7"/>
  <c r="L47" i="7"/>
  <c r="O47" i="7"/>
  <c r="R47" i="7"/>
  <c r="U47" i="7"/>
  <c r="L48" i="7"/>
  <c r="O48" i="7"/>
  <c r="R48" i="7"/>
  <c r="U48" i="7"/>
  <c r="L49" i="7"/>
  <c r="O49" i="7"/>
  <c r="R49" i="7"/>
  <c r="U49" i="7"/>
  <c r="L50" i="7"/>
  <c r="O50" i="7"/>
  <c r="R50" i="7"/>
  <c r="U50" i="7"/>
  <c r="L51" i="7"/>
  <c r="O51" i="7"/>
  <c r="R51" i="7"/>
  <c r="U51" i="7"/>
  <c r="L52" i="7"/>
  <c r="O52" i="7"/>
  <c r="R52" i="7"/>
  <c r="U52" i="7"/>
  <c r="L53" i="7"/>
  <c r="O53" i="7"/>
  <c r="R53" i="7"/>
  <c r="U53" i="7"/>
  <c r="L54" i="7"/>
  <c r="O54" i="7"/>
  <c r="R54" i="7"/>
  <c r="U54" i="7"/>
  <c r="L55" i="7"/>
  <c r="O55" i="7"/>
  <c r="R55" i="7"/>
  <c r="U55" i="7"/>
  <c r="L56" i="7"/>
  <c r="O56" i="7"/>
  <c r="R56" i="7"/>
  <c r="U56" i="7"/>
  <c r="L57" i="7"/>
  <c r="O57" i="7"/>
  <c r="R57" i="7"/>
  <c r="U57" i="7"/>
  <c r="L58" i="7"/>
  <c r="O58" i="7"/>
  <c r="R58" i="7"/>
  <c r="U58" i="7"/>
  <c r="L59" i="7"/>
  <c r="O59" i="7"/>
  <c r="R59" i="7"/>
  <c r="U59" i="7"/>
  <c r="L60" i="7"/>
  <c r="O60" i="7"/>
  <c r="R60" i="7"/>
  <c r="U60" i="7"/>
  <c r="L61" i="7"/>
  <c r="O61" i="7"/>
  <c r="R61" i="7"/>
  <c r="U61" i="7"/>
  <c r="L62" i="7"/>
  <c r="O62" i="7"/>
  <c r="R62" i="7"/>
  <c r="U62" i="7"/>
  <c r="L63" i="7"/>
  <c r="O63" i="7"/>
  <c r="R63" i="7"/>
  <c r="U63" i="7"/>
  <c r="L64" i="7"/>
  <c r="O64" i="7"/>
  <c r="R64" i="7"/>
  <c r="U64" i="7"/>
  <c r="L65" i="7"/>
  <c r="O65" i="7"/>
  <c r="R65" i="7"/>
  <c r="U65" i="7"/>
  <c r="L66" i="7"/>
  <c r="O66" i="7"/>
  <c r="R66" i="7"/>
  <c r="U66" i="7"/>
  <c r="L67" i="7"/>
  <c r="O67" i="7"/>
  <c r="R67" i="7"/>
  <c r="U67" i="7"/>
  <c r="L68" i="7"/>
  <c r="O68" i="7"/>
  <c r="R68" i="7"/>
  <c r="U68" i="7"/>
  <c r="L69" i="7"/>
  <c r="O69" i="7"/>
  <c r="R69" i="7"/>
  <c r="U69" i="7"/>
  <c r="L70" i="7"/>
  <c r="O70" i="7"/>
  <c r="R70" i="7"/>
  <c r="U70" i="7"/>
  <c r="L71" i="7"/>
  <c r="O71" i="7"/>
  <c r="R71" i="7"/>
  <c r="U71" i="7"/>
  <c r="L72" i="7"/>
  <c r="O72" i="7"/>
  <c r="R72" i="7"/>
  <c r="U72" i="7"/>
  <c r="L73" i="7"/>
  <c r="O73" i="7"/>
  <c r="R73" i="7"/>
  <c r="U73" i="7"/>
  <c r="L74" i="7"/>
  <c r="O74" i="7"/>
  <c r="R74" i="7"/>
  <c r="U74" i="7"/>
  <c r="L75" i="7"/>
  <c r="O75" i="7"/>
  <c r="R75" i="7"/>
  <c r="U75" i="7"/>
  <c r="L76" i="7"/>
  <c r="O76" i="7"/>
  <c r="R76" i="7"/>
  <c r="U76" i="7"/>
  <c r="L77" i="7"/>
  <c r="O77" i="7"/>
  <c r="R77" i="7"/>
  <c r="U77" i="7"/>
  <c r="L78" i="7"/>
  <c r="O78" i="7"/>
  <c r="R78" i="7"/>
  <c r="U78" i="7"/>
  <c r="L79" i="7"/>
  <c r="O79" i="7"/>
  <c r="R79" i="7"/>
  <c r="U79" i="7"/>
  <c r="L80" i="7"/>
  <c r="O80" i="7"/>
  <c r="R80" i="7"/>
  <c r="U80" i="7"/>
  <c r="L81" i="7"/>
  <c r="O81" i="7"/>
  <c r="R81" i="7"/>
  <c r="U81" i="7"/>
  <c r="L82" i="7"/>
  <c r="O82" i="7"/>
  <c r="R82" i="7"/>
  <c r="U82" i="7"/>
  <c r="L83" i="7"/>
  <c r="O83" i="7"/>
  <c r="R83" i="7"/>
  <c r="U83" i="7"/>
  <c r="L84" i="7"/>
  <c r="O84" i="7"/>
  <c r="R84" i="7"/>
  <c r="U84" i="7"/>
  <c r="L85" i="7"/>
  <c r="O85" i="7"/>
  <c r="R85" i="7"/>
  <c r="U85" i="7"/>
  <c r="L86" i="7"/>
  <c r="O86" i="7"/>
  <c r="R86" i="7"/>
  <c r="U86" i="7"/>
  <c r="L87" i="7"/>
  <c r="O87" i="7"/>
  <c r="R87" i="7"/>
  <c r="U87" i="7"/>
  <c r="L88" i="7"/>
  <c r="O88" i="7"/>
  <c r="R88" i="7"/>
  <c r="U88" i="7"/>
  <c r="L89" i="7"/>
  <c r="O89" i="7"/>
  <c r="R89" i="7"/>
  <c r="U89" i="7"/>
  <c r="L90" i="7"/>
  <c r="O90" i="7"/>
  <c r="R90" i="7"/>
  <c r="U90" i="7"/>
  <c r="L91" i="7"/>
  <c r="O91" i="7"/>
  <c r="R91" i="7"/>
  <c r="U91" i="7"/>
  <c r="L92" i="7"/>
  <c r="O92" i="7"/>
  <c r="R92" i="7"/>
  <c r="U92" i="7"/>
  <c r="L93" i="7"/>
  <c r="O93" i="7"/>
  <c r="R93" i="7"/>
  <c r="U93" i="7"/>
  <c r="L94" i="7"/>
  <c r="O94" i="7"/>
  <c r="R94" i="7"/>
  <c r="U94" i="7"/>
  <c r="L95" i="7"/>
  <c r="O95" i="7"/>
  <c r="R95" i="7"/>
  <c r="U95" i="7"/>
  <c r="L96" i="7"/>
  <c r="O96" i="7"/>
  <c r="R96" i="7"/>
  <c r="U96" i="7"/>
  <c r="L97" i="7"/>
  <c r="O97" i="7"/>
  <c r="R97" i="7"/>
  <c r="U97" i="7"/>
  <c r="L98" i="7"/>
  <c r="O98" i="7"/>
  <c r="R98" i="7"/>
  <c r="U98" i="7"/>
  <c r="L99" i="7"/>
  <c r="O99" i="7"/>
  <c r="R99" i="7"/>
  <c r="U99" i="7"/>
  <c r="L100" i="7"/>
  <c r="O100" i="7"/>
  <c r="R100" i="7"/>
  <c r="U100" i="7"/>
  <c r="L101" i="7"/>
  <c r="O101" i="7"/>
  <c r="R101" i="7"/>
  <c r="U101" i="7"/>
  <c r="L102" i="7"/>
  <c r="O102" i="7"/>
  <c r="R102" i="7"/>
  <c r="U102" i="7"/>
  <c r="L103" i="7"/>
  <c r="O103" i="7"/>
  <c r="R103" i="7"/>
  <c r="U103" i="7"/>
  <c r="W1" i="7"/>
  <c r="T1" i="7"/>
  <c r="Q1" i="7"/>
  <c r="N1" i="7"/>
  <c r="AN1" i="7"/>
  <c r="AL5" i="7"/>
  <c r="U5" i="7"/>
  <c r="R5" i="7"/>
  <c r="O5" i="7"/>
  <c r="L5" i="7"/>
  <c r="AP3" i="7" l="1"/>
  <c r="AT3" i="7"/>
  <c r="V3" i="7"/>
  <c r="M105" i="7"/>
  <c r="M3" i="7" s="1"/>
  <c r="AV3" i="7"/>
  <c r="AW3" i="7"/>
  <c r="AS3" i="7"/>
  <c r="AQ3" i="7"/>
  <c r="AN3" i="7"/>
  <c r="T3" i="7"/>
  <c r="S3" i="7"/>
  <c r="Q3" i="7"/>
  <c r="W3" i="7"/>
  <c r="P3" i="7"/>
  <c r="N3" i="7"/>
  <c r="R205" i="19" l="1"/>
  <c r="Q205" i="19"/>
  <c r="R204" i="19"/>
  <c r="Q204" i="19"/>
  <c r="R203" i="19"/>
  <c r="Q203" i="19"/>
  <c r="R202" i="19"/>
  <c r="Q202" i="19"/>
  <c r="R201" i="19"/>
  <c r="Q201" i="19"/>
  <c r="R200" i="19"/>
  <c r="Q200" i="19"/>
  <c r="R199" i="19"/>
  <c r="Q199" i="19"/>
  <c r="R198" i="19"/>
  <c r="Q198" i="19"/>
  <c r="R197" i="19"/>
  <c r="Q197" i="19"/>
  <c r="R196" i="19"/>
  <c r="Q196" i="19"/>
  <c r="R195" i="19"/>
  <c r="Q195" i="19"/>
  <c r="R194" i="19"/>
  <c r="Q194" i="19"/>
  <c r="R193" i="19"/>
  <c r="Q193" i="19"/>
  <c r="R192" i="19"/>
  <c r="Q192" i="19"/>
  <c r="R191" i="19"/>
  <c r="Q191" i="19"/>
  <c r="R190" i="19"/>
  <c r="Q190" i="19"/>
  <c r="R189" i="19"/>
  <c r="Q189" i="19"/>
  <c r="R188" i="19"/>
  <c r="Q188" i="19"/>
  <c r="R187" i="19"/>
  <c r="Q187" i="19"/>
  <c r="R186" i="19"/>
  <c r="Q186" i="19"/>
  <c r="R185" i="19"/>
  <c r="Q185" i="19"/>
  <c r="R184" i="19"/>
  <c r="Q184" i="19"/>
  <c r="R183" i="19"/>
  <c r="Q183" i="19"/>
  <c r="R182" i="19"/>
  <c r="Q182" i="19"/>
  <c r="R181" i="19"/>
  <c r="Q181" i="19"/>
  <c r="R180" i="19"/>
  <c r="Q180" i="19"/>
  <c r="R179" i="19"/>
  <c r="Q179" i="19"/>
  <c r="R178" i="19"/>
  <c r="Q178" i="19"/>
  <c r="R177" i="19"/>
  <c r="Q177" i="19"/>
  <c r="R176" i="19"/>
  <c r="Q176" i="19"/>
  <c r="R175" i="19"/>
  <c r="Q175" i="19"/>
  <c r="R174" i="19"/>
  <c r="Q174" i="19"/>
  <c r="R173" i="19"/>
  <c r="Q173" i="19"/>
  <c r="R172" i="19"/>
  <c r="Q172" i="19"/>
  <c r="R171" i="19"/>
  <c r="Q171" i="19"/>
  <c r="R170" i="19"/>
  <c r="Q170" i="19"/>
  <c r="R169" i="19"/>
  <c r="Q169" i="19"/>
  <c r="R168" i="19"/>
  <c r="Q168" i="19"/>
  <c r="R167" i="19"/>
  <c r="Q167" i="19"/>
  <c r="R166" i="19"/>
  <c r="Q166" i="19"/>
  <c r="R165" i="19"/>
  <c r="Q165" i="19"/>
  <c r="R164" i="19"/>
  <c r="Q164" i="19"/>
  <c r="R163" i="19"/>
  <c r="Q163" i="19"/>
  <c r="R162" i="19"/>
  <c r="Q162" i="19"/>
  <c r="R161" i="19"/>
  <c r="Q161" i="19"/>
  <c r="R160" i="19"/>
  <c r="Q160" i="19"/>
  <c r="R159" i="19"/>
  <c r="Q159" i="19"/>
  <c r="R158" i="19"/>
  <c r="Q158" i="19"/>
  <c r="R157" i="19"/>
  <c r="Q157" i="19"/>
  <c r="R156" i="19"/>
  <c r="Q156" i="19"/>
  <c r="R155" i="19"/>
  <c r="Q155" i="19"/>
  <c r="R154" i="19"/>
  <c r="Q154" i="19"/>
  <c r="R153" i="19"/>
  <c r="Q153" i="19"/>
  <c r="R152" i="19"/>
  <c r="Q152" i="19"/>
  <c r="R151" i="19"/>
  <c r="Q151" i="19"/>
  <c r="R150" i="19"/>
  <c r="Q150" i="19"/>
  <c r="R149" i="19"/>
  <c r="Q149" i="19"/>
  <c r="R148" i="19"/>
  <c r="Q148" i="19"/>
  <c r="R147" i="19"/>
  <c r="Q147" i="19"/>
  <c r="R146" i="19"/>
  <c r="Q146" i="19"/>
  <c r="R145" i="19"/>
  <c r="Q145" i="19"/>
  <c r="R144" i="19"/>
  <c r="Q144" i="19"/>
  <c r="R143" i="19"/>
  <c r="Q143" i="19"/>
  <c r="R142" i="19"/>
  <c r="Q142" i="19"/>
  <c r="R141" i="19"/>
  <c r="Q141" i="19"/>
  <c r="R140" i="19"/>
  <c r="Q140" i="19"/>
  <c r="R139" i="19"/>
  <c r="Q139" i="19"/>
  <c r="R138" i="19"/>
  <c r="Q138" i="19"/>
  <c r="R137" i="19"/>
  <c r="Q137" i="19"/>
  <c r="R136" i="19"/>
  <c r="Q136" i="19"/>
  <c r="R135" i="19"/>
  <c r="Q135" i="19"/>
  <c r="R134" i="19"/>
  <c r="Q134" i="19"/>
  <c r="R133" i="19"/>
  <c r="Q133" i="19"/>
  <c r="R132" i="19"/>
  <c r="Q132" i="19"/>
  <c r="R131" i="19"/>
  <c r="Q131" i="19"/>
  <c r="R130" i="19"/>
  <c r="Q130" i="19"/>
  <c r="R129" i="19"/>
  <c r="Q129" i="19"/>
  <c r="R128" i="19"/>
  <c r="Q128" i="19"/>
  <c r="R127" i="19"/>
  <c r="Q127" i="19"/>
  <c r="R126" i="19"/>
  <c r="Q126" i="19"/>
  <c r="R125" i="19"/>
  <c r="Q125" i="19"/>
  <c r="R124" i="19"/>
  <c r="Q124" i="19"/>
  <c r="R123" i="19"/>
  <c r="Q123" i="19"/>
  <c r="R122" i="19"/>
  <c r="Q122" i="19"/>
  <c r="R121" i="19"/>
  <c r="Q121" i="19"/>
  <c r="R120" i="19"/>
  <c r="Q120" i="19"/>
  <c r="R119" i="19"/>
  <c r="Q119" i="19"/>
  <c r="R118" i="19"/>
  <c r="Q118" i="19"/>
  <c r="R117" i="19"/>
  <c r="Q117" i="19"/>
  <c r="R116" i="19"/>
  <c r="Q116" i="19"/>
  <c r="R115" i="19"/>
  <c r="Q115" i="19"/>
  <c r="R114" i="19"/>
  <c r="Q114" i="19"/>
  <c r="R113" i="19"/>
  <c r="Q113" i="19"/>
  <c r="R112" i="19"/>
  <c r="Q112" i="19"/>
  <c r="R111" i="19"/>
  <c r="Q111" i="19"/>
  <c r="R110" i="19"/>
  <c r="Q110" i="19"/>
  <c r="R109" i="19"/>
  <c r="Q109" i="19"/>
  <c r="R108" i="19"/>
  <c r="Q108" i="19"/>
  <c r="R107" i="19"/>
  <c r="Q107" i="19"/>
  <c r="R106" i="19"/>
  <c r="Q106" i="19"/>
  <c r="R105" i="19"/>
  <c r="Q105" i="19"/>
  <c r="R104" i="19"/>
  <c r="Q104" i="19"/>
  <c r="R103" i="19"/>
  <c r="Q103" i="19"/>
  <c r="R102" i="19"/>
  <c r="Q102" i="19"/>
  <c r="R101" i="19"/>
  <c r="Q101" i="19"/>
  <c r="R100" i="19"/>
  <c r="Q100" i="19"/>
  <c r="R99" i="19"/>
  <c r="Q99" i="19"/>
  <c r="R98" i="19"/>
  <c r="Q98" i="19"/>
  <c r="R97" i="19"/>
  <c r="Q97" i="19"/>
  <c r="R96" i="19"/>
  <c r="Q96" i="19"/>
  <c r="R95" i="19"/>
  <c r="Q95" i="19"/>
  <c r="R94" i="19"/>
  <c r="Q94" i="19"/>
  <c r="R93" i="19"/>
  <c r="Q93" i="19"/>
  <c r="R92" i="19"/>
  <c r="Q92" i="19"/>
  <c r="R91" i="19"/>
  <c r="Q91" i="19"/>
  <c r="R90" i="19"/>
  <c r="Q90" i="19"/>
  <c r="R89" i="19"/>
  <c r="Q89" i="19"/>
  <c r="R88" i="19"/>
  <c r="Q88" i="19"/>
  <c r="R87" i="19"/>
  <c r="Q87" i="19"/>
  <c r="R86" i="19"/>
  <c r="Q86" i="19"/>
  <c r="R85" i="19"/>
  <c r="Q85" i="19"/>
  <c r="R84" i="19"/>
  <c r="Q84" i="19"/>
  <c r="R83" i="19"/>
  <c r="Q83" i="19"/>
  <c r="R82" i="19"/>
  <c r="Q82" i="19"/>
  <c r="R81" i="19"/>
  <c r="Q81" i="19"/>
  <c r="R80" i="19"/>
  <c r="Q80" i="19"/>
  <c r="R79" i="19"/>
  <c r="Q79" i="19"/>
  <c r="R78" i="19"/>
  <c r="Q78" i="19"/>
  <c r="R77" i="19"/>
  <c r="Q77" i="19"/>
  <c r="R76" i="19"/>
  <c r="Q76" i="19"/>
  <c r="R75" i="19"/>
  <c r="Q75" i="19"/>
  <c r="R74" i="19"/>
  <c r="Q74" i="19"/>
  <c r="R73" i="19"/>
  <c r="Q73" i="19"/>
  <c r="R72" i="19"/>
  <c r="Q72" i="19"/>
  <c r="R71" i="19"/>
  <c r="Q71" i="19"/>
  <c r="R70" i="19"/>
  <c r="Q70" i="19"/>
  <c r="R69" i="19"/>
  <c r="Q69" i="19"/>
  <c r="R68" i="19"/>
  <c r="Q68" i="19"/>
  <c r="R67" i="19"/>
  <c r="Q67" i="19"/>
  <c r="R66" i="19"/>
  <c r="Q66" i="19"/>
  <c r="R65" i="19"/>
  <c r="Q65" i="19"/>
  <c r="R64" i="19"/>
  <c r="Q64" i="19"/>
  <c r="R63" i="19"/>
  <c r="Q63" i="19"/>
  <c r="R62" i="19"/>
  <c r="Q62" i="19"/>
  <c r="R61" i="19"/>
  <c r="Q61" i="19"/>
  <c r="R60" i="19"/>
  <c r="Q60" i="19"/>
  <c r="R59" i="19"/>
  <c r="Q59" i="19"/>
  <c r="R58" i="19"/>
  <c r="Q58" i="19"/>
  <c r="R57" i="19"/>
  <c r="Q57" i="19"/>
  <c r="R56" i="19"/>
  <c r="Q56" i="19"/>
  <c r="R55" i="19"/>
  <c r="Q55" i="19"/>
  <c r="R54" i="19"/>
  <c r="Q54" i="19"/>
  <c r="R53" i="19"/>
  <c r="Q53" i="19"/>
  <c r="R52" i="19"/>
  <c r="Q52" i="19"/>
  <c r="R51" i="19"/>
  <c r="Q51" i="19"/>
  <c r="R50" i="19"/>
  <c r="Q50" i="19"/>
  <c r="R49" i="19"/>
  <c r="Q49" i="19"/>
  <c r="R48" i="19"/>
  <c r="Q48" i="19"/>
  <c r="R47" i="19"/>
  <c r="Q47" i="19"/>
  <c r="R46" i="19"/>
  <c r="Q46" i="19"/>
  <c r="R45" i="19"/>
  <c r="Q45" i="19"/>
  <c r="R44" i="19"/>
  <c r="Q44" i="19"/>
  <c r="R43" i="19"/>
  <c r="Q43" i="19"/>
  <c r="R42" i="19"/>
  <c r="Q42" i="19"/>
  <c r="R41" i="19"/>
  <c r="Q41" i="19"/>
  <c r="R40" i="19"/>
  <c r="Q40" i="19"/>
  <c r="R39" i="19"/>
  <c r="Q39" i="19"/>
  <c r="R38" i="19"/>
  <c r="Q38" i="19"/>
  <c r="R37" i="19"/>
  <c r="Q37" i="19"/>
  <c r="R36" i="19"/>
  <c r="Q36" i="19"/>
  <c r="R35" i="19"/>
  <c r="Q35" i="19"/>
  <c r="R34" i="19"/>
  <c r="Q34" i="19"/>
  <c r="R33" i="19"/>
  <c r="Q33" i="19"/>
  <c r="R32" i="19"/>
  <c r="Q32" i="19"/>
  <c r="R31" i="19"/>
  <c r="Q31" i="19"/>
  <c r="R30" i="19"/>
  <c r="Q30" i="19"/>
  <c r="R29" i="19"/>
  <c r="Q29" i="19"/>
  <c r="R28" i="19"/>
  <c r="Q28" i="19"/>
  <c r="R27" i="19"/>
  <c r="Q27" i="19"/>
  <c r="R26" i="19"/>
  <c r="Q26" i="19"/>
  <c r="R25" i="19"/>
  <c r="Q25" i="19"/>
  <c r="R24" i="19"/>
  <c r="Q24" i="19"/>
  <c r="R23" i="19"/>
  <c r="Q23" i="19"/>
  <c r="R22" i="19"/>
  <c r="Q22" i="19"/>
  <c r="R21" i="19"/>
  <c r="Q21" i="19"/>
  <c r="R20" i="19"/>
  <c r="Q20" i="19"/>
  <c r="R19" i="19"/>
  <c r="Q19" i="19"/>
  <c r="R18" i="19"/>
  <c r="Q18" i="19"/>
  <c r="R17" i="19"/>
  <c r="Q17" i="19"/>
  <c r="R16" i="19"/>
  <c r="Q16" i="19"/>
  <c r="R15" i="19"/>
  <c r="Q15" i="19"/>
  <c r="R14" i="19"/>
  <c r="Q14" i="19"/>
  <c r="R13" i="19"/>
  <c r="Q13" i="19"/>
  <c r="R12" i="19"/>
  <c r="Q12" i="19"/>
  <c r="R11" i="19"/>
  <c r="Q11" i="19"/>
  <c r="R10" i="19"/>
  <c r="Q10" i="19"/>
  <c r="R9" i="19"/>
  <c r="Q9" i="19"/>
  <c r="R8" i="19"/>
  <c r="Q8" i="19"/>
  <c r="R7" i="19"/>
  <c r="Q7" i="19"/>
  <c r="R6" i="19"/>
  <c r="Q6" i="19"/>
  <c r="R5" i="19"/>
  <c r="Q5" i="19"/>
  <c r="S3" i="19"/>
  <c r="R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K1" i="7"/>
  <c r="AJ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J103" i="7"/>
  <c r="AI103" i="7"/>
  <c r="AJ102" i="7"/>
  <c r="AI102" i="7"/>
  <c r="AJ101" i="7"/>
  <c r="AI101" i="7"/>
  <c r="AJ100" i="7"/>
  <c r="AI100" i="7"/>
  <c r="AJ99" i="7"/>
  <c r="AI99" i="7"/>
  <c r="AJ98" i="7"/>
  <c r="AI98" i="7"/>
  <c r="AJ97" i="7"/>
  <c r="AI97" i="7"/>
  <c r="AJ96" i="7"/>
  <c r="AI96" i="7"/>
  <c r="AJ95" i="7"/>
  <c r="AI95" i="7"/>
  <c r="AJ94" i="7"/>
  <c r="AI94" i="7"/>
  <c r="AJ93" i="7"/>
  <c r="AI93" i="7"/>
  <c r="AJ92" i="7"/>
  <c r="AI92" i="7"/>
  <c r="AJ91" i="7"/>
  <c r="AI91" i="7"/>
  <c r="AJ90" i="7"/>
  <c r="AI90" i="7"/>
  <c r="AJ89" i="7"/>
  <c r="AI89" i="7"/>
  <c r="AJ88" i="7"/>
  <c r="AI88" i="7"/>
  <c r="AJ87" i="7"/>
  <c r="AI87" i="7"/>
  <c r="AJ86" i="7"/>
  <c r="AI86" i="7"/>
  <c r="AJ85" i="7"/>
  <c r="AI85" i="7"/>
  <c r="AJ84" i="7"/>
  <c r="AI84" i="7"/>
  <c r="AJ83" i="7"/>
  <c r="AI83" i="7"/>
  <c r="AJ82" i="7"/>
  <c r="AI82" i="7"/>
  <c r="AJ81" i="7"/>
  <c r="AI81" i="7"/>
  <c r="AJ80" i="7"/>
  <c r="AI80" i="7"/>
  <c r="AJ79" i="7"/>
  <c r="AI79" i="7"/>
  <c r="AJ78" i="7"/>
  <c r="AI78" i="7"/>
  <c r="AJ77" i="7"/>
  <c r="AI77" i="7"/>
  <c r="AJ76" i="7"/>
  <c r="AI76" i="7"/>
  <c r="AJ75" i="7"/>
  <c r="AI75" i="7"/>
  <c r="AJ74" i="7"/>
  <c r="AI74" i="7"/>
  <c r="AJ73" i="7"/>
  <c r="AI73" i="7"/>
  <c r="AJ72" i="7"/>
  <c r="AI72" i="7"/>
  <c r="AJ71" i="7"/>
  <c r="AI71" i="7"/>
  <c r="AJ70" i="7"/>
  <c r="AI70" i="7"/>
  <c r="AJ69" i="7"/>
  <c r="AI69" i="7"/>
  <c r="AJ68" i="7"/>
  <c r="AI68" i="7"/>
  <c r="AJ67" i="7"/>
  <c r="AI67" i="7"/>
  <c r="AJ66" i="7"/>
  <c r="AI66" i="7"/>
  <c r="AJ65" i="7"/>
  <c r="AI65" i="7"/>
  <c r="AJ64" i="7"/>
  <c r="AI64" i="7"/>
  <c r="AJ63" i="7"/>
  <c r="AI63" i="7"/>
  <c r="AJ62" i="7"/>
  <c r="AI62" i="7"/>
  <c r="AJ61" i="7"/>
  <c r="AI61" i="7"/>
  <c r="AJ60" i="7"/>
  <c r="AI60" i="7"/>
  <c r="AJ59" i="7"/>
  <c r="AI59" i="7"/>
  <c r="AJ58" i="7"/>
  <c r="AI58" i="7"/>
  <c r="AJ57" i="7"/>
  <c r="AI57" i="7"/>
  <c r="AJ56" i="7"/>
  <c r="AI56" i="7"/>
  <c r="AJ55" i="7"/>
  <c r="AI55" i="7"/>
  <c r="AJ54" i="7"/>
  <c r="AI54" i="7"/>
  <c r="AJ53" i="7"/>
  <c r="AI53" i="7"/>
  <c r="AJ52" i="7"/>
  <c r="AI52" i="7"/>
  <c r="AJ51" i="7"/>
  <c r="AI51" i="7"/>
  <c r="AJ50" i="7"/>
  <c r="AI50" i="7"/>
  <c r="AJ49" i="7"/>
  <c r="AI49" i="7"/>
  <c r="AJ48" i="7"/>
  <c r="AI48" i="7"/>
  <c r="AJ47" i="7"/>
  <c r="AI47" i="7"/>
  <c r="AJ46" i="7"/>
  <c r="AI46" i="7"/>
  <c r="AJ45" i="7"/>
  <c r="AI45" i="7"/>
  <c r="AJ44" i="7"/>
  <c r="AI44" i="7"/>
  <c r="AJ43" i="7"/>
  <c r="AI43" i="7"/>
  <c r="AJ42" i="7"/>
  <c r="AI42" i="7"/>
  <c r="AJ41" i="7"/>
  <c r="AI41" i="7"/>
  <c r="AJ40" i="7"/>
  <c r="AI40" i="7"/>
  <c r="AJ39" i="7"/>
  <c r="AI39" i="7"/>
  <c r="AJ38" i="7"/>
  <c r="AI38" i="7"/>
  <c r="AJ37" i="7"/>
  <c r="AI37" i="7"/>
  <c r="AJ36" i="7"/>
  <c r="AI36" i="7"/>
  <c r="AJ35" i="7"/>
  <c r="AI35" i="7"/>
  <c r="AJ34" i="7"/>
  <c r="AI34" i="7"/>
  <c r="AJ33" i="7"/>
  <c r="AI33" i="7"/>
  <c r="AJ32" i="7"/>
  <c r="AI32" i="7"/>
  <c r="AJ31" i="7"/>
  <c r="AI31" i="7"/>
  <c r="AJ30" i="7"/>
  <c r="AI30" i="7"/>
  <c r="AJ29" i="7"/>
  <c r="AI29" i="7"/>
  <c r="AJ28" i="7"/>
  <c r="AI28" i="7"/>
  <c r="AJ27" i="7"/>
  <c r="AI27" i="7"/>
  <c r="AJ26" i="7"/>
  <c r="AI26" i="7"/>
  <c r="AJ25" i="7"/>
  <c r="AI25" i="7"/>
  <c r="AJ24" i="7"/>
  <c r="AI24" i="7"/>
  <c r="AJ23" i="7"/>
  <c r="AI23" i="7"/>
  <c r="AJ22" i="7"/>
  <c r="AI22" i="7"/>
  <c r="AJ21" i="7"/>
  <c r="AI21" i="7"/>
  <c r="AJ20" i="7"/>
  <c r="AI20" i="7"/>
  <c r="AJ19" i="7"/>
  <c r="AI19" i="7"/>
  <c r="AJ18" i="7"/>
  <c r="AI18" i="7"/>
  <c r="AJ17" i="7"/>
  <c r="AI17" i="7"/>
  <c r="AJ16" i="7"/>
  <c r="AI16" i="7"/>
  <c r="AJ15" i="7"/>
  <c r="AI15" i="7"/>
  <c r="AJ14" i="7"/>
  <c r="AI14" i="7"/>
  <c r="AJ13" i="7"/>
  <c r="AI13" i="7"/>
  <c r="AJ12" i="7"/>
  <c r="AI12" i="7"/>
  <c r="AJ11" i="7"/>
  <c r="AI11" i="7"/>
  <c r="AJ10" i="7"/>
  <c r="AI10" i="7"/>
  <c r="AJ9" i="7"/>
  <c r="AI9" i="7"/>
  <c r="AJ8" i="7"/>
  <c r="AI8" i="7"/>
  <c r="AJ7" i="7"/>
  <c r="AI7" i="7"/>
  <c r="AJ6" i="7"/>
  <c r="AI6" i="7"/>
  <c r="AJ5" i="7"/>
  <c r="AI5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H7" i="23" l="1"/>
  <c r="H55" i="23"/>
  <c r="H103" i="23"/>
  <c r="H151" i="23"/>
  <c r="H199" i="23"/>
  <c r="AD179" i="18" s="1"/>
  <c r="H247" i="23"/>
  <c r="AA180" i="18" s="1"/>
  <c r="H295" i="23"/>
  <c r="H343" i="23"/>
  <c r="H391" i="23"/>
  <c r="H439" i="23"/>
  <c r="H487" i="23"/>
  <c r="AA182" i="18" s="1"/>
  <c r="H535" i="23"/>
  <c r="AC182" i="18" s="1"/>
  <c r="P7" i="21"/>
  <c r="P55" i="21"/>
  <c r="P151" i="21"/>
  <c r="P199" i="21"/>
  <c r="P295" i="21"/>
  <c r="P343" i="21"/>
  <c r="P487" i="21"/>
  <c r="P535" i="21"/>
  <c r="AK172" i="18" s="1"/>
  <c r="P79" i="20"/>
  <c r="H103" i="20"/>
  <c r="H223" i="21"/>
  <c r="H295" i="21"/>
  <c r="H367" i="21"/>
  <c r="AA171" i="18" s="1"/>
  <c r="H439" i="21"/>
  <c r="AD171" i="18" s="1"/>
  <c r="H511" i="21"/>
  <c r="P247" i="21"/>
  <c r="P391" i="21"/>
  <c r="P439" i="21"/>
  <c r="AL171" i="18" s="1"/>
  <c r="H7" i="22"/>
  <c r="Y178" i="18" s="1"/>
  <c r="H31" i="22"/>
  <c r="H79" i="22"/>
  <c r="H103" i="22"/>
  <c r="H247" i="21"/>
  <c r="H319" i="21"/>
  <c r="AD170" i="18" s="1"/>
  <c r="H391" i="21"/>
  <c r="AB171" i="18" s="1"/>
  <c r="H463" i="21"/>
  <c r="Z172" i="18" s="1"/>
  <c r="H535" i="21"/>
  <c r="P103" i="21"/>
  <c r="H79" i="20"/>
  <c r="Y171" i="18" s="1"/>
  <c r="P31" i="20"/>
  <c r="AG169" i="18" s="1"/>
  <c r="P103" i="20"/>
  <c r="AG172" i="18" s="1"/>
  <c r="P7" i="22"/>
  <c r="AG178" i="18" s="1"/>
  <c r="P31" i="22"/>
  <c r="P79" i="22"/>
  <c r="P103" i="22"/>
  <c r="AG182" i="18" s="1"/>
  <c r="H271" i="21"/>
  <c r="AB170" i="18" s="1"/>
  <c r="H343" i="21"/>
  <c r="Z171" i="18" s="1"/>
  <c r="H415" i="21"/>
  <c r="AC171" i="18" s="1"/>
  <c r="H487" i="21"/>
  <c r="H559" i="21"/>
  <c r="P31" i="21"/>
  <c r="P79" i="21"/>
  <c r="AL168" i="18" s="1"/>
  <c r="P127" i="21"/>
  <c r="P175" i="21"/>
  <c r="AK169" i="18" s="1"/>
  <c r="P223" i="21"/>
  <c r="P271" i="21"/>
  <c r="P367" i="21"/>
  <c r="P415" i="21"/>
  <c r="AK171" i="18" s="1"/>
  <c r="P463" i="21"/>
  <c r="AH172" i="18" s="1"/>
  <c r="P511" i="21"/>
  <c r="AJ172" i="18" s="1"/>
  <c r="P559" i="21"/>
  <c r="H31" i="23"/>
  <c r="H79" i="23"/>
  <c r="AD178" i="18" s="1"/>
  <c r="H127" i="23"/>
  <c r="AA179" i="18" s="1"/>
  <c r="H175" i="23"/>
  <c r="AC179" i="18" s="1"/>
  <c r="H223" i="23"/>
  <c r="H271" i="23"/>
  <c r="AB180" i="18" s="1"/>
  <c r="H319" i="23"/>
  <c r="H367" i="23"/>
  <c r="H415" i="23"/>
  <c r="AC181" i="18" s="1"/>
  <c r="H463" i="23"/>
  <c r="Z182" i="18" s="1"/>
  <c r="H511" i="23"/>
  <c r="H559" i="23"/>
  <c r="AD182" i="18" s="1"/>
  <c r="AG179" i="18"/>
  <c r="AJ169" i="18"/>
  <c r="AI172" i="18"/>
  <c r="AK170" i="18"/>
  <c r="AJ170" i="18"/>
  <c r="AJ168" i="18"/>
  <c r="AH170" i="18"/>
  <c r="AI171" i="18"/>
  <c r="AL172" i="18"/>
  <c r="AD172" i="18"/>
  <c r="AC172" i="18"/>
  <c r="P7" i="20"/>
  <c r="AD180" i="18"/>
  <c r="AB182" i="18"/>
  <c r="N3" i="4"/>
  <c r="P3" i="4"/>
  <c r="R3" i="4"/>
  <c r="T3" i="4"/>
  <c r="F3" i="4"/>
  <c r="H3" i="4"/>
  <c r="J3" i="4"/>
  <c r="D3" i="4"/>
  <c r="AC180" i="18"/>
  <c r="AC178" i="18"/>
  <c r="Z180" i="18"/>
  <c r="AA178" i="18"/>
  <c r="AB181" i="18"/>
  <c r="AD181" i="18"/>
  <c r="AB178" i="18"/>
  <c r="Z170" i="18"/>
  <c r="AA170" i="18"/>
  <c r="AC170" i="18"/>
  <c r="AJ3" i="7"/>
  <c r="J3" i="7"/>
  <c r="AA181" i="18"/>
  <c r="AI168" i="18"/>
  <c r="AL169" i="18"/>
  <c r="AH171" i="18"/>
  <c r="AH169" i="18"/>
  <c r="AK168" i="18"/>
  <c r="AI170" i="18"/>
  <c r="AJ171" i="18"/>
  <c r="H127" i="21"/>
  <c r="H175" i="21"/>
  <c r="AC169" i="18" s="1"/>
  <c r="H103" i="21"/>
  <c r="Z169" i="18" s="1"/>
  <c r="H151" i="21"/>
  <c r="AB169" i="18" s="1"/>
  <c r="H199" i="21"/>
  <c r="AD169" i="18" s="1"/>
  <c r="Y172" i="18"/>
  <c r="H31" i="20"/>
  <c r="Y169" i="18" s="1"/>
  <c r="AB179" i="18"/>
  <c r="AG181" i="18"/>
  <c r="Y181" i="18"/>
  <c r="AB172" i="18"/>
  <c r="AA172" i="18"/>
  <c r="AG171" i="18"/>
  <c r="AL181" i="18"/>
  <c r="AK182" i="18"/>
  <c r="AG170" i="18"/>
  <c r="AK180" i="18"/>
  <c r="AH182" i="18"/>
  <c r="AL182" i="18"/>
  <c r="AH180" i="18"/>
  <c r="AK181" i="18"/>
  <c r="AJ182" i="18"/>
  <c r="AG180" i="18"/>
  <c r="Y180" i="18"/>
  <c r="Y170" i="18"/>
  <c r="J105" i="7"/>
  <c r="AK178" i="18"/>
  <c r="AJ179" i="18"/>
  <c r="AI180" i="18"/>
  <c r="AH181" i="18"/>
  <c r="Y179" i="18"/>
  <c r="AK179" i="18"/>
  <c r="AI181" i="18"/>
  <c r="AL178" i="18"/>
  <c r="AJ180" i="18"/>
  <c r="Z181" i="18"/>
  <c r="AI178" i="18"/>
  <c r="AL179" i="18"/>
  <c r="AJ181" i="18"/>
  <c r="AI182" i="18"/>
  <c r="AJ178" i="18"/>
  <c r="AI179" i="18"/>
  <c r="AL180" i="18"/>
  <c r="H7" i="21"/>
  <c r="AA168" i="18" s="1"/>
  <c r="H55" i="21"/>
  <c r="AC168" i="18" s="1"/>
  <c r="H31" i="21"/>
  <c r="AB168" i="18" s="1"/>
  <c r="H79" i="21"/>
  <c r="AD168" i="18" s="1"/>
  <c r="AL170" i="18"/>
  <c r="Y182" i="18"/>
  <c r="AG168" i="18"/>
  <c r="H7" i="20"/>
  <c r="Y168" i="18" s="1"/>
  <c r="O3" i="16"/>
  <c r="AH179" i="18" s="1"/>
  <c r="G3" i="16"/>
  <c r="Z179" i="18" s="1"/>
  <c r="O3" i="15"/>
  <c r="AI169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O80" i="6" s="1"/>
  <c r="N79" i="6"/>
  <c r="N78" i="6"/>
  <c r="N77" i="6"/>
  <c r="O77" i="6" s="1"/>
  <c r="N76" i="6"/>
  <c r="N75" i="6"/>
  <c r="N74" i="6"/>
  <c r="O74" i="6" s="1"/>
  <c r="N73" i="6"/>
  <c r="O73" i="6" s="1"/>
  <c r="N72" i="6"/>
  <c r="N71" i="6"/>
  <c r="O71" i="6" s="1"/>
  <c r="N70" i="6"/>
  <c r="O70" i="6" s="1"/>
  <c r="N69" i="6"/>
  <c r="N68" i="6"/>
  <c r="O68" i="6" s="1"/>
  <c r="N67" i="6"/>
  <c r="O67" i="6" s="1"/>
  <c r="N66" i="6"/>
  <c r="N65" i="6"/>
  <c r="O65" i="6" s="1"/>
  <c r="N64" i="6"/>
  <c r="O64" i="6" s="1"/>
  <c r="N63" i="6"/>
  <c r="N62" i="6"/>
  <c r="O62" i="6" s="1"/>
  <c r="N61" i="6"/>
  <c r="O61" i="6" s="1"/>
  <c r="N60" i="6"/>
  <c r="N59" i="6"/>
  <c r="O59" i="6" s="1"/>
  <c r="N58" i="6"/>
  <c r="O58" i="6" s="1"/>
  <c r="N57" i="6"/>
  <c r="N56" i="6"/>
  <c r="O56" i="6" s="1"/>
  <c r="N55" i="6"/>
  <c r="O55" i="6" s="1"/>
  <c r="N54" i="6"/>
  <c r="N53" i="6"/>
  <c r="O53" i="6" s="1"/>
  <c r="N52" i="6"/>
  <c r="O52" i="6" s="1"/>
  <c r="N51" i="6"/>
  <c r="N50" i="6"/>
  <c r="O50" i="6" s="1"/>
  <c r="N49" i="6"/>
  <c r="O49" i="6" s="1"/>
  <c r="N48" i="6"/>
  <c r="N47" i="6"/>
  <c r="O47" i="6" s="1"/>
  <c r="N46" i="6"/>
  <c r="O46" i="6" s="1"/>
  <c r="N45" i="6"/>
  <c r="O45" i="6" s="1"/>
  <c r="N44" i="6"/>
  <c r="O44" i="6" s="1"/>
  <c r="N43" i="6"/>
  <c r="O43" i="6" s="1"/>
  <c r="N42" i="6"/>
  <c r="N41" i="6"/>
  <c r="O41" i="6" s="1"/>
  <c r="N40" i="6"/>
  <c r="O40" i="6" s="1"/>
  <c r="N39" i="6"/>
  <c r="O39" i="6" s="1"/>
  <c r="N38" i="6"/>
  <c r="O38" i="6" s="1"/>
  <c r="N37" i="6"/>
  <c r="O37" i="6" s="1"/>
  <c r="N36" i="6"/>
  <c r="O36" i="6" s="1"/>
  <c r="N35" i="6"/>
  <c r="O35" i="6" s="1"/>
  <c r="N34" i="6"/>
  <c r="O34" i="6" s="1"/>
  <c r="N33" i="6"/>
  <c r="O33" i="6" s="1"/>
  <c r="N32" i="6"/>
  <c r="O32" i="6" s="1"/>
  <c r="N31" i="6"/>
  <c r="O31" i="6" s="1"/>
  <c r="N30" i="6"/>
  <c r="O30" i="6" s="1"/>
  <c r="N29" i="6"/>
  <c r="O29" i="6" s="1"/>
  <c r="N28" i="6"/>
  <c r="O28" i="6" s="1"/>
  <c r="N27" i="6"/>
  <c r="O27" i="6" s="1"/>
  <c r="N26" i="6"/>
  <c r="O26" i="6" s="1"/>
  <c r="N25" i="6"/>
  <c r="O25" i="6" s="1"/>
  <c r="N24" i="6"/>
  <c r="O24" i="6" s="1"/>
  <c r="N23" i="6"/>
  <c r="O23" i="6" s="1"/>
  <c r="N22" i="6"/>
  <c r="O22" i="6" s="1"/>
  <c r="N21" i="6"/>
  <c r="O21" i="6" s="1"/>
  <c r="N20" i="6"/>
  <c r="O20" i="6" s="1"/>
  <c r="N19" i="6"/>
  <c r="O19" i="6" s="1"/>
  <c r="N18" i="6"/>
  <c r="O18" i="6" s="1"/>
  <c r="N17" i="6"/>
  <c r="O17" i="6" s="1"/>
  <c r="N16" i="6"/>
  <c r="O16" i="6" s="1"/>
  <c r="N15" i="6"/>
  <c r="O15" i="6" s="1"/>
  <c r="N14" i="6"/>
  <c r="O14" i="6" s="1"/>
  <c r="N13" i="6"/>
  <c r="O13" i="6" s="1"/>
  <c r="N12" i="6"/>
  <c r="O12" i="6" s="1"/>
  <c r="N11" i="6"/>
  <c r="O11" i="6" s="1"/>
  <c r="N10" i="6"/>
  <c r="O10" i="6" s="1"/>
  <c r="N9" i="6"/>
  <c r="O9" i="6" s="1"/>
  <c r="N8" i="6"/>
  <c r="O8" i="6" s="1"/>
  <c r="N7" i="6"/>
  <c r="O7" i="6" s="1"/>
  <c r="N6" i="6"/>
  <c r="O6" i="6" s="1"/>
  <c r="N5" i="6"/>
  <c r="O5" i="6" s="1"/>
  <c r="N4" i="6"/>
  <c r="O4" i="6" s="1"/>
  <c r="T3" i="6"/>
  <c r="R3" i="6"/>
  <c r="S3" i="6" s="1"/>
  <c r="P3" i="6"/>
  <c r="N3" i="6"/>
  <c r="O3" i="6" s="1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I18" i="6" s="1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I3" i="6" s="1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E103" i="6" s="1"/>
  <c r="D102" i="6"/>
  <c r="D101" i="6"/>
  <c r="D100" i="6"/>
  <c r="E100" i="6" s="1"/>
  <c r="D99" i="6"/>
  <c r="D98" i="6"/>
  <c r="D97" i="6"/>
  <c r="E97" i="6" s="1"/>
  <c r="D96" i="6"/>
  <c r="D95" i="6"/>
  <c r="D94" i="6"/>
  <c r="E94" i="6" s="1"/>
  <c r="D93" i="6"/>
  <c r="D92" i="6"/>
  <c r="D91" i="6"/>
  <c r="E91" i="6" s="1"/>
  <c r="D90" i="6"/>
  <c r="D89" i="6"/>
  <c r="D88" i="6"/>
  <c r="E88" i="6" s="1"/>
  <c r="D87" i="6"/>
  <c r="D86" i="6"/>
  <c r="D85" i="6"/>
  <c r="E85" i="6" s="1"/>
  <c r="D84" i="6"/>
  <c r="E84" i="6" s="1"/>
  <c r="D83" i="6"/>
  <c r="D82" i="6"/>
  <c r="E82" i="6" s="1"/>
  <c r="D81" i="6"/>
  <c r="D80" i="6"/>
  <c r="D79" i="6"/>
  <c r="E79" i="6" s="1"/>
  <c r="D78" i="6"/>
  <c r="E78" i="6" s="1"/>
  <c r="D77" i="6"/>
  <c r="D76" i="6"/>
  <c r="E76" i="6" s="1"/>
  <c r="D75" i="6"/>
  <c r="D74" i="6"/>
  <c r="D73" i="6"/>
  <c r="E73" i="6" s="1"/>
  <c r="D72" i="6"/>
  <c r="E72" i="6" s="1"/>
  <c r="D71" i="6"/>
  <c r="D70" i="6"/>
  <c r="E70" i="6" s="1"/>
  <c r="D69" i="6"/>
  <c r="D68" i="6"/>
  <c r="D67" i="6"/>
  <c r="E67" i="6" s="1"/>
  <c r="D66" i="6"/>
  <c r="E66" i="6" s="1"/>
  <c r="D65" i="6"/>
  <c r="D64" i="6"/>
  <c r="E64" i="6" s="1"/>
  <c r="D63" i="6"/>
  <c r="E63" i="6" s="1"/>
  <c r="D62" i="6"/>
  <c r="D61" i="6"/>
  <c r="E61" i="6" s="1"/>
  <c r="D60" i="6"/>
  <c r="E60" i="6" s="1"/>
  <c r="D59" i="6"/>
  <c r="D58" i="6"/>
  <c r="E58" i="6" s="1"/>
  <c r="D57" i="6"/>
  <c r="E57" i="6" s="1"/>
  <c r="D56" i="6"/>
  <c r="D55" i="6"/>
  <c r="E55" i="6" s="1"/>
  <c r="D54" i="6"/>
  <c r="E54" i="6" s="1"/>
  <c r="D53" i="6"/>
  <c r="D52" i="6"/>
  <c r="E52" i="6" s="1"/>
  <c r="D51" i="6"/>
  <c r="E51" i="6" s="1"/>
  <c r="D50" i="6"/>
  <c r="D49" i="6"/>
  <c r="E49" i="6" s="1"/>
  <c r="D48" i="6"/>
  <c r="E48" i="6" s="1"/>
  <c r="D47" i="6"/>
  <c r="D46" i="6"/>
  <c r="E46" i="6" s="1"/>
  <c r="D45" i="6"/>
  <c r="E45" i="6" s="1"/>
  <c r="D44" i="6"/>
  <c r="D43" i="6"/>
  <c r="E43" i="6" s="1"/>
  <c r="D42" i="6"/>
  <c r="E42" i="6" s="1"/>
  <c r="D41" i="6"/>
  <c r="D40" i="6"/>
  <c r="E40" i="6" s="1"/>
  <c r="D39" i="6"/>
  <c r="E39" i="6" s="1"/>
  <c r="D38" i="6"/>
  <c r="D37" i="6"/>
  <c r="E37" i="6" s="1"/>
  <c r="D36" i="6"/>
  <c r="E36" i="6" s="1"/>
  <c r="D35" i="6"/>
  <c r="D34" i="6"/>
  <c r="E34" i="6" s="1"/>
  <c r="D33" i="6"/>
  <c r="E33" i="6" s="1"/>
  <c r="D32" i="6"/>
  <c r="D31" i="6"/>
  <c r="E31" i="6" s="1"/>
  <c r="D30" i="6"/>
  <c r="E30" i="6" s="1"/>
  <c r="D29" i="6"/>
  <c r="D28" i="6"/>
  <c r="E28" i="6" s="1"/>
  <c r="D27" i="6"/>
  <c r="E27" i="6" s="1"/>
  <c r="D26" i="6"/>
  <c r="D25" i="6"/>
  <c r="E25" i="6" s="1"/>
  <c r="D24" i="6"/>
  <c r="E24" i="6" s="1"/>
  <c r="D23" i="6"/>
  <c r="D22" i="6"/>
  <c r="E22" i="6" s="1"/>
  <c r="D21" i="6"/>
  <c r="E21" i="6" s="1"/>
  <c r="D20" i="6"/>
  <c r="D19" i="6"/>
  <c r="E19" i="6" s="1"/>
  <c r="D18" i="6"/>
  <c r="E18" i="6" s="1"/>
  <c r="D17" i="6"/>
  <c r="D16" i="6"/>
  <c r="E16" i="6" s="1"/>
  <c r="D15" i="6"/>
  <c r="E15" i="6" s="1"/>
  <c r="D14" i="6"/>
  <c r="D13" i="6"/>
  <c r="E13" i="6" s="1"/>
  <c r="D12" i="6"/>
  <c r="E12" i="6" s="1"/>
  <c r="D11" i="6"/>
  <c r="D10" i="6"/>
  <c r="E10" i="6" s="1"/>
  <c r="D9" i="6"/>
  <c r="E9" i="6" s="1"/>
  <c r="D8" i="6"/>
  <c r="D7" i="6"/>
  <c r="E7" i="6" s="1"/>
  <c r="D6" i="6"/>
  <c r="E6" i="6" s="1"/>
  <c r="D5" i="6"/>
  <c r="E5" i="6" s="1"/>
  <c r="D4" i="6"/>
  <c r="E4" i="6" s="1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I42" i="6" l="1"/>
  <c r="I66" i="6"/>
  <c r="O83" i="6"/>
  <c r="O89" i="6"/>
  <c r="O95" i="6"/>
  <c r="O101" i="6"/>
  <c r="S9" i="6"/>
  <c r="S15" i="6"/>
  <c r="S21" i="6"/>
  <c r="S27" i="6"/>
  <c r="S33" i="6"/>
  <c r="S39" i="6"/>
  <c r="S45" i="6"/>
  <c r="S51" i="6"/>
  <c r="S57" i="6"/>
  <c r="S63" i="6"/>
  <c r="S69" i="6"/>
  <c r="S75" i="6"/>
  <c r="S81" i="6"/>
  <c r="S87" i="6"/>
  <c r="S93" i="6"/>
  <c r="S99" i="6"/>
  <c r="E11" i="6"/>
  <c r="E17" i="6"/>
  <c r="E23" i="6"/>
  <c r="E29" i="6"/>
  <c r="E35" i="6"/>
  <c r="E41" i="6"/>
  <c r="E47" i="6"/>
  <c r="E53" i="6"/>
  <c r="E59" i="6"/>
  <c r="E65" i="6"/>
  <c r="E71" i="6"/>
  <c r="E77" i="6"/>
  <c r="E83" i="6"/>
  <c r="E89" i="6"/>
  <c r="E95" i="6"/>
  <c r="E101" i="6"/>
  <c r="I7" i="6"/>
  <c r="I13" i="6"/>
  <c r="I31" i="6"/>
  <c r="I37" i="6"/>
  <c r="I55" i="6"/>
  <c r="I61" i="6"/>
  <c r="I79" i="6"/>
  <c r="I85" i="6"/>
  <c r="O42" i="6"/>
  <c r="O48" i="6"/>
  <c r="O54" i="6"/>
  <c r="O60" i="6"/>
  <c r="O66" i="6"/>
  <c r="O72" i="6"/>
  <c r="O78" i="6"/>
  <c r="O84" i="6"/>
  <c r="O90" i="6"/>
  <c r="O96" i="6"/>
  <c r="O102" i="6"/>
  <c r="S4" i="6"/>
  <c r="S10" i="6"/>
  <c r="S16" i="6"/>
  <c r="S22" i="6"/>
  <c r="S28" i="6"/>
  <c r="S34" i="6"/>
  <c r="S40" i="6"/>
  <c r="S46" i="6"/>
  <c r="S52" i="6"/>
  <c r="S58" i="6"/>
  <c r="S64" i="6"/>
  <c r="S70" i="6"/>
  <c r="S76" i="6"/>
  <c r="S82" i="6"/>
  <c r="S88" i="6"/>
  <c r="S94" i="6"/>
  <c r="S100" i="6"/>
  <c r="E90" i="6"/>
  <c r="E96" i="6"/>
  <c r="E102" i="6"/>
  <c r="I26" i="6"/>
  <c r="I50" i="6"/>
  <c r="I74" i="6"/>
  <c r="I98" i="6"/>
  <c r="O79" i="6"/>
  <c r="O85" i="6"/>
  <c r="O91" i="6"/>
  <c r="O97" i="6"/>
  <c r="O103" i="6"/>
  <c r="S5" i="6"/>
  <c r="S11" i="6"/>
  <c r="S17" i="6"/>
  <c r="S23" i="6"/>
  <c r="S29" i="6"/>
  <c r="S35" i="6"/>
  <c r="S41" i="6"/>
  <c r="S47" i="6"/>
  <c r="S53" i="6"/>
  <c r="S59" i="6"/>
  <c r="S65" i="6"/>
  <c r="S71" i="6"/>
  <c r="S77" i="6"/>
  <c r="S83" i="6"/>
  <c r="S89" i="6"/>
  <c r="S95" i="6"/>
  <c r="S101" i="6"/>
  <c r="O86" i="6"/>
  <c r="O92" i="6"/>
  <c r="O98" i="6"/>
  <c r="S6" i="6"/>
  <c r="S12" i="6"/>
  <c r="S18" i="6"/>
  <c r="S24" i="6"/>
  <c r="S30" i="6"/>
  <c r="S36" i="6"/>
  <c r="S42" i="6"/>
  <c r="S48" i="6"/>
  <c r="S54" i="6"/>
  <c r="S60" i="6"/>
  <c r="S66" i="6"/>
  <c r="S72" i="6"/>
  <c r="S78" i="6"/>
  <c r="S84" i="6"/>
  <c r="S90" i="6"/>
  <c r="S96" i="6"/>
  <c r="S102" i="6"/>
  <c r="I211" i="8"/>
  <c r="E8" i="6"/>
  <c r="E14" i="6"/>
  <c r="E20" i="6"/>
  <c r="E26" i="6"/>
  <c r="E32" i="6"/>
  <c r="E38" i="6"/>
  <c r="E44" i="6"/>
  <c r="E50" i="6"/>
  <c r="E56" i="6"/>
  <c r="E62" i="6"/>
  <c r="E68" i="6"/>
  <c r="E74" i="6"/>
  <c r="E80" i="6"/>
  <c r="E86" i="6"/>
  <c r="E92" i="6"/>
  <c r="E98" i="6"/>
  <c r="O51" i="6"/>
  <c r="O57" i="6"/>
  <c r="O63" i="6"/>
  <c r="O69" i="6"/>
  <c r="O75" i="6"/>
  <c r="O81" i="6"/>
  <c r="O87" i="6"/>
  <c r="O93" i="6"/>
  <c r="O99" i="6"/>
  <c r="S7" i="6"/>
  <c r="S13" i="6"/>
  <c r="S19" i="6"/>
  <c r="S25" i="6"/>
  <c r="S31" i="6"/>
  <c r="S37" i="6"/>
  <c r="S43" i="6"/>
  <c r="S49" i="6"/>
  <c r="S55" i="6"/>
  <c r="S61" i="6"/>
  <c r="S67" i="6"/>
  <c r="S73" i="6"/>
  <c r="S79" i="6"/>
  <c r="S85" i="6"/>
  <c r="S91" i="6"/>
  <c r="S97" i="6"/>
  <c r="S103" i="6"/>
  <c r="E69" i="6"/>
  <c r="E75" i="6"/>
  <c r="E81" i="6"/>
  <c r="E87" i="6"/>
  <c r="E93" i="6"/>
  <c r="E99" i="6"/>
  <c r="I5" i="6"/>
  <c r="I23" i="6"/>
  <c r="I29" i="6"/>
  <c r="I47" i="6"/>
  <c r="I53" i="6"/>
  <c r="I71" i="6"/>
  <c r="O76" i="6"/>
  <c r="O82" i="6"/>
  <c r="O88" i="6"/>
  <c r="O94" i="6"/>
  <c r="O100" i="6"/>
  <c r="S8" i="6"/>
  <c r="S14" i="6"/>
  <c r="S20" i="6"/>
  <c r="S26" i="6"/>
  <c r="S32" i="6"/>
  <c r="S38" i="6"/>
  <c r="S44" i="6"/>
  <c r="S50" i="6"/>
  <c r="S56" i="6"/>
  <c r="S62" i="6"/>
  <c r="S68" i="6"/>
  <c r="S74" i="6"/>
  <c r="S80" i="6"/>
  <c r="S86" i="6"/>
  <c r="S92" i="6"/>
  <c r="S98" i="6"/>
  <c r="I77" i="6"/>
  <c r="I95" i="6"/>
  <c r="I101" i="6"/>
  <c r="I90" i="6"/>
  <c r="I15" i="6"/>
  <c r="I21" i="6"/>
  <c r="I39" i="6"/>
  <c r="I45" i="6"/>
  <c r="I63" i="6"/>
  <c r="I69" i="6"/>
  <c r="I87" i="6"/>
  <c r="I93" i="6"/>
  <c r="I10" i="6"/>
  <c r="I34" i="6"/>
  <c r="I58" i="6"/>
  <c r="I82" i="6"/>
  <c r="D182" i="18"/>
  <c r="G168" i="18"/>
  <c r="B171" i="18"/>
  <c r="B172" i="18"/>
  <c r="I8" i="6"/>
  <c r="I16" i="6"/>
  <c r="I24" i="6"/>
  <c r="I32" i="6"/>
  <c r="I40" i="6"/>
  <c r="I48" i="6"/>
  <c r="I56" i="6"/>
  <c r="I64" i="6"/>
  <c r="I72" i="6"/>
  <c r="I80" i="6"/>
  <c r="I88" i="6"/>
  <c r="I96" i="6"/>
  <c r="I9" i="6"/>
  <c r="I17" i="6"/>
  <c r="I25" i="6"/>
  <c r="I33" i="6"/>
  <c r="I41" i="6"/>
  <c r="I49" i="6"/>
  <c r="I57" i="6"/>
  <c r="I65" i="6"/>
  <c r="I73" i="6"/>
  <c r="I81" i="6"/>
  <c r="I89" i="6"/>
  <c r="I97" i="6"/>
  <c r="I11" i="6"/>
  <c r="I19" i="6"/>
  <c r="I27" i="6"/>
  <c r="I35" i="6"/>
  <c r="I43" i="6"/>
  <c r="I51" i="6"/>
  <c r="I59" i="6"/>
  <c r="I67" i="6"/>
  <c r="I75" i="6"/>
  <c r="I83" i="6"/>
  <c r="I91" i="6"/>
  <c r="I99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I6" i="6"/>
  <c r="I14" i="6"/>
  <c r="I22" i="6"/>
  <c r="I30" i="6"/>
  <c r="I38" i="6"/>
  <c r="I46" i="6"/>
  <c r="I54" i="6"/>
  <c r="I62" i="6"/>
  <c r="I70" i="6"/>
  <c r="I78" i="6"/>
  <c r="I86" i="6"/>
  <c r="I94" i="6"/>
  <c r="S3" i="8"/>
  <c r="I3" i="8"/>
  <c r="C181" i="18"/>
  <c r="G181" i="18"/>
  <c r="F182" i="18"/>
  <c r="C172" i="18"/>
  <c r="B170" i="18"/>
  <c r="C182" i="18"/>
  <c r="G182" i="18"/>
  <c r="G180" i="18"/>
  <c r="F178" i="18"/>
  <c r="B180" i="18"/>
  <c r="R105" i="6"/>
  <c r="N105" i="6"/>
  <c r="H105" i="6"/>
  <c r="H106" i="6"/>
  <c r="D106" i="6"/>
  <c r="D105" i="6"/>
  <c r="N106" i="6"/>
  <c r="R106" i="6"/>
  <c r="G178" i="18"/>
  <c r="D181" i="18"/>
  <c r="E178" i="18"/>
  <c r="F181" i="18"/>
  <c r="E170" i="18"/>
  <c r="C180" i="18"/>
  <c r="B179" i="18"/>
  <c r="D179" i="18"/>
  <c r="E182" i="18"/>
  <c r="D180" i="18"/>
  <c r="E179" i="18"/>
  <c r="G170" i="18"/>
  <c r="C169" i="18"/>
  <c r="F168" i="18"/>
  <c r="D170" i="18"/>
  <c r="G179" i="18"/>
  <c r="F179" i="18"/>
  <c r="F170" i="18"/>
  <c r="E180" i="18"/>
  <c r="E181" i="18"/>
  <c r="D178" i="18"/>
  <c r="F180" i="18"/>
  <c r="C179" i="18"/>
  <c r="E172" i="18"/>
  <c r="F172" i="18"/>
  <c r="E171" i="18"/>
  <c r="D172" i="18"/>
  <c r="C171" i="18"/>
  <c r="D171" i="18"/>
  <c r="C170" i="18"/>
  <c r="G172" i="18"/>
  <c r="F169" i="18"/>
  <c r="G169" i="18"/>
  <c r="E169" i="18"/>
  <c r="G171" i="18"/>
  <c r="F171" i="18"/>
  <c r="E168" i="18"/>
  <c r="D168" i="18"/>
  <c r="B182" i="18"/>
  <c r="B178" i="18"/>
  <c r="B181" i="18"/>
  <c r="B168" i="18"/>
  <c r="B169" i="18"/>
  <c r="G3" i="15" l="1"/>
  <c r="AA169" i="18" s="1"/>
  <c r="D169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<sst xmlns="http://schemas.openxmlformats.org/spreadsheetml/2006/main" count="2068" uniqueCount="380">
  <si>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</si>
  <si>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</si>
  <si>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</si>
  <si>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</si>
  <si>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</si>
  <si>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</si>
  <si>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</si>
  <si>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</si>
  <si>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</si>
  <si>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</si>
  <si>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</si>
  <si>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</si>
  <si>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</si>
  <si>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</si>
  <si>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</si>
  <si>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</si>
  <si>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</si>
  <si>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</si>
  <si>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</si>
  <si>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</si>
  <si>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</si>
  <si>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</si>
  <si>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</si>
  <si>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</si>
  <si>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</si>
  <si>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</si>
  <si>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BEGIN CH7_DATA</t>
  </si>
  <si>
    <t>BEGIN CH8_DATA</t>
  </si>
  <si>
    <t>BEGIN CH9_DATA</t>
  </si>
  <si>
    <t>BEGIN CH10_DATA</t>
  </si>
  <si>
    <t>BEGIN CH11_DATA</t>
  </si>
  <si>
    <t>BEGIN CH12_DATA</t>
  </si>
  <si>
    <t>BEGIN CH13_DATA</t>
  </si>
  <si>
    <t>BEGIN CH14_DATA</t>
  </si>
  <si>
    <t>BEGIN CH15_DATA</t>
  </si>
  <si>
    <t>BEGIN CH16_DATA</t>
  </si>
  <si>
    <t>BEGIN CH17_DATA</t>
  </si>
  <si>
    <t>BEGIN CH18_DATA</t>
  </si>
  <si>
    <t>BEGIN CH19_DATA</t>
  </si>
  <si>
    <t>BEGIN CH20_DATA</t>
  </si>
  <si>
    <t>BEGIN CH21_DATA</t>
  </si>
  <si>
    <t>BEGIN CH22_DATA</t>
  </si>
  <si>
    <t>BEGIN CH23_DATA</t>
  </si>
  <si>
    <t>BEGIN CH24_DATA</t>
  </si>
  <si>
    <t>BEGIN CH25_DATA</t>
  </si>
  <si>
    <t>!CSV A.01.01</t>
  </si>
  <si>
    <t>!Agilent Technologies</t>
  </si>
  <si>
    <t>N5242A</t>
  </si>
  <si>
    <t>!Source: Standard</t>
  </si>
  <si>
    <t>BEGIN CH1_DATA</t>
  </si>
  <si>
    <t>Calculated</t>
  </si>
  <si>
    <t>A Data -----&gt;</t>
  </si>
  <si>
    <t>B Data -----&gt;</t>
  </si>
  <si>
    <t>B Data ----&gt;</t>
  </si>
  <si>
    <t>A Data ----&gt;</t>
  </si>
  <si>
    <t xml:space="preserve"> -10 dBm Calculated</t>
  </si>
  <si>
    <t>1Rx1L C.L. Log Mag(dB)</t>
  </si>
  <si>
    <t>Values copied</t>
  </si>
  <si>
    <t>1Ix1L C.L.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</si>
  <si>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</si>
  <si>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</si>
  <si>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</si>
  <si>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</si>
  <si>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</si>
  <si>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</si>
  <si>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</si>
  <si>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</si>
  <si>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</si>
  <si>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</si>
  <si>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</si>
  <si>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</si>
  <si>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</si>
  <si>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</si>
  <si>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</si>
  <si>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</si>
  <si>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</si>
  <si>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</si>
  <si>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</si>
  <si>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</si>
  <si>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</si>
  <si>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</si>
  <si>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</si>
  <si>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</si>
  <si>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</si>
  <si>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</si>
  <si>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</si>
  <si>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</si>
  <si>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</si>
  <si>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</si>
  <si>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</si>
  <si>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</si>
  <si>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</si>
  <si>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</si>
  <si>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</si>
  <si>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</si>
  <si>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</si>
  <si>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</si>
  <si>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</si>
  <si>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</si>
  <si>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</si>
  <si>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</si>
  <si>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</si>
  <si>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</si>
  <si>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</si>
  <si>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</si>
  <si>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</si>
  <si>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</si>
  <si>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</si>
  <si>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</si>
  <si>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</si>
  <si>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</si>
  <si>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</si>
  <si>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</si>
  <si>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</si>
  <si>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</si>
  <si>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</si>
  <si>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</si>
  <si>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</si>
  <si>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</si>
  <si>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</si>
  <si>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</si>
  <si>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</si>
  <si>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</si>
  <si>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</si>
  <si>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</si>
  <si>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</si>
  <si>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</si>
  <si>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</si>
  <si>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+15 dBm</t>
  </si>
  <si>
    <t>+11 dBm</t>
  </si>
  <si>
    <t>+9 dBm</t>
  </si>
  <si>
    <t>+7 dBm</t>
  </si>
  <si>
    <t>+5 dBm</t>
  </si>
  <si>
    <t>+9dBm</t>
  </si>
  <si>
    <t>+7dBm</t>
  </si>
  <si>
    <t>+5dBm</t>
  </si>
  <si>
    <t xml:space="preserve"> March 01</t>
  </si>
  <si>
    <t>+17 dBm</t>
  </si>
  <si>
    <t>-5 dBm Data</t>
  </si>
  <si>
    <t>!Keysight Technologies</t>
  </si>
  <si>
    <t>!Date: Thursday</t>
  </si>
  <si>
    <t>N5242B</t>
  </si>
  <si>
    <t>US57180237</t>
  </si>
  <si>
    <t xml:space="preserve"> December 06</t>
  </si>
  <si>
    <t>!Date: Monday</t>
  </si>
  <si>
    <t xml:space="preserve"> December 11</t>
  </si>
  <si>
    <t>+3 dBm</t>
  </si>
  <si>
    <t xml:space="preserve"> December 07</t>
  </si>
  <si>
    <t>!Date: Friday</t>
  </si>
  <si>
    <t xml:space="preserve"> December 08</t>
  </si>
  <si>
    <t>+17 dBm CL Log Mag(dB)</t>
  </si>
  <si>
    <t xml:space="preserve"> 2017 10:49:30</t>
  </si>
  <si>
    <t xml:space="preserve"> 2017 10:50:49</t>
  </si>
  <si>
    <t xml:space="preserve"> 2017 14:30:45</t>
  </si>
  <si>
    <t xml:space="preserve"> 2017 14:32:52</t>
  </si>
  <si>
    <t xml:space="preserve"> 2017 11:13:55</t>
  </si>
  <si>
    <t xml:space="preserve"> 2017 11:15:27</t>
  </si>
  <si>
    <t>-5RF1-2 5RF3-5</t>
  </si>
  <si>
    <t xml:space="preserve"> 2017 11:53:01</t>
  </si>
  <si>
    <t xml:space="preserve"> 2017 11:55:40</t>
  </si>
  <si>
    <t>!Date: Tuesday</t>
  </si>
  <si>
    <t xml:space="preserve"> December 12</t>
  </si>
  <si>
    <t xml:space="preserve"> 2017 15:46:36</t>
  </si>
  <si>
    <t xml:space="preserve"> 2017 12:30:04</t>
  </si>
  <si>
    <t xml:space="preserve"> 2017 12:56:16</t>
  </si>
  <si>
    <t xml:space="preserve"> 2017 12:57:32</t>
  </si>
  <si>
    <t>-5RF1-2 5IF3-5</t>
  </si>
  <si>
    <t>-5IF1-2 5IF3-5</t>
  </si>
  <si>
    <t xml:space="preserve"> December 14</t>
  </si>
  <si>
    <t>+15dBm CL(DB)</t>
  </si>
  <si>
    <t>+13 dBm LO(DB)</t>
  </si>
  <si>
    <t>+11 dBm LO(DB)</t>
  </si>
  <si>
    <t>+9 dBm LO(DB)</t>
  </si>
  <si>
    <t>+7 dBm LO(DB)</t>
  </si>
  <si>
    <t>+5 dBm LO(DB)</t>
  </si>
  <si>
    <t>N5247A</t>
  </si>
  <si>
    <t>US50470141</t>
  </si>
  <si>
    <t>A.10.64.03</t>
  </si>
  <si>
    <t xml:space="preserve"> August 06</t>
  </si>
  <si>
    <t xml:space="preserve"> 2019 11:59:26</t>
  </si>
  <si>
    <t>Conv. Loss(DB)</t>
  </si>
  <si>
    <t>RF Return Loss(DB)</t>
  </si>
  <si>
    <t>IF CL-HSLO 8G-RF(DB)</t>
  </si>
  <si>
    <t>IF RL-HSLO 8G-RF(DB)</t>
  </si>
  <si>
    <t>IF CL-LSLO 18-RF(DB)</t>
  </si>
  <si>
    <t>IF RL-LSLO 18-RF(DB)</t>
  </si>
  <si>
    <t>LO Return Loss(DB)</t>
  </si>
  <si>
    <t>LO-RF Isolation(DB)</t>
  </si>
  <si>
    <t>LO-IF Isolation(DB)</t>
  </si>
  <si>
    <t>RF-IF Isolation(DB)</t>
  </si>
  <si>
    <t xml:space="preserve"> 2019 12:01:28</t>
  </si>
  <si>
    <t xml:space="preserve"> 2019 13:50:17</t>
  </si>
  <si>
    <t>PwrMain(DB)</t>
  </si>
  <si>
    <t>OIP3 +15dBm(DB)</t>
  </si>
  <si>
    <t>IIP3 +15 dBm(DB)</t>
  </si>
  <si>
    <t>Pwr3(DB)</t>
  </si>
  <si>
    <t>CL 6-dB Pad on IF(DB)</t>
  </si>
  <si>
    <t>IIP3 +13 dBm(DB)</t>
  </si>
  <si>
    <t>OIP3 +13dBm(DB)</t>
  </si>
  <si>
    <t>IIP3 +11 dBm(DB)</t>
  </si>
  <si>
    <t>OIP3 +11dBm(DB)</t>
  </si>
  <si>
    <t>IIP3 +9 dBm(DB)</t>
  </si>
  <si>
    <t>OIP3 +9dBm(DB)</t>
  </si>
  <si>
    <t>IIP3 +7 dBm(DB)</t>
  </si>
  <si>
    <t>OIP3 +7dBm(DB)</t>
  </si>
  <si>
    <t>IIP3 +5 dBm(DB)</t>
  </si>
  <si>
    <t>OIP3 +5dBm(DB)</t>
  </si>
  <si>
    <t xml:space="preserve"> 2019 13:54:59</t>
  </si>
  <si>
    <t>1LO-IF/RF Isolation(DB)</t>
  </si>
  <si>
    <t>2LO-IF/RF Isolation(DB)</t>
  </si>
  <si>
    <t>3LO-IF/RF Isolation(DB)</t>
  </si>
  <si>
    <t>4LO-IF/RF Isolation(DB)</t>
  </si>
  <si>
    <t>5LO-IF/RF Isolation(DB)</t>
  </si>
  <si>
    <t>Power(dBm)</t>
  </si>
  <si>
    <t>P1dB +17dBm LO(DB)</t>
  </si>
  <si>
    <t>!CW Freq: 5000000000 Hz</t>
  </si>
  <si>
    <t>P1dB +15dBm LO(DB)</t>
  </si>
  <si>
    <t>P1dB +13dBm LO(DB)</t>
  </si>
  <si>
    <t>P1dB +11dBm(DB)</t>
  </si>
  <si>
    <t>P1dB +9dBm(DB)</t>
  </si>
  <si>
    <t>P1dB +7dBm LO(DB)</t>
  </si>
  <si>
    <t>P1dB +5dBm LO(DB)</t>
  </si>
  <si>
    <t>2Rx2L NO LO Cable(DB)</t>
  </si>
  <si>
    <t>2Rx2L dBc(DB)</t>
  </si>
  <si>
    <t>2Ix1L(DB)</t>
  </si>
  <si>
    <t>2Ix1L dBc(DB)</t>
  </si>
  <si>
    <t>1Rx0L(DB)</t>
  </si>
  <si>
    <t>1Rx0L dBc(DB)</t>
  </si>
  <si>
    <t>2Rx0L(DB)</t>
  </si>
  <si>
    <t>2Rx0L dBc(DB)</t>
  </si>
  <si>
    <t>3Rx0L(DB)</t>
  </si>
  <si>
    <t>3Rx0L dBc(DB)</t>
  </si>
  <si>
    <t>4Rx0L(DB)</t>
  </si>
  <si>
    <t>4Rx0L dBc(DB)</t>
  </si>
  <si>
    <t>5Rx0L(DB)</t>
  </si>
  <si>
    <t>N/A(DB)</t>
  </si>
  <si>
    <t>1Rx1L C.L.(DB)</t>
  </si>
  <si>
    <t>1Rx2L(DB)</t>
  </si>
  <si>
    <t>1Rx2L dBc(DB)</t>
  </si>
  <si>
    <t>1Rx3L(DB)</t>
  </si>
  <si>
    <t>1Rx3L dBc(DB)</t>
  </si>
  <si>
    <t>1Rx4L(DB)</t>
  </si>
  <si>
    <t>1Rx4L dBc(DB)</t>
  </si>
  <si>
    <t>1Rx5L(DB)</t>
  </si>
  <si>
    <t>1Rx5L dBc(DB)</t>
  </si>
  <si>
    <t>2Rx1L(DB)</t>
  </si>
  <si>
    <t>2Rx1L dBc(DB)</t>
  </si>
  <si>
    <t>2Rx2L(DB)</t>
  </si>
  <si>
    <t>2Rx3L(DB)</t>
  </si>
  <si>
    <t>2Rx3L dBc(DB)</t>
  </si>
  <si>
    <t>2Rx4L(DB)</t>
  </si>
  <si>
    <t>2Rx4L dBc(DB)</t>
  </si>
  <si>
    <t>2Rx5L(DB)</t>
  </si>
  <si>
    <t>2Rx5L dBc(DB)</t>
  </si>
  <si>
    <t>3Rx1L(DB)</t>
  </si>
  <si>
    <t>3Rx1L dBc(DB)</t>
  </si>
  <si>
    <t>3Rx2L(DB)</t>
  </si>
  <si>
    <t>3Rx2L dBc(DB)</t>
  </si>
  <si>
    <t>3Rx3L(DB)</t>
  </si>
  <si>
    <t>3Rx3L dBc(DB)</t>
  </si>
  <si>
    <t>3Rx4L(DB)</t>
  </si>
  <si>
    <t>3Rx4L dBc(DB)</t>
  </si>
  <si>
    <t>3Rx5L(DB)</t>
  </si>
  <si>
    <t>3Rx5L dBc(DB)</t>
  </si>
  <si>
    <t>4Rx1L(DB)</t>
  </si>
  <si>
    <t>4Rx1L dBc(DB)</t>
  </si>
  <si>
    <t>4Rx2L(DB)</t>
  </si>
  <si>
    <t>4Rx2L dBc(DB)</t>
  </si>
  <si>
    <t>4Rx3L(DB)</t>
  </si>
  <si>
    <t>4Rx3L dBc(DB)</t>
  </si>
  <si>
    <t>4Rx4L(DB)</t>
  </si>
  <si>
    <t>4Rx4L dBc(DB)</t>
  </si>
  <si>
    <t>4Rx5L(DB)</t>
  </si>
  <si>
    <t>4Rx5L dBc(DB)</t>
  </si>
  <si>
    <t>5Rx1L(DB)</t>
  </si>
  <si>
    <t>5Rx1L dBc(DB)</t>
  </si>
  <si>
    <t>5Rx2L(DB)</t>
  </si>
  <si>
    <t>5Rx2L dBc(DB)</t>
  </si>
  <si>
    <t>5Rx3L(DB)</t>
  </si>
  <si>
    <t>5Rx3L dBc(DB)</t>
  </si>
  <si>
    <t>5Rx4L(DB)</t>
  </si>
  <si>
    <t>5Rx4L dBc(DB)</t>
  </si>
  <si>
    <t>5Rx5L(DB)</t>
  </si>
  <si>
    <t>5Rx5L dBc(DB)</t>
  </si>
  <si>
    <t>1Ix1L C.L.(DB)</t>
  </si>
  <si>
    <t>1Ix0L(DB)</t>
  </si>
  <si>
    <t>1Ix0L dBc(DB)</t>
  </si>
  <si>
    <t>2Ix0L(DB)</t>
  </si>
  <si>
    <t>2Ix0L dBc(DB)</t>
  </si>
  <si>
    <t>3Ix0L(DB)</t>
  </si>
  <si>
    <t>3Ix0L dBc(DB)</t>
  </si>
  <si>
    <t>4Ix0L(DB)</t>
  </si>
  <si>
    <t>4Ix0L dBc(DB)</t>
  </si>
  <si>
    <t>5Ix0L(DB)</t>
  </si>
  <si>
    <t>5Ix0L dBc(DB)</t>
  </si>
  <si>
    <t>1Ix2L(DB)</t>
  </si>
  <si>
    <t>1Ix2L dBc(DB)</t>
  </si>
  <si>
    <t>1Ix3L(DB)</t>
  </si>
  <si>
    <t>1Ix3L dBc(DB)</t>
  </si>
  <si>
    <t>1Ix4L(DB)</t>
  </si>
  <si>
    <t>1Ix4L dBc(DB)</t>
  </si>
  <si>
    <t>1Ix5L(DB)</t>
  </si>
  <si>
    <t>1Ix5L dBc(DB)</t>
  </si>
  <si>
    <t>2Ix2L(DB)</t>
  </si>
  <si>
    <t>2Ix2L dBc(DB)</t>
  </si>
  <si>
    <t>2Ix3L(DB)</t>
  </si>
  <si>
    <t>2Ix3L dBc(DB)</t>
  </si>
  <si>
    <t>2Ix4L(DB)</t>
  </si>
  <si>
    <t>2Ix4L dBc(DB)</t>
  </si>
  <si>
    <t>2Ix5L(DB)</t>
  </si>
  <si>
    <t>2Ix5L dBc(DB)</t>
  </si>
  <si>
    <t>3Ix1L(DB)</t>
  </si>
  <si>
    <t>3Ix1L dBc(DB)</t>
  </si>
  <si>
    <t>3Ix2L(DB)</t>
  </si>
  <si>
    <t>3Ix2L dBc(DB)</t>
  </si>
  <si>
    <t>3Ix3L(DB)</t>
  </si>
  <si>
    <t>3Ix3L dBc(DB)</t>
  </si>
  <si>
    <t>3Ix4L(DB)</t>
  </si>
  <si>
    <t>3Ix4L dBc(DB)</t>
  </si>
  <si>
    <t>3Ix5L(DB)</t>
  </si>
  <si>
    <t>3Ix5L dBc(DB)</t>
  </si>
  <si>
    <t>4Ix1L(DB)</t>
  </si>
  <si>
    <t>4Ix1L dBc(DB)</t>
  </si>
  <si>
    <t>4Ix2L(DB)</t>
  </si>
  <si>
    <t>4Ix2L dBc(DB)</t>
  </si>
  <si>
    <t>4Ix3L(DB)</t>
  </si>
  <si>
    <t>4Ix3L dBc(DB)</t>
  </si>
  <si>
    <t>4Ix4L(DB)</t>
  </si>
  <si>
    <t>4Ix4L dBc(DB)</t>
  </si>
  <si>
    <t>4Ix5L(DB)</t>
  </si>
  <si>
    <t>4Ix5L dBc(DB)</t>
  </si>
  <si>
    <t>5Ix1L(DB)</t>
  </si>
  <si>
    <t>5Ix1L dBc(DB)</t>
  </si>
  <si>
    <t>5Ix2L(DB)</t>
  </si>
  <si>
    <t>5Ix2L dBc(DB)</t>
  </si>
  <si>
    <t>5Ix3L(DB)</t>
  </si>
  <si>
    <t>5Ix3L dBc(DB)</t>
  </si>
  <si>
    <t>5Ix4L(DB)</t>
  </si>
  <si>
    <t>5Ix4L dBc(DB)</t>
  </si>
  <si>
    <t>5Ix5L(DB)</t>
  </si>
  <si>
    <t>5Ix5L dBc(DB)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</si>
  <si>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</si>
  <si>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</si>
  <si>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</si>
  <si>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</si>
  <si>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</si>
  <si>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</si>
  <si>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</si>
  <si>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</si>
  <si>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</si>
  <si>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</si>
  <si>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</si>
  <si>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</si>
  <si>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</si>
  <si>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</si>
  <si>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</si>
  <si>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</si>
  <si>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</si>
  <si>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</si>
  <si>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</si>
  <si>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</si>
  <si>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</si>
  <si>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</si>
  <si>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</si>
  <si>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</si>
  <si>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AJ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</si>
  <si>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</si>
  <si>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</si>
  <si>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</si>
  <si>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</si>
  <si>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</si>
  <si>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</si>
  <si>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</si>
  <si>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</si>
  <si>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</si>
  <si>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</si>
  <si>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G</t>
  </si>
  <si>
    <t>L</t>
  </si>
  <si>
    <t>M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</si>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</sst>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13" applyNumberFormat="0" applyAlignment="0" applyProtection="0"/>
    <xf numFmtId="0" fontId="20" fillId="11" borderId="14" applyNumberFormat="0" applyAlignment="0" applyProtection="0"/>
    <xf numFmtId="0" fontId="21" fillId="11" borderId="13" applyNumberFormat="0" applyAlignment="0" applyProtection="0"/>
    <xf numFmtId="0" fontId="22" fillId="0" borderId="15" applyNumberFormat="0" applyFill="0" applyAlignment="0" applyProtection="0"/>
    <xf numFmtId="0" fontId="23" fillId="12" borderId="16" applyNumberFormat="0" applyAlignment="0" applyProtection="0"/>
    <xf numFmtId="0" fontId="1" fillId="0" borderId="0" applyNumberFormat="0" applyFill="0" applyBorder="0" applyAlignment="0" applyProtection="0"/>
    <xf numFmtId="0" fontId="11" fillId="13" borderId="17" applyNumberFormat="0" applyFont="0" applyAlignment="0" applyProtection="0"/>
    <xf numFmtId="0" fontId="24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25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105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91 MHz IF, LSLO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00801089583043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1.115</c:v>
                </c:pt>
                <c:pt idx="2">
                  <c:v>1.23</c:v>
                </c:pt>
                <c:pt idx="3">
                  <c:v>1.345</c:v>
                </c:pt>
                <c:pt idx="4">
                  <c:v>1.46</c:v>
                </c:pt>
                <c:pt idx="5">
                  <c:v>1.575</c:v>
                </c:pt>
                <c:pt idx="6">
                  <c:v>1.69</c:v>
                </c:pt>
                <c:pt idx="7">
                  <c:v>1.8049999999999999</c:v>
                </c:pt>
                <c:pt idx="8">
                  <c:v>1.92</c:v>
                </c:pt>
                <c:pt idx="9">
                  <c:v>2.0350000000000001</c:v>
                </c:pt>
                <c:pt idx="10">
                  <c:v>2.15</c:v>
                </c:pt>
                <c:pt idx="11">
                  <c:v>2.2650000000000001</c:v>
                </c:pt>
                <c:pt idx="12">
                  <c:v>2.38</c:v>
                </c:pt>
                <c:pt idx="13">
                  <c:v>2.4950000000000001</c:v>
                </c:pt>
                <c:pt idx="14">
                  <c:v>2.61</c:v>
                </c:pt>
                <c:pt idx="15">
                  <c:v>2.7250000000000001</c:v>
                </c:pt>
                <c:pt idx="16">
                  <c:v>2.84</c:v>
                </c:pt>
                <c:pt idx="17">
                  <c:v>2.9550000000000001</c:v>
                </c:pt>
                <c:pt idx="18">
                  <c:v>3.07</c:v>
                </c:pt>
                <c:pt idx="19">
                  <c:v>3.1850000000000001</c:v>
                </c:pt>
                <c:pt idx="20">
                  <c:v>3.3</c:v>
                </c:pt>
                <c:pt idx="21">
                  <c:v>3.415</c:v>
                </c:pt>
                <c:pt idx="22">
                  <c:v>3.53</c:v>
                </c:pt>
                <c:pt idx="23">
                  <c:v>3.645</c:v>
                </c:pt>
                <c:pt idx="24">
                  <c:v>3.76</c:v>
                </c:pt>
                <c:pt idx="25">
                  <c:v>3.875</c:v>
                </c:pt>
                <c:pt idx="26">
                  <c:v>3.99</c:v>
                </c:pt>
                <c:pt idx="27">
                  <c:v>4.1050000000000004</c:v>
                </c:pt>
                <c:pt idx="28">
                  <c:v>4.22</c:v>
                </c:pt>
                <c:pt idx="29">
                  <c:v>4.335</c:v>
                </c:pt>
                <c:pt idx="30">
                  <c:v>4.45</c:v>
                </c:pt>
                <c:pt idx="31">
                  <c:v>4.5650000000000004</c:v>
                </c:pt>
                <c:pt idx="32">
                  <c:v>4.68</c:v>
                </c:pt>
                <c:pt idx="33">
                  <c:v>4.7949999999999999</c:v>
                </c:pt>
                <c:pt idx="34">
                  <c:v>4.91</c:v>
                </c:pt>
                <c:pt idx="35">
                  <c:v>5.0250000000000004</c:v>
                </c:pt>
                <c:pt idx="36">
                  <c:v>5.14</c:v>
                </c:pt>
                <c:pt idx="37">
                  <c:v>5.2549999999999999</c:v>
                </c:pt>
                <c:pt idx="38">
                  <c:v>5.37</c:v>
                </c:pt>
                <c:pt idx="39">
                  <c:v>5.4850000000000003</c:v>
                </c:pt>
                <c:pt idx="40">
                  <c:v>5.6</c:v>
                </c:pt>
                <c:pt idx="41">
                  <c:v>5.7149999999999999</c:v>
                </c:pt>
                <c:pt idx="42">
                  <c:v>5.83</c:v>
                </c:pt>
                <c:pt idx="43">
                  <c:v>5.9450000000000003</c:v>
                </c:pt>
                <c:pt idx="44">
                  <c:v>6.06</c:v>
                </c:pt>
                <c:pt idx="45">
                  <c:v>6.1749999999999998</c:v>
                </c:pt>
                <c:pt idx="46">
                  <c:v>6.29</c:v>
                </c:pt>
                <c:pt idx="47">
                  <c:v>6.4050000000000002</c:v>
                </c:pt>
                <c:pt idx="48">
                  <c:v>6.52</c:v>
                </c:pt>
                <c:pt idx="49">
                  <c:v>6.6349999999999998</c:v>
                </c:pt>
                <c:pt idx="50">
                  <c:v>6.75</c:v>
                </c:pt>
                <c:pt idx="51">
                  <c:v>6.8650000000000002</c:v>
                </c:pt>
                <c:pt idx="52">
                  <c:v>6.98</c:v>
                </c:pt>
                <c:pt idx="53">
                  <c:v>7.0949999999999998</c:v>
                </c:pt>
                <c:pt idx="54">
                  <c:v>7.21</c:v>
                </c:pt>
                <c:pt idx="55">
                  <c:v>7.3250000000000002</c:v>
                </c:pt>
                <c:pt idx="56">
                  <c:v>7.44</c:v>
                </c:pt>
                <c:pt idx="57">
                  <c:v>7.5549999999999997</c:v>
                </c:pt>
                <c:pt idx="58">
                  <c:v>7.67</c:v>
                </c:pt>
                <c:pt idx="59">
                  <c:v>7.7850000000000001</c:v>
                </c:pt>
                <c:pt idx="60">
                  <c:v>7.9</c:v>
                </c:pt>
                <c:pt idx="61">
                  <c:v>8.0150000000000006</c:v>
                </c:pt>
                <c:pt idx="62">
                  <c:v>8.1300000000000008</c:v>
                </c:pt>
                <c:pt idx="63">
                  <c:v>8.2449999999999992</c:v>
                </c:pt>
                <c:pt idx="64">
                  <c:v>8.36</c:v>
                </c:pt>
                <c:pt idx="65">
                  <c:v>8.4749999999999996</c:v>
                </c:pt>
                <c:pt idx="66">
                  <c:v>8.59</c:v>
                </c:pt>
                <c:pt idx="67">
                  <c:v>8.7050000000000001</c:v>
                </c:pt>
                <c:pt idx="68">
                  <c:v>8.82</c:v>
                </c:pt>
                <c:pt idx="69">
                  <c:v>8.9350000000000005</c:v>
                </c:pt>
                <c:pt idx="70">
                  <c:v>9.0500000000000007</c:v>
                </c:pt>
                <c:pt idx="71">
                  <c:v>9.1649999999999991</c:v>
                </c:pt>
                <c:pt idx="72">
                  <c:v>9.2799999999999994</c:v>
                </c:pt>
                <c:pt idx="73">
                  <c:v>9.3949999999999996</c:v>
                </c:pt>
                <c:pt idx="74">
                  <c:v>9.51</c:v>
                </c:pt>
                <c:pt idx="75">
                  <c:v>9.625</c:v>
                </c:pt>
                <c:pt idx="76">
                  <c:v>9.74</c:v>
                </c:pt>
                <c:pt idx="77">
                  <c:v>9.8550000000000004</c:v>
                </c:pt>
                <c:pt idx="78">
                  <c:v>9.9700000000000006</c:v>
                </c:pt>
                <c:pt idx="79">
                  <c:v>10.085000000000001</c:v>
                </c:pt>
                <c:pt idx="80">
                  <c:v>10.199999999999999</c:v>
                </c:pt>
                <c:pt idx="81">
                  <c:v>10.315</c:v>
                </c:pt>
                <c:pt idx="82">
                  <c:v>10.43</c:v>
                </c:pt>
                <c:pt idx="83">
                  <c:v>10.545</c:v>
                </c:pt>
                <c:pt idx="84">
                  <c:v>10.66</c:v>
                </c:pt>
                <c:pt idx="85">
                  <c:v>10.775</c:v>
                </c:pt>
                <c:pt idx="86">
                  <c:v>10.89</c:v>
                </c:pt>
                <c:pt idx="87">
                  <c:v>11.005000000000001</c:v>
                </c:pt>
                <c:pt idx="88">
                  <c:v>11.12</c:v>
                </c:pt>
                <c:pt idx="89">
                  <c:v>11.234999999999999</c:v>
                </c:pt>
                <c:pt idx="90">
                  <c:v>11.35</c:v>
                </c:pt>
                <c:pt idx="91">
                  <c:v>11.465</c:v>
                </c:pt>
                <c:pt idx="92">
                  <c:v>11.58</c:v>
                </c:pt>
                <c:pt idx="93">
                  <c:v>11.695</c:v>
                </c:pt>
                <c:pt idx="94">
                  <c:v>11.81</c:v>
                </c:pt>
                <c:pt idx="95">
                  <c:v>11.925000000000001</c:v>
                </c:pt>
                <c:pt idx="96">
                  <c:v>12.04</c:v>
                </c:pt>
                <c:pt idx="97">
                  <c:v>12.154999999999999</c:v>
                </c:pt>
                <c:pt idx="98">
                  <c:v>12.27</c:v>
                </c:pt>
                <c:pt idx="99">
                  <c:v>12.385</c:v>
                </c:pt>
                <c:pt idx="100">
                  <c:v>12.5</c:v>
                </c:pt>
                <c:pt idx="101">
                  <c:v>12.615</c:v>
                </c:pt>
                <c:pt idx="102">
                  <c:v>12.73</c:v>
                </c:pt>
                <c:pt idx="103">
                  <c:v>12.845000000000001</c:v>
                </c:pt>
                <c:pt idx="104">
                  <c:v>12.96</c:v>
                </c:pt>
                <c:pt idx="105">
                  <c:v>13.074999999999999</c:v>
                </c:pt>
                <c:pt idx="106">
                  <c:v>13.19</c:v>
                </c:pt>
                <c:pt idx="107">
                  <c:v>13.305</c:v>
                </c:pt>
                <c:pt idx="108">
                  <c:v>13.42</c:v>
                </c:pt>
                <c:pt idx="109">
                  <c:v>13.535</c:v>
                </c:pt>
                <c:pt idx="110">
                  <c:v>13.65</c:v>
                </c:pt>
                <c:pt idx="111">
                  <c:v>13.765000000000001</c:v>
                </c:pt>
                <c:pt idx="112">
                  <c:v>13.88</c:v>
                </c:pt>
                <c:pt idx="113">
                  <c:v>13.994999999999999</c:v>
                </c:pt>
                <c:pt idx="114">
                  <c:v>14.11</c:v>
                </c:pt>
                <c:pt idx="115">
                  <c:v>14.225</c:v>
                </c:pt>
                <c:pt idx="116">
                  <c:v>14.34</c:v>
                </c:pt>
                <c:pt idx="117">
                  <c:v>14.455</c:v>
                </c:pt>
                <c:pt idx="118">
                  <c:v>14.57</c:v>
                </c:pt>
                <c:pt idx="119">
                  <c:v>14.685</c:v>
                </c:pt>
                <c:pt idx="120">
                  <c:v>14.8</c:v>
                </c:pt>
                <c:pt idx="121">
                  <c:v>14.914999999999999</c:v>
                </c:pt>
                <c:pt idx="122">
                  <c:v>15.03</c:v>
                </c:pt>
                <c:pt idx="123">
                  <c:v>15.145</c:v>
                </c:pt>
                <c:pt idx="124">
                  <c:v>15.26</c:v>
                </c:pt>
                <c:pt idx="125">
                  <c:v>15.375</c:v>
                </c:pt>
                <c:pt idx="126">
                  <c:v>15.49</c:v>
                </c:pt>
                <c:pt idx="127">
                  <c:v>15.605</c:v>
                </c:pt>
                <c:pt idx="128">
                  <c:v>15.72</c:v>
                </c:pt>
                <c:pt idx="129">
                  <c:v>15.835000000000001</c:v>
                </c:pt>
                <c:pt idx="130">
                  <c:v>15.95</c:v>
                </c:pt>
                <c:pt idx="131">
                  <c:v>16.065000000000001</c:v>
                </c:pt>
                <c:pt idx="132">
                  <c:v>16.18</c:v>
                </c:pt>
                <c:pt idx="133">
                  <c:v>16.295000000000002</c:v>
                </c:pt>
                <c:pt idx="134">
                  <c:v>16.41</c:v>
                </c:pt>
                <c:pt idx="135">
                  <c:v>16.524999999999999</c:v>
                </c:pt>
                <c:pt idx="136">
                  <c:v>16.64</c:v>
                </c:pt>
                <c:pt idx="137">
                  <c:v>16.754999999999999</c:v>
                </c:pt>
                <c:pt idx="138">
                  <c:v>16.87</c:v>
                </c:pt>
                <c:pt idx="139">
                  <c:v>16.984999999999999</c:v>
                </c:pt>
                <c:pt idx="140">
                  <c:v>17.100000000000001</c:v>
                </c:pt>
                <c:pt idx="141">
                  <c:v>17.215</c:v>
                </c:pt>
                <c:pt idx="142">
                  <c:v>17.329999999999998</c:v>
                </c:pt>
                <c:pt idx="143">
                  <c:v>17.445</c:v>
                </c:pt>
                <c:pt idx="144">
                  <c:v>17.559999999999999</c:v>
                </c:pt>
                <c:pt idx="145">
                  <c:v>17.675000000000001</c:v>
                </c:pt>
                <c:pt idx="146">
                  <c:v>17.79</c:v>
                </c:pt>
                <c:pt idx="147">
                  <c:v>17.905000000000001</c:v>
                </c:pt>
                <c:pt idx="148">
                  <c:v>18.02</c:v>
                </c:pt>
                <c:pt idx="149">
                  <c:v>18.135000000000002</c:v>
                </c:pt>
                <c:pt idx="150">
                  <c:v>18.25</c:v>
                </c:pt>
                <c:pt idx="151">
                  <c:v>18.364999999999998</c:v>
                </c:pt>
                <c:pt idx="152">
                  <c:v>18.48</c:v>
                </c:pt>
                <c:pt idx="153">
                  <c:v>18.594999999999999</c:v>
                </c:pt>
                <c:pt idx="154">
                  <c:v>18.71</c:v>
                </c:pt>
                <c:pt idx="155">
                  <c:v>18.824999999999999</c:v>
                </c:pt>
                <c:pt idx="156">
                  <c:v>18.940000000000001</c:v>
                </c:pt>
                <c:pt idx="157">
                  <c:v>19.055</c:v>
                </c:pt>
                <c:pt idx="158">
                  <c:v>19.170000000000002</c:v>
                </c:pt>
                <c:pt idx="159">
                  <c:v>19.285</c:v>
                </c:pt>
                <c:pt idx="160">
                  <c:v>19.399999999999999</c:v>
                </c:pt>
                <c:pt idx="161">
                  <c:v>19.515000000000001</c:v>
                </c:pt>
                <c:pt idx="162">
                  <c:v>19.63</c:v>
                </c:pt>
                <c:pt idx="163">
                  <c:v>19.745000000000001</c:v>
                </c:pt>
                <c:pt idx="164">
                  <c:v>19.86</c:v>
                </c:pt>
                <c:pt idx="165">
                  <c:v>19.975000000000001</c:v>
                </c:pt>
                <c:pt idx="166">
                  <c:v>20.09</c:v>
                </c:pt>
                <c:pt idx="167">
                  <c:v>20.204999999999998</c:v>
                </c:pt>
                <c:pt idx="168">
                  <c:v>20.32</c:v>
                </c:pt>
                <c:pt idx="169">
                  <c:v>20.434999999999999</c:v>
                </c:pt>
                <c:pt idx="170">
                  <c:v>20.55</c:v>
                </c:pt>
                <c:pt idx="171">
                  <c:v>20.664999999999999</c:v>
                </c:pt>
                <c:pt idx="172">
                  <c:v>20.78</c:v>
                </c:pt>
                <c:pt idx="173">
                  <c:v>20.895</c:v>
                </c:pt>
                <c:pt idx="174">
                  <c:v>21.01</c:v>
                </c:pt>
                <c:pt idx="175">
                  <c:v>21.125</c:v>
                </c:pt>
                <c:pt idx="176">
                  <c:v>21.24</c:v>
                </c:pt>
                <c:pt idx="177">
                  <c:v>21.355</c:v>
                </c:pt>
                <c:pt idx="178">
                  <c:v>21.47</c:v>
                </c:pt>
                <c:pt idx="179">
                  <c:v>21.585000000000001</c:v>
                </c:pt>
                <c:pt idx="180">
                  <c:v>21.7</c:v>
                </c:pt>
                <c:pt idx="181">
                  <c:v>21.815000000000001</c:v>
                </c:pt>
                <c:pt idx="182">
                  <c:v>21.93</c:v>
                </c:pt>
                <c:pt idx="183">
                  <c:v>22.045000000000002</c:v>
                </c:pt>
                <c:pt idx="184">
                  <c:v>22.16</c:v>
                </c:pt>
                <c:pt idx="185">
                  <c:v>22.274999999999999</c:v>
                </c:pt>
                <c:pt idx="186">
                  <c:v>22.39</c:v>
                </c:pt>
                <c:pt idx="187">
                  <c:v>22.504999999999999</c:v>
                </c:pt>
                <c:pt idx="188">
                  <c:v>22.62</c:v>
                </c:pt>
                <c:pt idx="189">
                  <c:v>22.734999999999999</c:v>
                </c:pt>
                <c:pt idx="190">
                  <c:v>22.85</c:v>
                </c:pt>
                <c:pt idx="191">
                  <c:v>22.965</c:v>
                </c:pt>
                <c:pt idx="192">
                  <c:v>23.08</c:v>
                </c:pt>
                <c:pt idx="193">
                  <c:v>23.195</c:v>
                </c:pt>
                <c:pt idx="194">
                  <c:v>23.31</c:v>
                </c:pt>
                <c:pt idx="195">
                  <c:v>23.425000000000001</c:v>
                </c:pt>
                <c:pt idx="196">
                  <c:v>23.54</c:v>
                </c:pt>
                <c:pt idx="197">
                  <c:v>23.655000000000001</c:v>
                </c:pt>
                <c:pt idx="198">
                  <c:v>23.77</c:v>
                </c:pt>
                <c:pt idx="199">
                  <c:v>23.885000000000002</c:v>
                </c:pt>
                <c:pt idx="200">
                  <c:v>24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-40.456017000000003</c:v>
                </c:pt>
                <c:pt idx="1">
                  <c:v>-34.164951000000002</c:v>
                </c:pt>
                <c:pt idx="2">
                  <c:v>-26.639766999999999</c:v>
                </c:pt>
                <c:pt idx="3">
                  <c:v>-18.716743000000001</c:v>
                </c:pt>
                <c:pt idx="4">
                  <c:v>-13.299991</c:v>
                </c:pt>
                <c:pt idx="5">
                  <c:v>-10.439659000000001</c:v>
                </c:pt>
                <c:pt idx="6">
                  <c:v>-8.2532405999999998</c:v>
                </c:pt>
                <c:pt idx="7">
                  <c:v>-7.2567396000000004</c:v>
                </c:pt>
                <c:pt idx="8">
                  <c:v>-6.6617402999999999</c:v>
                </c:pt>
                <c:pt idx="9">
                  <c:v>-6.3522096000000001</c:v>
                </c:pt>
                <c:pt idx="10">
                  <c:v>-6.2456902999999997</c:v>
                </c:pt>
                <c:pt idx="11">
                  <c:v>-6.2081103000000004</c:v>
                </c:pt>
                <c:pt idx="12">
                  <c:v>-6.2473998000000002</c:v>
                </c:pt>
                <c:pt idx="13">
                  <c:v>-6.3309727000000002</c:v>
                </c:pt>
                <c:pt idx="14">
                  <c:v>-6.4265733000000003</c:v>
                </c:pt>
                <c:pt idx="15">
                  <c:v>-6.5181922999999999</c:v>
                </c:pt>
                <c:pt idx="16">
                  <c:v>-6.5867896000000004</c:v>
                </c:pt>
                <c:pt idx="17">
                  <c:v>-6.6550187999999997</c:v>
                </c:pt>
                <c:pt idx="18">
                  <c:v>-6.7022648</c:v>
                </c:pt>
                <c:pt idx="19">
                  <c:v>-6.7007294000000002</c:v>
                </c:pt>
                <c:pt idx="20">
                  <c:v>-6.6472321000000001</c:v>
                </c:pt>
                <c:pt idx="21">
                  <c:v>-6.6512241000000003</c:v>
                </c:pt>
                <c:pt idx="22">
                  <c:v>-6.5952411</c:v>
                </c:pt>
                <c:pt idx="23">
                  <c:v>-6.5440253999999998</c:v>
                </c:pt>
                <c:pt idx="24">
                  <c:v>-6.5386677000000004</c:v>
                </c:pt>
                <c:pt idx="25">
                  <c:v>-6.5856361000000003</c:v>
                </c:pt>
                <c:pt idx="26">
                  <c:v>-6.5499396000000001</c:v>
                </c:pt>
                <c:pt idx="27">
                  <c:v>-6.5714755</c:v>
                </c:pt>
                <c:pt idx="28">
                  <c:v>-6.5213698999999998</c:v>
                </c:pt>
                <c:pt idx="29">
                  <c:v>-6.4785442</c:v>
                </c:pt>
                <c:pt idx="30">
                  <c:v>-6.4291821000000002</c:v>
                </c:pt>
                <c:pt idx="31">
                  <c:v>-6.4589490999999999</c:v>
                </c:pt>
                <c:pt idx="32">
                  <c:v>-6.4749241</c:v>
                </c:pt>
                <c:pt idx="33">
                  <c:v>-6.5303263999999999</c:v>
                </c:pt>
                <c:pt idx="34">
                  <c:v>-6.5440068</c:v>
                </c:pt>
                <c:pt idx="35">
                  <c:v>-6.5555839999999996</c:v>
                </c:pt>
                <c:pt idx="36">
                  <c:v>-6.5263223999999997</c:v>
                </c:pt>
                <c:pt idx="37">
                  <c:v>-6.4624414000000003</c:v>
                </c:pt>
                <c:pt idx="38">
                  <c:v>-6.4236417000000001</c:v>
                </c:pt>
                <c:pt idx="39">
                  <c:v>-6.4505486000000003</c:v>
                </c:pt>
                <c:pt idx="40">
                  <c:v>-6.4606576000000002</c:v>
                </c:pt>
                <c:pt idx="41">
                  <c:v>-6.460413</c:v>
                </c:pt>
                <c:pt idx="42">
                  <c:v>-6.4611372999999999</c:v>
                </c:pt>
                <c:pt idx="43">
                  <c:v>-6.4484291000000002</c:v>
                </c:pt>
                <c:pt idx="44">
                  <c:v>-6.3975619999999997</c:v>
                </c:pt>
                <c:pt idx="45">
                  <c:v>-6.3705882999999996</c:v>
                </c:pt>
                <c:pt idx="46">
                  <c:v>-6.3712324999999996</c:v>
                </c:pt>
                <c:pt idx="47">
                  <c:v>-6.3588842999999997</c:v>
                </c:pt>
                <c:pt idx="48">
                  <c:v>-6.3405528000000002</c:v>
                </c:pt>
                <c:pt idx="49">
                  <c:v>-6.3217787999999997</c:v>
                </c:pt>
                <c:pt idx="50">
                  <c:v>-6.2826772000000002</c:v>
                </c:pt>
                <c:pt idx="51">
                  <c:v>-6.2355862000000002</c:v>
                </c:pt>
                <c:pt idx="52">
                  <c:v>-6.2134542000000001</c:v>
                </c:pt>
                <c:pt idx="53">
                  <c:v>-6.1758560999999998</c:v>
                </c:pt>
                <c:pt idx="54">
                  <c:v>-6.1523838</c:v>
                </c:pt>
                <c:pt idx="55">
                  <c:v>-6.149591</c:v>
                </c:pt>
                <c:pt idx="56">
                  <c:v>-6.1496506000000002</c:v>
                </c:pt>
                <c:pt idx="57">
                  <c:v>-6.1557392999999996</c:v>
                </c:pt>
                <c:pt idx="58">
                  <c:v>-6.1899876999999996</c:v>
                </c:pt>
                <c:pt idx="59">
                  <c:v>-6.2390957</c:v>
                </c:pt>
                <c:pt idx="60">
                  <c:v>-6.2983602999999997</c:v>
                </c:pt>
                <c:pt idx="61">
                  <c:v>-6.3683953000000004</c:v>
                </c:pt>
                <c:pt idx="62">
                  <c:v>-6.4528011999999997</c:v>
                </c:pt>
                <c:pt idx="63">
                  <c:v>-6.5377768999999999</c:v>
                </c:pt>
                <c:pt idx="64">
                  <c:v>-6.6384620999999999</c:v>
                </c:pt>
                <c:pt idx="65">
                  <c:v>-6.7457146999999997</c:v>
                </c:pt>
                <c:pt idx="66">
                  <c:v>-6.8503356000000002</c:v>
                </c:pt>
                <c:pt idx="67">
                  <c:v>-6.9591402999999996</c:v>
                </c:pt>
                <c:pt idx="68">
                  <c:v>-7.0567231000000001</c:v>
                </c:pt>
                <c:pt idx="69">
                  <c:v>-7.1118268999999996</c:v>
                </c:pt>
                <c:pt idx="70">
                  <c:v>-7.1499471999999997</c:v>
                </c:pt>
                <c:pt idx="71">
                  <c:v>-7.1670837000000001</c:v>
                </c:pt>
                <c:pt idx="72">
                  <c:v>-7.1559396</c:v>
                </c:pt>
                <c:pt idx="73">
                  <c:v>-7.146884</c:v>
                </c:pt>
                <c:pt idx="74">
                  <c:v>-7.1519446000000002</c:v>
                </c:pt>
                <c:pt idx="75">
                  <c:v>-7.1526752</c:v>
                </c:pt>
                <c:pt idx="76">
                  <c:v>-7.1644820999999999</c:v>
                </c:pt>
                <c:pt idx="77">
                  <c:v>-7.1863656000000002</c:v>
                </c:pt>
                <c:pt idx="78">
                  <c:v>-7.1942114999999998</c:v>
                </c:pt>
                <c:pt idx="79">
                  <c:v>-7.2096562000000004</c:v>
                </c:pt>
                <c:pt idx="80">
                  <c:v>-7.1857075999999998</c:v>
                </c:pt>
                <c:pt idx="81">
                  <c:v>-7.1588463999999998</c:v>
                </c:pt>
                <c:pt idx="82">
                  <c:v>-7.1498622999999997</c:v>
                </c:pt>
                <c:pt idx="83">
                  <c:v>-7.1359601000000001</c:v>
                </c:pt>
                <c:pt idx="84">
                  <c:v>-7.1216235000000001</c:v>
                </c:pt>
                <c:pt idx="85">
                  <c:v>-7.1740794000000001</c:v>
                </c:pt>
                <c:pt idx="86">
                  <c:v>-7.2274479999999999</c:v>
                </c:pt>
                <c:pt idx="87">
                  <c:v>-7.2784972000000003</c:v>
                </c:pt>
                <c:pt idx="88">
                  <c:v>-7.3785733999999996</c:v>
                </c:pt>
                <c:pt idx="89">
                  <c:v>-7.4367447000000002</c:v>
                </c:pt>
                <c:pt idx="90">
                  <c:v>-7.4716620000000002</c:v>
                </c:pt>
                <c:pt idx="91">
                  <c:v>-7.5171795000000001</c:v>
                </c:pt>
                <c:pt idx="92">
                  <c:v>-7.5393729</c:v>
                </c:pt>
                <c:pt idx="93">
                  <c:v>-7.4979094999999996</c:v>
                </c:pt>
                <c:pt idx="94">
                  <c:v>-7.4826287999999996</c:v>
                </c:pt>
                <c:pt idx="95">
                  <c:v>-7.4396996</c:v>
                </c:pt>
                <c:pt idx="96">
                  <c:v>-7.3683009000000004</c:v>
                </c:pt>
                <c:pt idx="97">
                  <c:v>-7.2915486999999999</c:v>
                </c:pt>
                <c:pt idx="98">
                  <c:v>-7.2104349000000001</c:v>
                </c:pt>
                <c:pt idx="99">
                  <c:v>-7.129931</c:v>
                </c:pt>
                <c:pt idx="100">
                  <c:v>-7.0623674000000003</c:v>
                </c:pt>
                <c:pt idx="101">
                  <c:v>-7.0000863000000004</c:v>
                </c:pt>
                <c:pt idx="102">
                  <c:v>-6.9540129000000004</c:v>
                </c:pt>
                <c:pt idx="103">
                  <c:v>-6.9295606999999997</c:v>
                </c:pt>
                <c:pt idx="104">
                  <c:v>-6.9157028</c:v>
                </c:pt>
                <c:pt idx="105">
                  <c:v>-6.9186110000000003</c:v>
                </c:pt>
                <c:pt idx="106">
                  <c:v>-6.9314089000000001</c:v>
                </c:pt>
                <c:pt idx="107">
                  <c:v>-6.9375358</c:v>
                </c:pt>
                <c:pt idx="108">
                  <c:v>-6.9550323000000001</c:v>
                </c:pt>
                <c:pt idx="109">
                  <c:v>-6.9627961999999997</c:v>
                </c:pt>
                <c:pt idx="110">
                  <c:v>-6.9522690999999996</c:v>
                </c:pt>
                <c:pt idx="111">
                  <c:v>-6.9384265000000003</c:v>
                </c:pt>
                <c:pt idx="112">
                  <c:v>-6.9330939999999996</c:v>
                </c:pt>
                <c:pt idx="113">
                  <c:v>-6.9205326999999999</c:v>
                </c:pt>
                <c:pt idx="114">
                  <c:v>-6.9071350000000002</c:v>
                </c:pt>
                <c:pt idx="115">
                  <c:v>-6.9023190000000003</c:v>
                </c:pt>
                <c:pt idx="116">
                  <c:v>-6.8952985</c:v>
                </c:pt>
                <c:pt idx="117">
                  <c:v>-6.8831987000000003</c:v>
                </c:pt>
                <c:pt idx="118">
                  <c:v>-6.8688111000000003</c:v>
                </c:pt>
                <c:pt idx="119">
                  <c:v>-6.8603392000000003</c:v>
                </c:pt>
                <c:pt idx="120">
                  <c:v>-6.8516731000000002</c:v>
                </c:pt>
                <c:pt idx="121">
                  <c:v>-6.8464197999999996</c:v>
                </c:pt>
                <c:pt idx="122">
                  <c:v>-6.8416157000000002</c:v>
                </c:pt>
                <c:pt idx="123">
                  <c:v>-6.8564147999999996</c:v>
                </c:pt>
                <c:pt idx="124">
                  <c:v>-6.8833542000000003</c:v>
                </c:pt>
                <c:pt idx="125">
                  <c:v>-6.9270209999999999</c:v>
                </c:pt>
                <c:pt idx="126">
                  <c:v>-6.9837284000000004</c:v>
                </c:pt>
                <c:pt idx="127">
                  <c:v>-7.0495491000000001</c:v>
                </c:pt>
                <c:pt idx="128">
                  <c:v>-7.1167660000000001</c:v>
                </c:pt>
                <c:pt idx="129">
                  <c:v>-7.1897655</c:v>
                </c:pt>
                <c:pt idx="130">
                  <c:v>-7.2548083999999999</c:v>
                </c:pt>
                <c:pt idx="131">
                  <c:v>-7.3192114999999998</c:v>
                </c:pt>
                <c:pt idx="132">
                  <c:v>-7.3824696999999997</c:v>
                </c:pt>
                <c:pt idx="133">
                  <c:v>-7.4439267999999998</c:v>
                </c:pt>
                <c:pt idx="134">
                  <c:v>-7.4980048999999998</c:v>
                </c:pt>
                <c:pt idx="135">
                  <c:v>-7.5576692000000003</c:v>
                </c:pt>
                <c:pt idx="136">
                  <c:v>-7.6062035999999997</c:v>
                </c:pt>
                <c:pt idx="137">
                  <c:v>-7.6521473000000002</c:v>
                </c:pt>
                <c:pt idx="138">
                  <c:v>-7.6847506000000001</c:v>
                </c:pt>
                <c:pt idx="139">
                  <c:v>-7.7146739999999996</c:v>
                </c:pt>
                <c:pt idx="140">
                  <c:v>-7.7424454999999996</c:v>
                </c:pt>
                <c:pt idx="141">
                  <c:v>-7.7770386</c:v>
                </c:pt>
                <c:pt idx="142">
                  <c:v>-7.8190255000000004</c:v>
                </c:pt>
                <c:pt idx="143">
                  <c:v>-7.8738584999999999</c:v>
                </c:pt>
                <c:pt idx="144">
                  <c:v>-7.9389004999999999</c:v>
                </c:pt>
                <c:pt idx="145">
                  <c:v>-8.0107917999999998</c:v>
                </c:pt>
                <c:pt idx="146">
                  <c:v>-8.0954865999999992</c:v>
                </c:pt>
                <c:pt idx="147">
                  <c:v>-8.1890011000000005</c:v>
                </c:pt>
                <c:pt idx="148">
                  <c:v>-8.2711945</c:v>
                </c:pt>
                <c:pt idx="149">
                  <c:v>-8.3433580000000003</c:v>
                </c:pt>
                <c:pt idx="150">
                  <c:v>-8.4180632000000006</c:v>
                </c:pt>
                <c:pt idx="151">
                  <c:v>-8.4774951999999999</c:v>
                </c:pt>
                <c:pt idx="152">
                  <c:v>-8.5350284999999992</c:v>
                </c:pt>
                <c:pt idx="153">
                  <c:v>-8.6080989999999993</c:v>
                </c:pt>
                <c:pt idx="154">
                  <c:v>-8.6926289000000008</c:v>
                </c:pt>
                <c:pt idx="155">
                  <c:v>-8.7749366999999996</c:v>
                </c:pt>
                <c:pt idx="156">
                  <c:v>-8.8701439000000004</c:v>
                </c:pt>
                <c:pt idx="157">
                  <c:v>-8.9564456999999997</c:v>
                </c:pt>
                <c:pt idx="158">
                  <c:v>-9.0258626999999994</c:v>
                </c:pt>
                <c:pt idx="159">
                  <c:v>-9.0761956999999995</c:v>
                </c:pt>
                <c:pt idx="160">
                  <c:v>-9.1112804000000001</c:v>
                </c:pt>
                <c:pt idx="161">
                  <c:v>-9.1394987000000008</c:v>
                </c:pt>
                <c:pt idx="162">
                  <c:v>-9.1630011000000007</c:v>
                </c:pt>
                <c:pt idx="163">
                  <c:v>-9.1900920999999993</c:v>
                </c:pt>
                <c:pt idx="164">
                  <c:v>-9.2249374</c:v>
                </c:pt>
                <c:pt idx="165">
                  <c:v>-9.2689561999999999</c:v>
                </c:pt>
                <c:pt idx="166">
                  <c:v>-9.3126973999999993</c:v>
                </c:pt>
                <c:pt idx="167">
                  <c:v>-9.3548335999999992</c:v>
                </c:pt>
                <c:pt idx="168">
                  <c:v>-9.4079666</c:v>
                </c:pt>
                <c:pt idx="169">
                  <c:v>-9.4749689000000004</c:v>
                </c:pt>
                <c:pt idx="170">
                  <c:v>-9.5405072999999998</c:v>
                </c:pt>
                <c:pt idx="171">
                  <c:v>-9.6169405000000001</c:v>
                </c:pt>
                <c:pt idx="172">
                  <c:v>-9.7113437999999999</c:v>
                </c:pt>
                <c:pt idx="173">
                  <c:v>-9.8204708000000007</c:v>
                </c:pt>
                <c:pt idx="174">
                  <c:v>-9.9356375000000003</c:v>
                </c:pt>
                <c:pt idx="175">
                  <c:v>-10.057054000000001</c:v>
                </c:pt>
                <c:pt idx="176">
                  <c:v>-10.184990000000001</c:v>
                </c:pt>
                <c:pt idx="177">
                  <c:v>-10.313065999999999</c:v>
                </c:pt>
                <c:pt idx="178">
                  <c:v>-10.418564999999999</c:v>
                </c:pt>
                <c:pt idx="179">
                  <c:v>-10.505686000000001</c:v>
                </c:pt>
                <c:pt idx="180">
                  <c:v>-10.586157999999999</c:v>
                </c:pt>
                <c:pt idx="181">
                  <c:v>-10.649531</c:v>
                </c:pt>
                <c:pt idx="182">
                  <c:v>-10.702589</c:v>
                </c:pt>
                <c:pt idx="183">
                  <c:v>-10.758914000000001</c:v>
                </c:pt>
                <c:pt idx="184">
                  <c:v>-10.806115</c:v>
                </c:pt>
                <c:pt idx="185">
                  <c:v>-10.849197</c:v>
                </c:pt>
                <c:pt idx="186">
                  <c:v>-10.877848</c:v>
                </c:pt>
                <c:pt idx="187">
                  <c:v>-10.896133000000001</c:v>
                </c:pt>
                <c:pt idx="188">
                  <c:v>-10.900600000000001</c:v>
                </c:pt>
                <c:pt idx="189">
                  <c:v>-10.901824</c:v>
                </c:pt>
                <c:pt idx="190">
                  <c:v>-10.899037</c:v>
                </c:pt>
                <c:pt idx="191">
                  <c:v>-10.902338</c:v>
                </c:pt>
                <c:pt idx="192">
                  <c:v>-10.901082000000001</c:v>
                </c:pt>
                <c:pt idx="193">
                  <c:v>-10.902079000000001</c:v>
                </c:pt>
                <c:pt idx="194">
                  <c:v>-10.911213</c:v>
                </c:pt>
                <c:pt idx="195">
                  <c:v>-10.921711999999999</c:v>
                </c:pt>
                <c:pt idx="196">
                  <c:v>-10.943642000000001</c:v>
                </c:pt>
                <c:pt idx="197">
                  <c:v>-10.982761999999999</c:v>
                </c:pt>
                <c:pt idx="198">
                  <c:v>-11.057637</c:v>
                </c:pt>
                <c:pt idx="199">
                  <c:v>-11.126003000000001</c:v>
                </c:pt>
                <c:pt idx="200">
                  <c:v>-11.190213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1.115</c:v>
                </c:pt>
                <c:pt idx="2">
                  <c:v>1.23</c:v>
                </c:pt>
                <c:pt idx="3">
                  <c:v>1.345</c:v>
                </c:pt>
                <c:pt idx="4">
                  <c:v>1.46</c:v>
                </c:pt>
                <c:pt idx="5">
                  <c:v>1.575</c:v>
                </c:pt>
                <c:pt idx="6">
                  <c:v>1.69</c:v>
                </c:pt>
                <c:pt idx="7">
                  <c:v>1.8049999999999999</c:v>
                </c:pt>
                <c:pt idx="8">
                  <c:v>1.92</c:v>
                </c:pt>
                <c:pt idx="9">
                  <c:v>2.0350000000000001</c:v>
                </c:pt>
                <c:pt idx="10">
                  <c:v>2.15</c:v>
                </c:pt>
                <c:pt idx="11">
                  <c:v>2.2650000000000001</c:v>
                </c:pt>
                <c:pt idx="12">
                  <c:v>2.38</c:v>
                </c:pt>
                <c:pt idx="13">
                  <c:v>2.4950000000000001</c:v>
                </c:pt>
                <c:pt idx="14">
                  <c:v>2.61</c:v>
                </c:pt>
                <c:pt idx="15">
                  <c:v>2.7250000000000001</c:v>
                </c:pt>
                <c:pt idx="16">
                  <c:v>2.84</c:v>
                </c:pt>
                <c:pt idx="17">
                  <c:v>2.9550000000000001</c:v>
                </c:pt>
                <c:pt idx="18">
                  <c:v>3.07</c:v>
                </c:pt>
                <c:pt idx="19">
                  <c:v>3.1850000000000001</c:v>
                </c:pt>
                <c:pt idx="20">
                  <c:v>3.3</c:v>
                </c:pt>
                <c:pt idx="21">
                  <c:v>3.415</c:v>
                </c:pt>
                <c:pt idx="22">
                  <c:v>3.53</c:v>
                </c:pt>
                <c:pt idx="23">
                  <c:v>3.645</c:v>
                </c:pt>
                <c:pt idx="24">
                  <c:v>3.76</c:v>
                </c:pt>
                <c:pt idx="25">
                  <c:v>3.875</c:v>
                </c:pt>
                <c:pt idx="26">
                  <c:v>3.99</c:v>
                </c:pt>
                <c:pt idx="27">
                  <c:v>4.1050000000000004</c:v>
                </c:pt>
                <c:pt idx="28">
                  <c:v>4.22</c:v>
                </c:pt>
                <c:pt idx="29">
                  <c:v>4.335</c:v>
                </c:pt>
                <c:pt idx="30">
                  <c:v>4.45</c:v>
                </c:pt>
                <c:pt idx="31">
                  <c:v>4.5650000000000004</c:v>
                </c:pt>
                <c:pt idx="32">
                  <c:v>4.68</c:v>
                </c:pt>
                <c:pt idx="33">
                  <c:v>4.7949999999999999</c:v>
                </c:pt>
                <c:pt idx="34">
                  <c:v>4.91</c:v>
                </c:pt>
                <c:pt idx="35">
                  <c:v>5.0250000000000004</c:v>
                </c:pt>
                <c:pt idx="36">
                  <c:v>5.14</c:v>
                </c:pt>
                <c:pt idx="37">
                  <c:v>5.2549999999999999</c:v>
                </c:pt>
                <c:pt idx="38">
                  <c:v>5.37</c:v>
                </c:pt>
                <c:pt idx="39">
                  <c:v>5.4850000000000003</c:v>
                </c:pt>
                <c:pt idx="40">
                  <c:v>5.6</c:v>
                </c:pt>
                <c:pt idx="41">
                  <c:v>5.7149999999999999</c:v>
                </c:pt>
                <c:pt idx="42">
                  <c:v>5.83</c:v>
                </c:pt>
                <c:pt idx="43">
                  <c:v>5.9450000000000003</c:v>
                </c:pt>
                <c:pt idx="44">
                  <c:v>6.06</c:v>
                </c:pt>
                <c:pt idx="45">
                  <c:v>6.1749999999999998</c:v>
                </c:pt>
                <c:pt idx="46">
                  <c:v>6.29</c:v>
                </c:pt>
                <c:pt idx="47">
                  <c:v>6.4050000000000002</c:v>
                </c:pt>
                <c:pt idx="48">
                  <c:v>6.52</c:v>
                </c:pt>
                <c:pt idx="49">
                  <c:v>6.6349999999999998</c:v>
                </c:pt>
                <c:pt idx="50">
                  <c:v>6.75</c:v>
                </c:pt>
                <c:pt idx="51">
                  <c:v>6.8650000000000002</c:v>
                </c:pt>
                <c:pt idx="52">
                  <c:v>6.98</c:v>
                </c:pt>
                <c:pt idx="53">
                  <c:v>7.0949999999999998</c:v>
                </c:pt>
                <c:pt idx="54">
                  <c:v>7.21</c:v>
                </c:pt>
                <c:pt idx="55">
                  <c:v>7.3250000000000002</c:v>
                </c:pt>
                <c:pt idx="56">
                  <c:v>7.44</c:v>
                </c:pt>
                <c:pt idx="57">
                  <c:v>7.5549999999999997</c:v>
                </c:pt>
                <c:pt idx="58">
                  <c:v>7.67</c:v>
                </c:pt>
                <c:pt idx="59">
                  <c:v>7.7850000000000001</c:v>
                </c:pt>
                <c:pt idx="60">
                  <c:v>7.9</c:v>
                </c:pt>
                <c:pt idx="61">
                  <c:v>8.0150000000000006</c:v>
                </c:pt>
                <c:pt idx="62">
                  <c:v>8.1300000000000008</c:v>
                </c:pt>
                <c:pt idx="63">
                  <c:v>8.2449999999999992</c:v>
                </c:pt>
                <c:pt idx="64">
                  <c:v>8.36</c:v>
                </c:pt>
                <c:pt idx="65">
                  <c:v>8.4749999999999996</c:v>
                </c:pt>
                <c:pt idx="66">
                  <c:v>8.59</c:v>
                </c:pt>
                <c:pt idx="67">
                  <c:v>8.7050000000000001</c:v>
                </c:pt>
                <c:pt idx="68">
                  <c:v>8.82</c:v>
                </c:pt>
                <c:pt idx="69">
                  <c:v>8.9350000000000005</c:v>
                </c:pt>
                <c:pt idx="70">
                  <c:v>9.0500000000000007</c:v>
                </c:pt>
                <c:pt idx="71">
                  <c:v>9.1649999999999991</c:v>
                </c:pt>
                <c:pt idx="72">
                  <c:v>9.2799999999999994</c:v>
                </c:pt>
                <c:pt idx="73">
                  <c:v>9.3949999999999996</c:v>
                </c:pt>
                <c:pt idx="74">
                  <c:v>9.51</c:v>
                </c:pt>
                <c:pt idx="75">
                  <c:v>9.625</c:v>
                </c:pt>
                <c:pt idx="76">
                  <c:v>9.74</c:v>
                </c:pt>
                <c:pt idx="77">
                  <c:v>9.8550000000000004</c:v>
                </c:pt>
                <c:pt idx="78">
                  <c:v>9.9700000000000006</c:v>
                </c:pt>
                <c:pt idx="79">
                  <c:v>10.085000000000001</c:v>
                </c:pt>
                <c:pt idx="80">
                  <c:v>10.199999999999999</c:v>
                </c:pt>
                <c:pt idx="81">
                  <c:v>10.315</c:v>
                </c:pt>
                <c:pt idx="82">
                  <c:v>10.43</c:v>
                </c:pt>
                <c:pt idx="83">
                  <c:v>10.545</c:v>
                </c:pt>
                <c:pt idx="84">
                  <c:v>10.66</c:v>
                </c:pt>
                <c:pt idx="85">
                  <c:v>10.775</c:v>
                </c:pt>
                <c:pt idx="86">
                  <c:v>10.89</c:v>
                </c:pt>
                <c:pt idx="87">
                  <c:v>11.005000000000001</c:v>
                </c:pt>
                <c:pt idx="88">
                  <c:v>11.12</c:v>
                </c:pt>
                <c:pt idx="89">
                  <c:v>11.234999999999999</c:v>
                </c:pt>
                <c:pt idx="90">
                  <c:v>11.35</c:v>
                </c:pt>
                <c:pt idx="91">
                  <c:v>11.465</c:v>
                </c:pt>
                <c:pt idx="92">
                  <c:v>11.58</c:v>
                </c:pt>
                <c:pt idx="93">
                  <c:v>11.695</c:v>
                </c:pt>
                <c:pt idx="94">
                  <c:v>11.81</c:v>
                </c:pt>
                <c:pt idx="95">
                  <c:v>11.925000000000001</c:v>
                </c:pt>
                <c:pt idx="96">
                  <c:v>12.04</c:v>
                </c:pt>
                <c:pt idx="97">
                  <c:v>12.154999999999999</c:v>
                </c:pt>
                <c:pt idx="98">
                  <c:v>12.27</c:v>
                </c:pt>
                <c:pt idx="99">
                  <c:v>12.385</c:v>
                </c:pt>
                <c:pt idx="100">
                  <c:v>12.5</c:v>
                </c:pt>
                <c:pt idx="101">
                  <c:v>12.615</c:v>
                </c:pt>
                <c:pt idx="102">
                  <c:v>12.73</c:v>
                </c:pt>
                <c:pt idx="103">
                  <c:v>12.845000000000001</c:v>
                </c:pt>
                <c:pt idx="104">
                  <c:v>12.96</c:v>
                </c:pt>
                <c:pt idx="105">
                  <c:v>13.074999999999999</c:v>
                </c:pt>
                <c:pt idx="106">
                  <c:v>13.19</c:v>
                </c:pt>
                <c:pt idx="107">
                  <c:v>13.305</c:v>
                </c:pt>
                <c:pt idx="108">
                  <c:v>13.42</c:v>
                </c:pt>
                <c:pt idx="109">
                  <c:v>13.535</c:v>
                </c:pt>
                <c:pt idx="110">
                  <c:v>13.65</c:v>
                </c:pt>
                <c:pt idx="111">
                  <c:v>13.765000000000001</c:v>
                </c:pt>
                <c:pt idx="112">
                  <c:v>13.88</c:v>
                </c:pt>
                <c:pt idx="113">
                  <c:v>13.994999999999999</c:v>
                </c:pt>
                <c:pt idx="114">
                  <c:v>14.11</c:v>
                </c:pt>
                <c:pt idx="115">
                  <c:v>14.225</c:v>
                </c:pt>
                <c:pt idx="116">
                  <c:v>14.34</c:v>
                </c:pt>
                <c:pt idx="117">
                  <c:v>14.455</c:v>
                </c:pt>
                <c:pt idx="118">
                  <c:v>14.57</c:v>
                </c:pt>
                <c:pt idx="119">
                  <c:v>14.685</c:v>
                </c:pt>
                <c:pt idx="120">
                  <c:v>14.8</c:v>
                </c:pt>
                <c:pt idx="121">
                  <c:v>14.914999999999999</c:v>
                </c:pt>
                <c:pt idx="122">
                  <c:v>15.03</c:v>
                </c:pt>
                <c:pt idx="123">
                  <c:v>15.145</c:v>
                </c:pt>
                <c:pt idx="124">
                  <c:v>15.26</c:v>
                </c:pt>
                <c:pt idx="125">
                  <c:v>15.375</c:v>
                </c:pt>
                <c:pt idx="126">
                  <c:v>15.49</c:v>
                </c:pt>
                <c:pt idx="127">
                  <c:v>15.605</c:v>
                </c:pt>
                <c:pt idx="128">
                  <c:v>15.72</c:v>
                </c:pt>
                <c:pt idx="129">
                  <c:v>15.835000000000001</c:v>
                </c:pt>
                <c:pt idx="130">
                  <c:v>15.95</c:v>
                </c:pt>
                <c:pt idx="131">
                  <c:v>16.065000000000001</c:v>
                </c:pt>
                <c:pt idx="132">
                  <c:v>16.18</c:v>
                </c:pt>
                <c:pt idx="133">
                  <c:v>16.295000000000002</c:v>
                </c:pt>
                <c:pt idx="134">
                  <c:v>16.41</c:v>
                </c:pt>
                <c:pt idx="135">
                  <c:v>16.524999999999999</c:v>
                </c:pt>
                <c:pt idx="136">
                  <c:v>16.64</c:v>
                </c:pt>
                <c:pt idx="137">
                  <c:v>16.754999999999999</c:v>
                </c:pt>
                <c:pt idx="138">
                  <c:v>16.87</c:v>
                </c:pt>
                <c:pt idx="139">
                  <c:v>16.984999999999999</c:v>
                </c:pt>
                <c:pt idx="140">
                  <c:v>17.100000000000001</c:v>
                </c:pt>
                <c:pt idx="141">
                  <c:v>17.215</c:v>
                </c:pt>
                <c:pt idx="142">
                  <c:v>17.329999999999998</c:v>
                </c:pt>
                <c:pt idx="143">
                  <c:v>17.445</c:v>
                </c:pt>
                <c:pt idx="144">
                  <c:v>17.559999999999999</c:v>
                </c:pt>
                <c:pt idx="145">
                  <c:v>17.675000000000001</c:v>
                </c:pt>
                <c:pt idx="146">
                  <c:v>17.79</c:v>
                </c:pt>
                <c:pt idx="147">
                  <c:v>17.905000000000001</c:v>
                </c:pt>
                <c:pt idx="148">
                  <c:v>18.02</c:v>
                </c:pt>
                <c:pt idx="149">
                  <c:v>18.135000000000002</c:v>
                </c:pt>
                <c:pt idx="150">
                  <c:v>18.25</c:v>
                </c:pt>
                <c:pt idx="151">
                  <c:v>18.364999999999998</c:v>
                </c:pt>
                <c:pt idx="152">
                  <c:v>18.48</c:v>
                </c:pt>
                <c:pt idx="153">
                  <c:v>18.594999999999999</c:v>
                </c:pt>
                <c:pt idx="154">
                  <c:v>18.71</c:v>
                </c:pt>
                <c:pt idx="155">
                  <c:v>18.824999999999999</c:v>
                </c:pt>
                <c:pt idx="156">
                  <c:v>18.940000000000001</c:v>
                </c:pt>
                <c:pt idx="157">
                  <c:v>19.055</c:v>
                </c:pt>
                <c:pt idx="158">
                  <c:v>19.170000000000002</c:v>
                </c:pt>
                <c:pt idx="159">
                  <c:v>19.285</c:v>
                </c:pt>
                <c:pt idx="160">
                  <c:v>19.399999999999999</c:v>
                </c:pt>
                <c:pt idx="161">
                  <c:v>19.515000000000001</c:v>
                </c:pt>
                <c:pt idx="162">
                  <c:v>19.63</c:v>
                </c:pt>
                <c:pt idx="163">
                  <c:v>19.745000000000001</c:v>
                </c:pt>
                <c:pt idx="164">
                  <c:v>19.86</c:v>
                </c:pt>
                <c:pt idx="165">
                  <c:v>19.975000000000001</c:v>
                </c:pt>
                <c:pt idx="166">
                  <c:v>20.09</c:v>
                </c:pt>
                <c:pt idx="167">
                  <c:v>20.204999999999998</c:v>
                </c:pt>
                <c:pt idx="168">
                  <c:v>20.32</c:v>
                </c:pt>
                <c:pt idx="169">
                  <c:v>20.434999999999999</c:v>
                </c:pt>
                <c:pt idx="170">
                  <c:v>20.55</c:v>
                </c:pt>
                <c:pt idx="171">
                  <c:v>20.664999999999999</c:v>
                </c:pt>
                <c:pt idx="172">
                  <c:v>20.78</c:v>
                </c:pt>
                <c:pt idx="173">
                  <c:v>20.895</c:v>
                </c:pt>
                <c:pt idx="174">
                  <c:v>21.01</c:v>
                </c:pt>
                <c:pt idx="175">
                  <c:v>21.125</c:v>
                </c:pt>
                <c:pt idx="176">
                  <c:v>21.24</c:v>
                </c:pt>
                <c:pt idx="177">
                  <c:v>21.355</c:v>
                </c:pt>
                <c:pt idx="178">
                  <c:v>21.47</c:v>
                </c:pt>
                <c:pt idx="179">
                  <c:v>21.585000000000001</c:v>
                </c:pt>
                <c:pt idx="180">
                  <c:v>21.7</c:v>
                </c:pt>
                <c:pt idx="181">
                  <c:v>21.815000000000001</c:v>
                </c:pt>
                <c:pt idx="182">
                  <c:v>21.93</c:v>
                </c:pt>
                <c:pt idx="183">
                  <c:v>22.045000000000002</c:v>
                </c:pt>
                <c:pt idx="184">
                  <c:v>22.16</c:v>
                </c:pt>
                <c:pt idx="185">
                  <c:v>22.274999999999999</c:v>
                </c:pt>
                <c:pt idx="186">
                  <c:v>22.39</c:v>
                </c:pt>
                <c:pt idx="187">
                  <c:v>22.504999999999999</c:v>
                </c:pt>
                <c:pt idx="188">
                  <c:v>22.62</c:v>
                </c:pt>
                <c:pt idx="189">
                  <c:v>22.734999999999999</c:v>
                </c:pt>
                <c:pt idx="190">
                  <c:v>22.85</c:v>
                </c:pt>
                <c:pt idx="191">
                  <c:v>22.965</c:v>
                </c:pt>
                <c:pt idx="192">
                  <c:v>23.08</c:v>
                </c:pt>
                <c:pt idx="193">
                  <c:v>23.195</c:v>
                </c:pt>
                <c:pt idx="194">
                  <c:v>23.31</c:v>
                </c:pt>
                <c:pt idx="195">
                  <c:v>23.425000000000001</c:v>
                </c:pt>
                <c:pt idx="196">
                  <c:v>23.54</c:v>
                </c:pt>
                <c:pt idx="197">
                  <c:v>23.655000000000001</c:v>
                </c:pt>
                <c:pt idx="198">
                  <c:v>23.77</c:v>
                </c:pt>
                <c:pt idx="199">
                  <c:v>23.885000000000002</c:v>
                </c:pt>
                <c:pt idx="200">
                  <c:v>24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-15.780562</c:v>
                </c:pt>
                <c:pt idx="1">
                  <c:v>-15.197635</c:v>
                </c:pt>
                <c:pt idx="2">
                  <c:v>-14.443477</c:v>
                </c:pt>
                <c:pt idx="3">
                  <c:v>-13.514841000000001</c:v>
                </c:pt>
                <c:pt idx="4">
                  <c:v>-12.620931000000001</c:v>
                </c:pt>
                <c:pt idx="5">
                  <c:v>-11.827291000000001</c:v>
                </c:pt>
                <c:pt idx="6">
                  <c:v>-11.110303999999999</c:v>
                </c:pt>
                <c:pt idx="7">
                  <c:v>-10.467523999999999</c:v>
                </c:pt>
                <c:pt idx="8">
                  <c:v>-9.9695233999999999</c:v>
                </c:pt>
                <c:pt idx="9">
                  <c:v>-9.6393862000000006</c:v>
                </c:pt>
                <c:pt idx="10">
                  <c:v>-9.3743447999999994</c:v>
                </c:pt>
                <c:pt idx="11">
                  <c:v>-9.2279634000000001</c:v>
                </c:pt>
                <c:pt idx="12">
                  <c:v>-9.1565609000000006</c:v>
                </c:pt>
                <c:pt idx="13">
                  <c:v>-9.0557584999999996</c:v>
                </c:pt>
                <c:pt idx="14">
                  <c:v>-8.9900999000000006</c:v>
                </c:pt>
                <c:pt idx="15">
                  <c:v>-9.0033168999999997</c:v>
                </c:pt>
                <c:pt idx="16">
                  <c:v>-8.8764687000000002</c:v>
                </c:pt>
                <c:pt idx="17">
                  <c:v>-8.7210692999999999</c:v>
                </c:pt>
                <c:pt idx="18">
                  <c:v>-8.5728024999999999</c:v>
                </c:pt>
                <c:pt idx="19">
                  <c:v>-8.3944758999999998</c:v>
                </c:pt>
                <c:pt idx="20">
                  <c:v>-8.1219292000000003</c:v>
                </c:pt>
                <c:pt idx="21">
                  <c:v>-7.9593182000000002</c:v>
                </c:pt>
                <c:pt idx="22">
                  <c:v>-7.8631811000000003</c:v>
                </c:pt>
                <c:pt idx="23">
                  <c:v>-7.8376793999999999</c:v>
                </c:pt>
                <c:pt idx="24">
                  <c:v>-7.8553800999999996</c:v>
                </c:pt>
                <c:pt idx="25">
                  <c:v>-7.9740839000000001</c:v>
                </c:pt>
                <c:pt idx="26">
                  <c:v>-8.1108235999999998</c:v>
                </c:pt>
                <c:pt idx="27">
                  <c:v>-8.2300692000000009</c:v>
                </c:pt>
                <c:pt idx="28">
                  <c:v>-8.2673302</c:v>
                </c:pt>
                <c:pt idx="29">
                  <c:v>-8.2650585000000003</c:v>
                </c:pt>
                <c:pt idx="30">
                  <c:v>-8.1902446999999992</c:v>
                </c:pt>
                <c:pt idx="31">
                  <c:v>-8.1060628999999995</c:v>
                </c:pt>
                <c:pt idx="32">
                  <c:v>-8.0367622000000001</c:v>
                </c:pt>
                <c:pt idx="33">
                  <c:v>-8.0361604999999994</c:v>
                </c:pt>
                <c:pt idx="34">
                  <c:v>-8.0465020999999997</c:v>
                </c:pt>
                <c:pt idx="35">
                  <c:v>-8.0526389999999992</c:v>
                </c:pt>
                <c:pt idx="36">
                  <c:v>-8.0741177000000004</c:v>
                </c:pt>
                <c:pt idx="37">
                  <c:v>-8.0675240000000006</c:v>
                </c:pt>
                <c:pt idx="38">
                  <c:v>-8.0464295999999997</c:v>
                </c:pt>
                <c:pt idx="39">
                  <c:v>-8.0450850000000003</c:v>
                </c:pt>
                <c:pt idx="40">
                  <c:v>-8.0345706999999997</c:v>
                </c:pt>
                <c:pt idx="41">
                  <c:v>-7.9901194999999996</c:v>
                </c:pt>
                <c:pt idx="42">
                  <c:v>-7.9584694000000002</c:v>
                </c:pt>
                <c:pt idx="43">
                  <c:v>-7.9234118000000002</c:v>
                </c:pt>
                <c:pt idx="44">
                  <c:v>-7.8766955999999997</c:v>
                </c:pt>
                <c:pt idx="45">
                  <c:v>-7.8459830000000004</c:v>
                </c:pt>
                <c:pt idx="46">
                  <c:v>-7.8183464999999996</c:v>
                </c:pt>
                <c:pt idx="47">
                  <c:v>-7.7793564999999996</c:v>
                </c:pt>
                <c:pt idx="48">
                  <c:v>-7.7475361999999999</c:v>
                </c:pt>
                <c:pt idx="49">
                  <c:v>-7.7111964000000004</c:v>
                </c:pt>
                <c:pt idx="50">
                  <c:v>-7.6680283999999999</c:v>
                </c:pt>
                <c:pt idx="51">
                  <c:v>-7.6408576999999998</c:v>
                </c:pt>
                <c:pt idx="52">
                  <c:v>-7.6323762000000004</c:v>
                </c:pt>
                <c:pt idx="53">
                  <c:v>-7.6181064000000003</c:v>
                </c:pt>
                <c:pt idx="54">
                  <c:v>-7.6071415</c:v>
                </c:pt>
                <c:pt idx="55">
                  <c:v>-7.6273232000000002</c:v>
                </c:pt>
                <c:pt idx="56">
                  <c:v>-7.6408943999999996</c:v>
                </c:pt>
                <c:pt idx="57">
                  <c:v>-7.6769585999999999</c:v>
                </c:pt>
                <c:pt idx="58">
                  <c:v>-7.7472238999999998</c:v>
                </c:pt>
                <c:pt idx="59">
                  <c:v>-7.8259711000000003</c:v>
                </c:pt>
                <c:pt idx="60">
                  <c:v>-7.8963628000000003</c:v>
                </c:pt>
                <c:pt idx="61">
                  <c:v>-8.0033168999999997</c:v>
                </c:pt>
                <c:pt idx="62">
                  <c:v>-8.1012868999999998</c:v>
                </c:pt>
                <c:pt idx="63">
                  <c:v>-8.1799125999999998</c:v>
                </c:pt>
                <c:pt idx="64">
                  <c:v>-8.2559681000000005</c:v>
                </c:pt>
                <c:pt idx="65">
                  <c:v>-8.3062611000000004</c:v>
                </c:pt>
                <c:pt idx="66">
                  <c:v>-8.3016930000000002</c:v>
                </c:pt>
                <c:pt idx="67">
                  <c:v>-8.2964877999999995</c:v>
                </c:pt>
                <c:pt idx="68">
                  <c:v>-8.2850055999999999</c:v>
                </c:pt>
                <c:pt idx="69">
                  <c:v>-8.2694262999999992</c:v>
                </c:pt>
                <c:pt idx="70">
                  <c:v>-8.2546929999999996</c:v>
                </c:pt>
                <c:pt idx="71">
                  <c:v>-8.2597933000000001</c:v>
                </c:pt>
                <c:pt idx="72">
                  <c:v>-8.2495413000000006</c:v>
                </c:pt>
                <c:pt idx="73">
                  <c:v>-8.2509584</c:v>
                </c:pt>
                <c:pt idx="74">
                  <c:v>-8.2502642000000002</c:v>
                </c:pt>
                <c:pt idx="75">
                  <c:v>-8.2744187999999994</c:v>
                </c:pt>
                <c:pt idx="76">
                  <c:v>-8.3181381000000005</c:v>
                </c:pt>
                <c:pt idx="77">
                  <c:v>-8.3569250000000004</c:v>
                </c:pt>
                <c:pt idx="78">
                  <c:v>-8.3977679999999992</c:v>
                </c:pt>
                <c:pt idx="79">
                  <c:v>-8.4484062000000009</c:v>
                </c:pt>
                <c:pt idx="80">
                  <c:v>-8.4793596000000004</c:v>
                </c:pt>
                <c:pt idx="81">
                  <c:v>-8.5044727000000009</c:v>
                </c:pt>
                <c:pt idx="82">
                  <c:v>-8.5386734000000004</c:v>
                </c:pt>
                <c:pt idx="83">
                  <c:v>-8.5621004000000003</c:v>
                </c:pt>
                <c:pt idx="84">
                  <c:v>-8.5820141000000003</c:v>
                </c:pt>
                <c:pt idx="85">
                  <c:v>-8.6378211999999994</c:v>
                </c:pt>
                <c:pt idx="86">
                  <c:v>-8.6969776000000003</c:v>
                </c:pt>
                <c:pt idx="87">
                  <c:v>-8.7668095000000008</c:v>
                </c:pt>
                <c:pt idx="88">
                  <c:v>-8.8679904999999994</c:v>
                </c:pt>
                <c:pt idx="89">
                  <c:v>-8.9688958999999997</c:v>
                </c:pt>
                <c:pt idx="90">
                  <c:v>-9.0455828</c:v>
                </c:pt>
                <c:pt idx="91">
                  <c:v>-9.1271429000000008</c:v>
                </c:pt>
                <c:pt idx="92">
                  <c:v>-9.2012996999999999</c:v>
                </c:pt>
                <c:pt idx="93">
                  <c:v>-9.2359133</c:v>
                </c:pt>
                <c:pt idx="94">
                  <c:v>-9.2688494000000006</c:v>
                </c:pt>
                <c:pt idx="95">
                  <c:v>-9.2997979999999991</c:v>
                </c:pt>
                <c:pt idx="96">
                  <c:v>-9.3220262999999992</c:v>
                </c:pt>
                <c:pt idx="97">
                  <c:v>-9.3514794999999999</c:v>
                </c:pt>
                <c:pt idx="98">
                  <c:v>-9.3910418</c:v>
                </c:pt>
                <c:pt idx="99">
                  <c:v>-9.4148340000000008</c:v>
                </c:pt>
                <c:pt idx="100">
                  <c:v>-9.4312009999999997</c:v>
                </c:pt>
                <c:pt idx="101">
                  <c:v>-9.4352303000000006</c:v>
                </c:pt>
                <c:pt idx="102">
                  <c:v>-9.4109172999999995</c:v>
                </c:pt>
                <c:pt idx="103">
                  <c:v>-9.3676166999999992</c:v>
                </c:pt>
                <c:pt idx="104">
                  <c:v>-9.3208693999999994</c:v>
                </c:pt>
                <c:pt idx="105">
                  <c:v>-9.2775116000000004</c:v>
                </c:pt>
                <c:pt idx="106">
                  <c:v>-9.2358998999999997</c:v>
                </c:pt>
                <c:pt idx="107">
                  <c:v>-9.2080145000000009</c:v>
                </c:pt>
                <c:pt idx="108">
                  <c:v>-9.1935034000000009</c:v>
                </c:pt>
                <c:pt idx="109">
                  <c:v>-9.1904593000000006</c:v>
                </c:pt>
                <c:pt idx="110">
                  <c:v>-9.1896562999999993</c:v>
                </c:pt>
                <c:pt idx="111">
                  <c:v>-9.1916685000000005</c:v>
                </c:pt>
                <c:pt idx="112">
                  <c:v>-9.1855449999999994</c:v>
                </c:pt>
                <c:pt idx="113">
                  <c:v>-9.1877098000000004</c:v>
                </c:pt>
                <c:pt idx="114">
                  <c:v>-9.1881398999999995</c:v>
                </c:pt>
                <c:pt idx="115">
                  <c:v>-9.1880740999999997</c:v>
                </c:pt>
                <c:pt idx="116">
                  <c:v>-9.1899318999999995</c:v>
                </c:pt>
                <c:pt idx="117">
                  <c:v>-9.1942491999999998</c:v>
                </c:pt>
                <c:pt idx="118">
                  <c:v>-9.1786785000000002</c:v>
                </c:pt>
                <c:pt idx="119">
                  <c:v>-9.1659489000000001</c:v>
                </c:pt>
                <c:pt idx="120">
                  <c:v>-9.1414719000000009</c:v>
                </c:pt>
                <c:pt idx="121">
                  <c:v>-9.1054028999999996</c:v>
                </c:pt>
                <c:pt idx="122">
                  <c:v>-9.0608348999999997</c:v>
                </c:pt>
                <c:pt idx="123">
                  <c:v>-9.0199604000000004</c:v>
                </c:pt>
                <c:pt idx="124">
                  <c:v>-8.9731550000000002</c:v>
                </c:pt>
                <c:pt idx="125">
                  <c:v>-8.9356097999999999</c:v>
                </c:pt>
                <c:pt idx="126">
                  <c:v>-8.9009552000000003</c:v>
                </c:pt>
                <c:pt idx="127">
                  <c:v>-8.8739518999999998</c:v>
                </c:pt>
                <c:pt idx="128">
                  <c:v>-8.8537072999999999</c:v>
                </c:pt>
                <c:pt idx="129">
                  <c:v>-8.8411244999999994</c:v>
                </c:pt>
                <c:pt idx="130">
                  <c:v>-8.8299912999999997</c:v>
                </c:pt>
                <c:pt idx="131">
                  <c:v>-8.8285178999999996</c:v>
                </c:pt>
                <c:pt idx="132">
                  <c:v>-8.8367558000000006</c:v>
                </c:pt>
                <c:pt idx="133">
                  <c:v>-8.8599519999999998</c:v>
                </c:pt>
                <c:pt idx="134">
                  <c:v>-8.8921089000000002</c:v>
                </c:pt>
                <c:pt idx="135">
                  <c:v>-8.9399499999999996</c:v>
                </c:pt>
                <c:pt idx="136">
                  <c:v>-8.9857349000000006</c:v>
                </c:pt>
                <c:pt idx="137">
                  <c:v>-9.0386123999999999</c:v>
                </c:pt>
                <c:pt idx="138">
                  <c:v>-9.0839652999999991</c:v>
                </c:pt>
                <c:pt idx="139">
                  <c:v>-9.1218299999999992</c:v>
                </c:pt>
                <c:pt idx="140">
                  <c:v>-9.1599550000000001</c:v>
                </c:pt>
                <c:pt idx="141">
                  <c:v>-9.2000694000000003</c:v>
                </c:pt>
                <c:pt idx="142">
                  <c:v>-9.2362269999999995</c:v>
                </c:pt>
                <c:pt idx="143">
                  <c:v>-9.2830124000000005</c:v>
                </c:pt>
                <c:pt idx="144">
                  <c:v>-9.3344593000000007</c:v>
                </c:pt>
                <c:pt idx="145">
                  <c:v>-9.3945827000000008</c:v>
                </c:pt>
                <c:pt idx="146">
                  <c:v>-9.4713315999999992</c:v>
                </c:pt>
                <c:pt idx="147">
                  <c:v>-9.5696259000000001</c:v>
                </c:pt>
                <c:pt idx="148">
                  <c:v>-9.6743840999999993</c:v>
                </c:pt>
                <c:pt idx="149">
                  <c:v>-9.7879105000000006</c:v>
                </c:pt>
                <c:pt idx="150">
                  <c:v>-9.9168482000000004</c:v>
                </c:pt>
                <c:pt idx="151">
                  <c:v>-10.046438999999999</c:v>
                </c:pt>
                <c:pt idx="152">
                  <c:v>-10.182117</c:v>
                </c:pt>
                <c:pt idx="153">
                  <c:v>-10.348938</c:v>
                </c:pt>
                <c:pt idx="154">
                  <c:v>-10.542386</c:v>
                </c:pt>
                <c:pt idx="155">
                  <c:v>-10.738125</c:v>
                </c:pt>
                <c:pt idx="156">
                  <c:v>-10.956898000000001</c:v>
                </c:pt>
                <c:pt idx="157">
                  <c:v>-11.161981000000001</c:v>
                </c:pt>
                <c:pt idx="158">
                  <c:v>-11.339995999999999</c:v>
                </c:pt>
                <c:pt idx="159">
                  <c:v>-11.487856000000001</c:v>
                </c:pt>
                <c:pt idx="160">
                  <c:v>-11.597265999999999</c:v>
                </c:pt>
                <c:pt idx="161">
                  <c:v>-11.665179</c:v>
                </c:pt>
                <c:pt idx="162">
                  <c:v>-11.677649000000001</c:v>
                </c:pt>
                <c:pt idx="163">
                  <c:v>-11.669889</c:v>
                </c:pt>
                <c:pt idx="164">
                  <c:v>-11.640081</c:v>
                </c:pt>
                <c:pt idx="165">
                  <c:v>-11.585576</c:v>
                </c:pt>
                <c:pt idx="166">
                  <c:v>-11.512452</c:v>
                </c:pt>
                <c:pt idx="167">
                  <c:v>-11.426208000000001</c:v>
                </c:pt>
                <c:pt idx="168">
                  <c:v>-11.339</c:v>
                </c:pt>
                <c:pt idx="169">
                  <c:v>-11.254936000000001</c:v>
                </c:pt>
                <c:pt idx="170">
                  <c:v>-11.167151</c:v>
                </c:pt>
                <c:pt idx="171">
                  <c:v>-11.097424999999999</c:v>
                </c:pt>
                <c:pt idx="172">
                  <c:v>-11.076632</c:v>
                </c:pt>
                <c:pt idx="173">
                  <c:v>-11.06601</c:v>
                </c:pt>
                <c:pt idx="174">
                  <c:v>-11.070835000000001</c:v>
                </c:pt>
                <c:pt idx="175">
                  <c:v>-11.096456999999999</c:v>
                </c:pt>
                <c:pt idx="176">
                  <c:v>-11.129205000000001</c:v>
                </c:pt>
                <c:pt idx="177">
                  <c:v>-11.167069</c:v>
                </c:pt>
                <c:pt idx="178">
                  <c:v>-11.178475000000001</c:v>
                </c:pt>
                <c:pt idx="179">
                  <c:v>-11.178684000000001</c:v>
                </c:pt>
                <c:pt idx="180">
                  <c:v>-11.193923</c:v>
                </c:pt>
                <c:pt idx="181">
                  <c:v>-11.216604999999999</c:v>
                </c:pt>
                <c:pt idx="182">
                  <c:v>-11.260967000000001</c:v>
                </c:pt>
                <c:pt idx="183">
                  <c:v>-11.336637</c:v>
                </c:pt>
                <c:pt idx="184">
                  <c:v>-11.422376999999999</c:v>
                </c:pt>
                <c:pt idx="185">
                  <c:v>-11.500330999999999</c:v>
                </c:pt>
                <c:pt idx="186">
                  <c:v>-11.575635</c:v>
                </c:pt>
                <c:pt idx="187">
                  <c:v>-11.657655</c:v>
                </c:pt>
                <c:pt idx="188">
                  <c:v>-11.742884</c:v>
                </c:pt>
                <c:pt idx="189">
                  <c:v>-11.859939000000001</c:v>
                </c:pt>
                <c:pt idx="190">
                  <c:v>-12.011291999999999</c:v>
                </c:pt>
                <c:pt idx="191">
                  <c:v>-12.173962</c:v>
                </c:pt>
                <c:pt idx="192">
                  <c:v>-12.338099</c:v>
                </c:pt>
                <c:pt idx="193">
                  <c:v>-12.509221999999999</c:v>
                </c:pt>
                <c:pt idx="194">
                  <c:v>-12.684922</c:v>
                </c:pt>
                <c:pt idx="195">
                  <c:v>-12.873008</c:v>
                </c:pt>
                <c:pt idx="196">
                  <c:v>-13.087629</c:v>
                </c:pt>
                <c:pt idx="197">
                  <c:v>-13.328430000000001</c:v>
                </c:pt>
                <c:pt idx="198">
                  <c:v>-13.59787</c:v>
                </c:pt>
                <c:pt idx="199">
                  <c:v>-13.822417</c:v>
                </c:pt>
                <c:pt idx="200">
                  <c:v>-13.997005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2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-16.730060399999999</c:v>
                </c:pt>
                <c:pt idx="1">
                  <c:v>-18.316127399999999</c:v>
                </c:pt>
                <c:pt idx="2">
                  <c:v>-20.644492400000001</c:v>
                </c:pt>
                <c:pt idx="3">
                  <c:v>-21.870393400000001</c:v>
                </c:pt>
                <c:pt idx="4">
                  <c:v>-23.429841400000001</c:v>
                </c:pt>
                <c:pt idx="5">
                  <c:v>-24.4727934</c:v>
                </c:pt>
                <c:pt idx="6">
                  <c:v>-25.696902400000003</c:v>
                </c:pt>
                <c:pt idx="7">
                  <c:v>-26.1504704</c:v>
                </c:pt>
                <c:pt idx="8">
                  <c:v>-25.8655814</c:v>
                </c:pt>
                <c:pt idx="9">
                  <c:v>-24.968751399999999</c:v>
                </c:pt>
                <c:pt idx="10">
                  <c:v>-23.558644399999999</c:v>
                </c:pt>
                <c:pt idx="11">
                  <c:v>-22.167235399999999</c:v>
                </c:pt>
                <c:pt idx="12">
                  <c:v>-20.621389399999998</c:v>
                </c:pt>
                <c:pt idx="13">
                  <c:v>-19.1025484</c:v>
                </c:pt>
                <c:pt idx="14">
                  <c:v>-17.9193134</c:v>
                </c:pt>
                <c:pt idx="15">
                  <c:v>-16.7117434</c:v>
                </c:pt>
                <c:pt idx="16">
                  <c:v>-15.741506399999999</c:v>
                </c:pt>
                <c:pt idx="17">
                  <c:v>-14.648608400000001</c:v>
                </c:pt>
                <c:pt idx="18">
                  <c:v>-13.617490400000001</c:v>
                </c:pt>
                <c:pt idx="19">
                  <c:v>-12.787046400000001</c:v>
                </c:pt>
                <c:pt idx="20">
                  <c:v>-12.064025399999998</c:v>
                </c:pt>
                <c:pt idx="21">
                  <c:v>-11.2450364</c:v>
                </c:pt>
                <c:pt idx="22">
                  <c:v>-10.607823400000001</c:v>
                </c:pt>
                <c:pt idx="23">
                  <c:v>-9.7955794000000012</c:v>
                </c:pt>
                <c:pt idx="24">
                  <c:v>-9.2162524000000001</c:v>
                </c:pt>
                <c:pt idx="25">
                  <c:v>-8.4898574</c:v>
                </c:pt>
                <c:pt idx="26">
                  <c:v>-7.859290399999999</c:v>
                </c:pt>
                <c:pt idx="27">
                  <c:v>-7.1944654000000003</c:v>
                </c:pt>
                <c:pt idx="28">
                  <c:v>-6.5847613999999997</c:v>
                </c:pt>
                <c:pt idx="29">
                  <c:v>-5.9370843999999998</c:v>
                </c:pt>
                <c:pt idx="30">
                  <c:v>-5.3713964000000001</c:v>
                </c:pt>
                <c:pt idx="31">
                  <c:v>-4.7271584000000004</c:v>
                </c:pt>
                <c:pt idx="32">
                  <c:v>-4.2397764000000002</c:v>
                </c:pt>
                <c:pt idx="33">
                  <c:v>-3.7089753999999999</c:v>
                </c:pt>
                <c:pt idx="34">
                  <c:v>-3.3511805999999993</c:v>
                </c:pt>
                <c:pt idx="35">
                  <c:v>-3.0349974999999993</c:v>
                </c:pt>
                <c:pt idx="36">
                  <c:v>-2.9007497000000004</c:v>
                </c:pt>
                <c:pt idx="37">
                  <c:v>-2.7927994999999992</c:v>
                </c:pt>
                <c:pt idx="38">
                  <c:v>-2.7734752</c:v>
                </c:pt>
                <c:pt idx="39">
                  <c:v>-2.7086138999999996</c:v>
                </c:pt>
                <c:pt idx="40">
                  <c:v>-2.6958431999999988</c:v>
                </c:pt>
                <c:pt idx="41">
                  <c:v>-2.5400166999999989</c:v>
                </c:pt>
                <c:pt idx="42">
                  <c:v>-2.5615696999999997</c:v>
                </c:pt>
                <c:pt idx="43">
                  <c:v>-2.3474688999999991</c:v>
                </c:pt>
                <c:pt idx="44">
                  <c:v>-2.4065069999999995</c:v>
                </c:pt>
                <c:pt idx="45">
                  <c:v>-2.2115159000000002</c:v>
                </c:pt>
                <c:pt idx="46">
                  <c:v>-2.2503189999999993</c:v>
                </c:pt>
                <c:pt idx="47">
                  <c:v>-2.073861599999999</c:v>
                </c:pt>
                <c:pt idx="48">
                  <c:v>-2.1095003999999999</c:v>
                </c:pt>
                <c:pt idx="49">
                  <c:v>-1.9763149999999996</c:v>
                </c:pt>
                <c:pt idx="50">
                  <c:v>-1.9415955999999994</c:v>
                </c:pt>
                <c:pt idx="51">
                  <c:v>-1.8141160000000003</c:v>
                </c:pt>
                <c:pt idx="52">
                  <c:v>-1.9493261000000004</c:v>
                </c:pt>
                <c:pt idx="53">
                  <c:v>-2.0462717999999995</c:v>
                </c:pt>
                <c:pt idx="54">
                  <c:v>-2.0661501999999992</c:v>
                </c:pt>
                <c:pt idx="55">
                  <c:v>-2.1163506999999999</c:v>
                </c:pt>
                <c:pt idx="56">
                  <c:v>-2.1211228999999996</c:v>
                </c:pt>
                <c:pt idx="57">
                  <c:v>-2.0918364999999994</c:v>
                </c:pt>
                <c:pt idx="58">
                  <c:v>-2.0701280000000004</c:v>
                </c:pt>
                <c:pt idx="59">
                  <c:v>-2.0012746000000003</c:v>
                </c:pt>
                <c:pt idx="60">
                  <c:v>-2.031442199999999</c:v>
                </c:pt>
                <c:pt idx="61">
                  <c:v>-1.8740200999999992</c:v>
                </c:pt>
                <c:pt idx="62">
                  <c:v>-1.8297439000000004</c:v>
                </c:pt>
                <c:pt idx="63">
                  <c:v>-1.7567772999999995</c:v>
                </c:pt>
                <c:pt idx="64">
                  <c:v>-1.6630415999999997</c:v>
                </c:pt>
                <c:pt idx="65">
                  <c:v>-1.5789833</c:v>
                </c:pt>
                <c:pt idx="66">
                  <c:v>-1.4674138999999995</c:v>
                </c:pt>
                <c:pt idx="67">
                  <c:v>-1.4244966999999997</c:v>
                </c:pt>
                <c:pt idx="68">
                  <c:v>-1.3848357</c:v>
                </c:pt>
                <c:pt idx="69">
                  <c:v>-1.3568262999999998</c:v>
                </c:pt>
                <c:pt idx="70">
                  <c:v>-1.3464102999999996</c:v>
                </c:pt>
                <c:pt idx="71">
                  <c:v>-1.2396158999999995</c:v>
                </c:pt>
                <c:pt idx="72">
                  <c:v>-1.1878399999999996</c:v>
                </c:pt>
                <c:pt idx="73">
                  <c:v>-1.0605439999999993</c:v>
                </c:pt>
                <c:pt idx="74">
                  <c:v>-0.99902390000000008</c:v>
                </c:pt>
                <c:pt idx="75">
                  <c:v>-0.97783949999999997</c:v>
                </c:pt>
                <c:pt idx="76">
                  <c:v>-0.92264750000000006</c:v>
                </c:pt>
                <c:pt idx="77">
                  <c:v>-0.88522579999999973</c:v>
                </c:pt>
                <c:pt idx="78">
                  <c:v>-0.80431509999999928</c:v>
                </c:pt>
                <c:pt idx="79">
                  <c:v>-0.74114799999999992</c:v>
                </c:pt>
                <c:pt idx="80">
                  <c:v>-0.66583729999999974</c:v>
                </c:pt>
                <c:pt idx="81">
                  <c:v>-0.5734047999999996</c:v>
                </c:pt>
                <c:pt idx="82">
                  <c:v>-0.55382829999999927</c:v>
                </c:pt>
                <c:pt idx="83">
                  <c:v>-0.53374670000000002</c:v>
                </c:pt>
                <c:pt idx="84">
                  <c:v>-0.55737209999999937</c:v>
                </c:pt>
                <c:pt idx="85">
                  <c:v>-0.50305130000000009</c:v>
                </c:pt>
                <c:pt idx="86">
                  <c:v>-0.45470239999999951</c:v>
                </c:pt>
                <c:pt idx="87">
                  <c:v>-0.38415719999999975</c:v>
                </c:pt>
                <c:pt idx="88">
                  <c:v>-0.34838149999999946</c:v>
                </c:pt>
                <c:pt idx="89">
                  <c:v>-0.32978109999999994</c:v>
                </c:pt>
                <c:pt idx="90">
                  <c:v>-0.28929949999999938</c:v>
                </c:pt>
                <c:pt idx="91">
                  <c:v>-0.27954149999999967</c:v>
                </c:pt>
                <c:pt idx="92">
                  <c:v>-0.25034620000000007</c:v>
                </c:pt>
                <c:pt idx="93">
                  <c:v>-0.21369979999999966</c:v>
                </c:pt>
                <c:pt idx="94">
                  <c:v>-0.17905759999999926</c:v>
                </c:pt>
                <c:pt idx="95">
                  <c:v>-0.1449789999999993</c:v>
                </c:pt>
                <c:pt idx="96">
                  <c:v>-0.13232809999999962</c:v>
                </c:pt>
                <c:pt idx="97">
                  <c:v>-9.1101699999999397E-2</c:v>
                </c:pt>
                <c:pt idx="98">
                  <c:v>-6.8259299999999357E-2</c:v>
                </c:pt>
                <c:pt idx="99">
                  <c:v>-2.6907899999999429E-2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-20.6885619</c:v>
                </c:pt>
                <c:pt idx="1">
                  <c:v>-20.421897900000001</c:v>
                </c:pt>
                <c:pt idx="2">
                  <c:v>-20.494292900000001</c:v>
                </c:pt>
                <c:pt idx="3">
                  <c:v>-21.7089219</c:v>
                </c:pt>
                <c:pt idx="4">
                  <c:v>-22.9232479</c:v>
                </c:pt>
                <c:pt idx="5">
                  <c:v>-24.171517899999998</c:v>
                </c:pt>
                <c:pt idx="6">
                  <c:v>-25.140000900000004</c:v>
                </c:pt>
                <c:pt idx="7">
                  <c:v>-25.487359900000001</c:v>
                </c:pt>
                <c:pt idx="8">
                  <c:v>-25.167806900000002</c:v>
                </c:pt>
                <c:pt idx="9">
                  <c:v>-24.067037900000003</c:v>
                </c:pt>
                <c:pt idx="10">
                  <c:v>-22.679784900000001</c:v>
                </c:pt>
                <c:pt idx="11">
                  <c:v>-21.116717900000001</c:v>
                </c:pt>
                <c:pt idx="12">
                  <c:v>-19.6198239</c:v>
                </c:pt>
                <c:pt idx="13">
                  <c:v>-18.193105900000003</c:v>
                </c:pt>
                <c:pt idx="14">
                  <c:v>-16.898732900000002</c:v>
                </c:pt>
                <c:pt idx="15">
                  <c:v>-15.725888900000001</c:v>
                </c:pt>
                <c:pt idx="16">
                  <c:v>-14.577760900000001</c:v>
                </c:pt>
                <c:pt idx="17">
                  <c:v>-13.5189609</c:v>
                </c:pt>
                <c:pt idx="18">
                  <c:v>-12.5032329</c:v>
                </c:pt>
                <c:pt idx="19">
                  <c:v>-11.623109899999999</c:v>
                </c:pt>
                <c:pt idx="20">
                  <c:v>-10.788552900000003</c:v>
                </c:pt>
                <c:pt idx="21">
                  <c:v>-9.9638479000000011</c:v>
                </c:pt>
                <c:pt idx="22">
                  <c:v>-9.2418098999999998</c:v>
                </c:pt>
                <c:pt idx="23">
                  <c:v>-8.4909399000000008</c:v>
                </c:pt>
                <c:pt idx="24">
                  <c:v>-7.7932078999999996</c:v>
                </c:pt>
                <c:pt idx="25">
                  <c:v>-7.1805349000000005</c:v>
                </c:pt>
                <c:pt idx="26">
                  <c:v>-6.5335548999999995</c:v>
                </c:pt>
                <c:pt idx="27">
                  <c:v>-6.0121168999999997</c:v>
                </c:pt>
                <c:pt idx="28">
                  <c:v>-5.4148448999999994</c:v>
                </c:pt>
                <c:pt idx="29">
                  <c:v>-4.9193308999999994</c:v>
                </c:pt>
                <c:pt idx="30">
                  <c:v>-4.3858419</c:v>
                </c:pt>
                <c:pt idx="31">
                  <c:v>-3.8757148999999993</c:v>
                </c:pt>
                <c:pt idx="32">
                  <c:v>-3.3869929000000001</c:v>
                </c:pt>
                <c:pt idx="33">
                  <c:v>-2.9010509000000004</c:v>
                </c:pt>
                <c:pt idx="34">
                  <c:v>-2.5092328999999998</c:v>
                </c:pt>
                <c:pt idx="35">
                  <c:v>-2.1769559000000003</c:v>
                </c:pt>
                <c:pt idx="36">
                  <c:v>-1.9358987999999995</c:v>
                </c:pt>
                <c:pt idx="37">
                  <c:v>-1.7411269999999996</c:v>
                </c:pt>
                <c:pt idx="38">
                  <c:v>-1.5590429000000006</c:v>
                </c:pt>
                <c:pt idx="39">
                  <c:v>-1.4170465000000005</c:v>
                </c:pt>
                <c:pt idx="40">
                  <c:v>-1.2606811000000002</c:v>
                </c:pt>
                <c:pt idx="41">
                  <c:v>-1.1236123999999998</c:v>
                </c:pt>
                <c:pt idx="42">
                  <c:v>-1.020549700000001</c:v>
                </c:pt>
                <c:pt idx="43">
                  <c:v>-0.87902160000000062</c:v>
                </c:pt>
                <c:pt idx="44">
                  <c:v>-0.83686640000000079</c:v>
                </c:pt>
                <c:pt idx="45">
                  <c:v>-0.68324749999999934</c:v>
                </c:pt>
                <c:pt idx="46">
                  <c:v>-0.62733360000000093</c:v>
                </c:pt>
                <c:pt idx="47">
                  <c:v>-0.46299739999999989</c:v>
                </c:pt>
                <c:pt idx="48">
                  <c:v>-0.45495130000000028</c:v>
                </c:pt>
                <c:pt idx="49">
                  <c:v>-0.3797883999999998</c:v>
                </c:pt>
                <c:pt idx="50">
                  <c:v>-0.38342000000000009</c:v>
                </c:pt>
                <c:pt idx="51">
                  <c:v>-0.34030909999999981</c:v>
                </c:pt>
                <c:pt idx="52">
                  <c:v>-0.40349960000000085</c:v>
                </c:pt>
                <c:pt idx="53">
                  <c:v>-0.47549439999999965</c:v>
                </c:pt>
                <c:pt idx="54">
                  <c:v>-0.51629829999999988</c:v>
                </c:pt>
                <c:pt idx="55">
                  <c:v>-0.5735178000000003</c:v>
                </c:pt>
                <c:pt idx="56">
                  <c:v>-0.61646169999999945</c:v>
                </c:pt>
                <c:pt idx="57">
                  <c:v>-0.62147519999999989</c:v>
                </c:pt>
                <c:pt idx="58">
                  <c:v>-0.65419099999999997</c:v>
                </c:pt>
                <c:pt idx="59">
                  <c:v>-0.64718149999999941</c:v>
                </c:pt>
                <c:pt idx="60">
                  <c:v>-0.67879389999999962</c:v>
                </c:pt>
                <c:pt idx="61">
                  <c:v>-0.63092990000000082</c:v>
                </c:pt>
                <c:pt idx="62">
                  <c:v>-0.60325239999999969</c:v>
                </c:pt>
                <c:pt idx="63">
                  <c:v>-0.58746240000000061</c:v>
                </c:pt>
                <c:pt idx="64">
                  <c:v>-0.52684689999999978</c:v>
                </c:pt>
                <c:pt idx="65">
                  <c:v>-0.49504370000000097</c:v>
                </c:pt>
                <c:pt idx="66">
                  <c:v>-0.4516391000000004</c:v>
                </c:pt>
                <c:pt idx="67">
                  <c:v>-0.39314080000000029</c:v>
                </c:pt>
                <c:pt idx="68">
                  <c:v>-0.34866520000000012</c:v>
                </c:pt>
                <c:pt idx="69">
                  <c:v>-0.27533809999999992</c:v>
                </c:pt>
                <c:pt idx="70">
                  <c:v>-0.24745750000000033</c:v>
                </c:pt>
                <c:pt idx="71">
                  <c:v>-0.18731779999999976</c:v>
                </c:pt>
                <c:pt idx="72">
                  <c:v>-0.17685320000000093</c:v>
                </c:pt>
                <c:pt idx="73">
                  <c:v>-0.15495580000000064</c:v>
                </c:pt>
                <c:pt idx="74">
                  <c:v>-0.11770050000000065</c:v>
                </c:pt>
                <c:pt idx="75">
                  <c:v>-5.4279300000000141E-2</c:v>
                </c:pt>
                <c:pt idx="76">
                  <c:v>-2.3630100000000098E-2</c:v>
                </c:pt>
                <c:pt idx="77">
                  <c:v>0</c:v>
                </c:pt>
                <c:pt idx="78">
                  <c:v>-1.4523999999999759E-2</c:v>
                </c:pt>
                <c:pt idx="79">
                  <c:v>-2.2282999999999831E-2</c:v>
                </c:pt>
                <c:pt idx="80">
                  <c:v>-4.1580199999999401E-2</c:v>
                </c:pt>
                <c:pt idx="81">
                  <c:v>-6.0903499999999333E-2</c:v>
                </c:pt>
                <c:pt idx="82">
                  <c:v>-6.4774499999999513E-2</c:v>
                </c:pt>
                <c:pt idx="83">
                  <c:v>-3.8359600000000604E-2</c:v>
                </c:pt>
                <c:pt idx="84">
                  <c:v>-2.0491599999999721E-2</c:v>
                </c:pt>
                <c:pt idx="85">
                  <c:v>-2.9556700000000546E-2</c:v>
                </c:pt>
                <c:pt idx="86">
                  <c:v>-6.3757899999999701E-2</c:v>
                </c:pt>
                <c:pt idx="87">
                  <c:v>-0.10501950000000004</c:v>
                </c:pt>
                <c:pt idx="88">
                  <c:v>-0.10482399999999981</c:v>
                </c:pt>
                <c:pt idx="89">
                  <c:v>-0.11680700000000055</c:v>
                </c:pt>
                <c:pt idx="90">
                  <c:v>-9.9717100000000336E-2</c:v>
                </c:pt>
                <c:pt idx="91">
                  <c:v>-0.1297606999999994</c:v>
                </c:pt>
                <c:pt idx="92">
                  <c:v>-0.13691229999999965</c:v>
                </c:pt>
                <c:pt idx="93">
                  <c:v>-0.16421319999999984</c:v>
                </c:pt>
                <c:pt idx="94">
                  <c:v>-0.16301629999999978</c:v>
                </c:pt>
                <c:pt idx="95">
                  <c:v>-0.16334719999999958</c:v>
                </c:pt>
                <c:pt idx="96">
                  <c:v>-0.15528679999999984</c:v>
                </c:pt>
                <c:pt idx="97">
                  <c:v>-0.11913489999999971</c:v>
                </c:pt>
                <c:pt idx="98">
                  <c:v>-9.8085399999999545E-2</c:v>
                </c:pt>
                <c:pt idx="99">
                  <c:v>-4.4402100000000111E-2</c:v>
                </c:pt>
                <c:pt idx="100">
                  <c:v>-2.5097300000000544E-2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0.5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7.0856633000000002</c:v>
                </c:pt>
                <c:pt idx="1">
                  <c:v>9.9417609999999996</c:v>
                </c:pt>
                <c:pt idx="2">
                  <c:v>14.248144</c:v>
                </c:pt>
                <c:pt idx="3">
                  <c:v>19.038609000000001</c:v>
                </c:pt>
                <c:pt idx="4">
                  <c:v>20.759551999999999</c:v>
                </c:pt>
                <c:pt idx="5">
                  <c:v>19.711825999999999</c:v>
                </c:pt>
                <c:pt idx="6">
                  <c:v>15.136825</c:v>
                </c:pt>
                <c:pt idx="7">
                  <c:v>13.114407999999999</c:v>
                </c:pt>
                <c:pt idx="8">
                  <c:v>13.301504</c:v>
                </c:pt>
                <c:pt idx="9">
                  <c:v>14.664693</c:v>
                </c:pt>
                <c:pt idx="10">
                  <c:v>15.957824</c:v>
                </c:pt>
                <c:pt idx="11">
                  <c:v>16.640637999999999</c:v>
                </c:pt>
                <c:pt idx="12">
                  <c:v>16.057912999999999</c:v>
                </c:pt>
                <c:pt idx="13">
                  <c:v>15.425508000000001</c:v>
                </c:pt>
                <c:pt idx="14">
                  <c:v>14.826771000000001</c:v>
                </c:pt>
                <c:pt idx="15">
                  <c:v>14.904311</c:v>
                </c:pt>
                <c:pt idx="16">
                  <c:v>15.545207</c:v>
                </c:pt>
                <c:pt idx="17">
                  <c:v>15.953771</c:v>
                </c:pt>
                <c:pt idx="18">
                  <c:v>16.397020000000001</c:v>
                </c:pt>
                <c:pt idx="19">
                  <c:v>16.641558</c:v>
                </c:pt>
                <c:pt idx="20">
                  <c:v>17.071739000000001</c:v>
                </c:pt>
                <c:pt idx="21">
                  <c:v>17.789843000000001</c:v>
                </c:pt>
                <c:pt idx="22">
                  <c:v>18.491734999999998</c:v>
                </c:pt>
                <c:pt idx="23">
                  <c:v>20.051807</c:v>
                </c:pt>
                <c:pt idx="24">
                  <c:v>20.996175999999998</c:v>
                </c:pt>
                <c:pt idx="25">
                  <c:v>22.103998000000001</c:v>
                </c:pt>
                <c:pt idx="26">
                  <c:v>21.674721000000002</c:v>
                </c:pt>
                <c:pt idx="27">
                  <c:v>21.280934999999999</c:v>
                </c:pt>
                <c:pt idx="28">
                  <c:v>21.772656999999999</c:v>
                </c:pt>
                <c:pt idx="29">
                  <c:v>23.407834999999999</c:v>
                </c:pt>
                <c:pt idx="30">
                  <c:v>24.936247000000002</c:v>
                </c:pt>
                <c:pt idx="31">
                  <c:v>25.486494</c:v>
                </c:pt>
                <c:pt idx="32">
                  <c:v>25.123502999999999</c:v>
                </c:pt>
                <c:pt idx="33">
                  <c:v>24.135035999999999</c:v>
                </c:pt>
                <c:pt idx="34">
                  <c:v>22.891569</c:v>
                </c:pt>
                <c:pt idx="35">
                  <c:v>21.832106</c:v>
                </c:pt>
                <c:pt idx="36">
                  <c:v>21.737783</c:v>
                </c:pt>
                <c:pt idx="37">
                  <c:v>21.806158</c:v>
                </c:pt>
                <c:pt idx="38">
                  <c:v>21.746611000000001</c:v>
                </c:pt>
                <c:pt idx="39">
                  <c:v>21.653582</c:v>
                </c:pt>
                <c:pt idx="40">
                  <c:v>21.007973</c:v>
                </c:pt>
                <c:pt idx="41">
                  <c:v>19.92305</c:v>
                </c:pt>
                <c:pt idx="42">
                  <c:v>18.703258999999999</c:v>
                </c:pt>
                <c:pt idx="43">
                  <c:v>18.768063000000001</c:v>
                </c:pt>
                <c:pt idx="44">
                  <c:v>19.185320000000001</c:v>
                </c:pt>
                <c:pt idx="45">
                  <c:v>19.618925000000001</c:v>
                </c:pt>
                <c:pt idx="46">
                  <c:v>19.409814999999998</c:v>
                </c:pt>
                <c:pt idx="47">
                  <c:v>19.053049000000001</c:v>
                </c:pt>
                <c:pt idx="48">
                  <c:v>18.963387999999998</c:v>
                </c:pt>
                <c:pt idx="49">
                  <c:v>18.637104000000001</c:v>
                </c:pt>
                <c:pt idx="50">
                  <c:v>18.740345000000001</c:v>
                </c:pt>
                <c:pt idx="51">
                  <c:v>18.603480999999999</c:v>
                </c:pt>
                <c:pt idx="52">
                  <c:v>18.546453</c:v>
                </c:pt>
                <c:pt idx="53">
                  <c:v>18.445871</c:v>
                </c:pt>
                <c:pt idx="54">
                  <c:v>18.529156</c:v>
                </c:pt>
                <c:pt idx="55">
                  <c:v>18.899740000000001</c:v>
                </c:pt>
                <c:pt idx="56">
                  <c:v>19.539262999999998</c:v>
                </c:pt>
                <c:pt idx="57">
                  <c:v>20.649214000000001</c:v>
                </c:pt>
                <c:pt idx="58">
                  <c:v>21.706408</c:v>
                </c:pt>
                <c:pt idx="59">
                  <c:v>23.172001000000002</c:v>
                </c:pt>
                <c:pt idx="60">
                  <c:v>23.291338</c:v>
                </c:pt>
                <c:pt idx="61">
                  <c:v>23.512108000000001</c:v>
                </c:pt>
                <c:pt idx="62">
                  <c:v>22.980661000000001</c:v>
                </c:pt>
                <c:pt idx="63">
                  <c:v>22.603231000000001</c:v>
                </c:pt>
                <c:pt idx="64">
                  <c:v>22.424519</c:v>
                </c:pt>
                <c:pt idx="65">
                  <c:v>21.862579</c:v>
                </c:pt>
                <c:pt idx="66">
                  <c:v>22.36121</c:v>
                </c:pt>
                <c:pt idx="67">
                  <c:v>22.121251999999998</c:v>
                </c:pt>
                <c:pt idx="68">
                  <c:v>21.907145</c:v>
                </c:pt>
                <c:pt idx="69">
                  <c:v>21.212316999999999</c:v>
                </c:pt>
                <c:pt idx="70">
                  <c:v>20.798777000000001</c:v>
                </c:pt>
                <c:pt idx="71">
                  <c:v>20.727751000000001</c:v>
                </c:pt>
                <c:pt idx="72">
                  <c:v>20.89893</c:v>
                </c:pt>
                <c:pt idx="73">
                  <c:v>21.470569999999999</c:v>
                </c:pt>
                <c:pt idx="74">
                  <c:v>21.992802000000001</c:v>
                </c:pt>
                <c:pt idx="75">
                  <c:v>22.509423999999999</c:v>
                </c:pt>
                <c:pt idx="76">
                  <c:v>22.287614999999999</c:v>
                </c:pt>
                <c:pt idx="77">
                  <c:v>22.204143999999999</c:v>
                </c:pt>
                <c:pt idx="78">
                  <c:v>21.774902000000001</c:v>
                </c:pt>
                <c:pt idx="79">
                  <c:v>21.882121999999999</c:v>
                </c:pt>
                <c:pt idx="80">
                  <c:v>22.426386000000001</c:v>
                </c:pt>
                <c:pt idx="81">
                  <c:v>24.069586000000001</c:v>
                </c:pt>
                <c:pt idx="82">
                  <c:v>25.62359</c:v>
                </c:pt>
                <c:pt idx="83">
                  <c:v>27.092290999999999</c:v>
                </c:pt>
                <c:pt idx="84">
                  <c:v>26.115534</c:v>
                </c:pt>
                <c:pt idx="85">
                  <c:v>25.371576000000001</c:v>
                </c:pt>
                <c:pt idx="86">
                  <c:v>24.112375</c:v>
                </c:pt>
                <c:pt idx="87">
                  <c:v>23.972908</c:v>
                </c:pt>
                <c:pt idx="88">
                  <c:v>23.278980000000001</c:v>
                </c:pt>
                <c:pt idx="89">
                  <c:v>20.650283999999999</c:v>
                </c:pt>
                <c:pt idx="90">
                  <c:v>18.249495</c:v>
                </c:pt>
                <c:pt idx="91">
                  <c:v>14.504054</c:v>
                </c:pt>
                <c:pt idx="92">
                  <c:v>9.9908791000000008</c:v>
                </c:pt>
                <c:pt idx="93">
                  <c:v>5.0186957999999997</c:v>
                </c:pt>
                <c:pt idx="94">
                  <c:v>1.3385830999999999</c:v>
                </c:pt>
                <c:pt idx="95">
                  <c:v>0.28131503000000002</c:v>
                </c:pt>
                <c:pt idx="96">
                  <c:v>0.36048322999999999</c:v>
                </c:pt>
                <c:pt idx="97">
                  <c:v>1.3371435</c:v>
                </c:pt>
                <c:pt idx="98">
                  <c:v>2.5311439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28.130482000000001</c:v>
                </c:pt>
                <c:pt idx="1">
                  <c:v>31.295559000000001</c:v>
                </c:pt>
                <c:pt idx="2">
                  <c:v>33.186653</c:v>
                </c:pt>
                <c:pt idx="3">
                  <c:v>30.449127000000001</c:v>
                </c:pt>
                <c:pt idx="4">
                  <c:v>24.982769000000001</c:v>
                </c:pt>
                <c:pt idx="5">
                  <c:v>20.445765000000002</c:v>
                </c:pt>
                <c:pt idx="6">
                  <c:v>18.643136999999999</c:v>
                </c:pt>
                <c:pt idx="7">
                  <c:v>19.688942000000001</c:v>
                </c:pt>
                <c:pt idx="8">
                  <c:v>19.970752999999998</c:v>
                </c:pt>
                <c:pt idx="9">
                  <c:v>21.488945000000001</c:v>
                </c:pt>
                <c:pt idx="10">
                  <c:v>20.955901999999998</c:v>
                </c:pt>
                <c:pt idx="11">
                  <c:v>22.855775999999999</c:v>
                </c:pt>
                <c:pt idx="12">
                  <c:v>22.587185000000002</c:v>
                </c:pt>
                <c:pt idx="13">
                  <c:v>22.388124000000001</c:v>
                </c:pt>
                <c:pt idx="14">
                  <c:v>20.944807000000001</c:v>
                </c:pt>
                <c:pt idx="15">
                  <c:v>20.642074999999998</c:v>
                </c:pt>
                <c:pt idx="16">
                  <c:v>20.775814</c:v>
                </c:pt>
                <c:pt idx="17">
                  <c:v>20.504353999999999</c:v>
                </c:pt>
                <c:pt idx="18">
                  <c:v>20.020807000000001</c:v>
                </c:pt>
                <c:pt idx="19">
                  <c:v>19.48218</c:v>
                </c:pt>
                <c:pt idx="20">
                  <c:v>19.435205</c:v>
                </c:pt>
                <c:pt idx="21">
                  <c:v>19.699045000000002</c:v>
                </c:pt>
                <c:pt idx="22">
                  <c:v>20.440560999999999</c:v>
                </c:pt>
                <c:pt idx="23">
                  <c:v>21.123851999999999</c:v>
                </c:pt>
                <c:pt idx="24">
                  <c:v>22.571422999999999</c:v>
                </c:pt>
                <c:pt idx="25">
                  <c:v>24.650713</c:v>
                </c:pt>
                <c:pt idx="26">
                  <c:v>27.743953999999999</c:v>
                </c:pt>
                <c:pt idx="27">
                  <c:v>29.650141000000001</c:v>
                </c:pt>
                <c:pt idx="28">
                  <c:v>29.511536</c:v>
                </c:pt>
                <c:pt idx="29">
                  <c:v>27.005158999999999</c:v>
                </c:pt>
                <c:pt idx="30">
                  <c:v>24.484912999999999</c:v>
                </c:pt>
                <c:pt idx="31">
                  <c:v>22.740939999999998</c:v>
                </c:pt>
                <c:pt idx="32">
                  <c:v>22.035682999999999</c:v>
                </c:pt>
                <c:pt idx="33">
                  <c:v>21.876906999999999</c:v>
                </c:pt>
                <c:pt idx="34">
                  <c:v>21.995076999999998</c:v>
                </c:pt>
                <c:pt idx="35">
                  <c:v>23.045142999999999</c:v>
                </c:pt>
                <c:pt idx="36">
                  <c:v>24.715945999999999</c:v>
                </c:pt>
                <c:pt idx="37">
                  <c:v>27.718765000000001</c:v>
                </c:pt>
                <c:pt idx="38">
                  <c:v>29.393948000000002</c:v>
                </c:pt>
                <c:pt idx="39">
                  <c:v>30.496507999999999</c:v>
                </c:pt>
                <c:pt idx="40">
                  <c:v>32.303280000000001</c:v>
                </c:pt>
                <c:pt idx="41">
                  <c:v>31.041834000000001</c:v>
                </c:pt>
                <c:pt idx="42">
                  <c:v>28.941519</c:v>
                </c:pt>
                <c:pt idx="43">
                  <c:v>24.094791000000001</c:v>
                </c:pt>
                <c:pt idx="44">
                  <c:v>22.803101999999999</c:v>
                </c:pt>
                <c:pt idx="45">
                  <c:v>21.893961000000001</c:v>
                </c:pt>
                <c:pt idx="46">
                  <c:v>21.485609</c:v>
                </c:pt>
                <c:pt idx="47">
                  <c:v>21.184999000000001</c:v>
                </c:pt>
                <c:pt idx="48">
                  <c:v>21.389547</c:v>
                </c:pt>
                <c:pt idx="49">
                  <c:v>21.874314999999999</c:v>
                </c:pt>
                <c:pt idx="50">
                  <c:v>22.507135000000002</c:v>
                </c:pt>
                <c:pt idx="51">
                  <c:v>23.355886000000002</c:v>
                </c:pt>
                <c:pt idx="52">
                  <c:v>23.832457999999999</c:v>
                </c:pt>
                <c:pt idx="53">
                  <c:v>24.276474</c:v>
                </c:pt>
                <c:pt idx="54">
                  <c:v>23.920517</c:v>
                </c:pt>
                <c:pt idx="55">
                  <c:v>23.808610999999999</c:v>
                </c:pt>
                <c:pt idx="56">
                  <c:v>23.465197</c:v>
                </c:pt>
                <c:pt idx="57">
                  <c:v>23.307085000000001</c:v>
                </c:pt>
                <c:pt idx="58">
                  <c:v>22.846896999999998</c:v>
                </c:pt>
                <c:pt idx="59">
                  <c:v>22.264233000000001</c:v>
                </c:pt>
                <c:pt idx="60">
                  <c:v>21.631578000000001</c:v>
                </c:pt>
                <c:pt idx="61">
                  <c:v>21.006865000000001</c:v>
                </c:pt>
                <c:pt idx="62">
                  <c:v>20.705352999999999</c:v>
                </c:pt>
                <c:pt idx="63">
                  <c:v>20.168301</c:v>
                </c:pt>
                <c:pt idx="64">
                  <c:v>20.101606</c:v>
                </c:pt>
                <c:pt idx="65">
                  <c:v>19.729298</c:v>
                </c:pt>
                <c:pt idx="66">
                  <c:v>20.094860000000001</c:v>
                </c:pt>
                <c:pt idx="67">
                  <c:v>20.424171000000001</c:v>
                </c:pt>
                <c:pt idx="68">
                  <c:v>21.186547999999998</c:v>
                </c:pt>
                <c:pt idx="69">
                  <c:v>22.505398</c:v>
                </c:pt>
                <c:pt idx="70">
                  <c:v>24.548718999999998</c:v>
                </c:pt>
                <c:pt idx="71">
                  <c:v>26.351341000000001</c:v>
                </c:pt>
                <c:pt idx="72">
                  <c:v>26.820474999999998</c:v>
                </c:pt>
                <c:pt idx="73">
                  <c:v>26.501808</c:v>
                </c:pt>
                <c:pt idx="74">
                  <c:v>25.872036000000001</c:v>
                </c:pt>
                <c:pt idx="75">
                  <c:v>25.387985</c:v>
                </c:pt>
                <c:pt idx="76">
                  <c:v>24.870180000000001</c:v>
                </c:pt>
                <c:pt idx="77">
                  <c:v>24.691635000000002</c:v>
                </c:pt>
                <c:pt idx="78">
                  <c:v>24.983566</c:v>
                </c:pt>
                <c:pt idx="79">
                  <c:v>25.07225</c:v>
                </c:pt>
                <c:pt idx="80">
                  <c:v>25.545589</c:v>
                </c:pt>
                <c:pt idx="81">
                  <c:v>25.926189000000001</c:v>
                </c:pt>
                <c:pt idx="82">
                  <c:v>25.798024999999999</c:v>
                </c:pt>
                <c:pt idx="83">
                  <c:v>25.699121000000002</c:v>
                </c:pt>
                <c:pt idx="84">
                  <c:v>27.257470999999999</c:v>
                </c:pt>
                <c:pt idx="85">
                  <c:v>27.051977000000001</c:v>
                </c:pt>
                <c:pt idx="86">
                  <c:v>29.361073999999999</c:v>
                </c:pt>
                <c:pt idx="87">
                  <c:v>27.521650000000001</c:v>
                </c:pt>
                <c:pt idx="88">
                  <c:v>29.775372000000001</c:v>
                </c:pt>
                <c:pt idx="89">
                  <c:v>27.517524999999999</c:v>
                </c:pt>
                <c:pt idx="90">
                  <c:v>27.741755000000001</c:v>
                </c:pt>
                <c:pt idx="91">
                  <c:v>26.653635000000001</c:v>
                </c:pt>
                <c:pt idx="92">
                  <c:v>26.967606</c:v>
                </c:pt>
                <c:pt idx="93">
                  <c:v>27.317907000000002</c:v>
                </c:pt>
                <c:pt idx="94">
                  <c:v>27.579688999999998</c:v>
                </c:pt>
                <c:pt idx="95">
                  <c:v>28.070515</c:v>
                </c:pt>
                <c:pt idx="96">
                  <c:v>29.122301</c:v>
                </c:pt>
                <c:pt idx="97">
                  <c:v>28.907515</c:v>
                </c:pt>
                <c:pt idx="98">
                  <c:v>28.653046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-33.763036999999997</c:v>
                </c:pt>
                <c:pt idx="1">
                  <c:v>-41.010223000000003</c:v>
                </c:pt>
                <c:pt idx="2">
                  <c:v>-49.977660999999998</c:v>
                </c:pt>
                <c:pt idx="3">
                  <c:v>-58.460278000000002</c:v>
                </c:pt>
                <c:pt idx="4">
                  <c:v>-62.760562999999998</c:v>
                </c:pt>
                <c:pt idx="5">
                  <c:v>-66.108249999999998</c:v>
                </c:pt>
                <c:pt idx="6">
                  <c:v>-66.781173999999993</c:v>
                </c:pt>
                <c:pt idx="7">
                  <c:v>-64.592326999999997</c:v>
                </c:pt>
                <c:pt idx="8">
                  <c:v>-64.956778999999997</c:v>
                </c:pt>
                <c:pt idx="9">
                  <c:v>-67.184593000000007</c:v>
                </c:pt>
                <c:pt idx="10">
                  <c:v>-70.961692999999997</c:v>
                </c:pt>
                <c:pt idx="11">
                  <c:v>-71.195723999999998</c:v>
                </c:pt>
                <c:pt idx="12">
                  <c:v>-71.887566000000007</c:v>
                </c:pt>
                <c:pt idx="13">
                  <c:v>-72.598304999999996</c:v>
                </c:pt>
                <c:pt idx="14">
                  <c:v>-72.354896999999994</c:v>
                </c:pt>
                <c:pt idx="15">
                  <c:v>-70.061699000000004</c:v>
                </c:pt>
                <c:pt idx="16">
                  <c:v>-68.005516</c:v>
                </c:pt>
                <c:pt idx="17">
                  <c:v>-68.212288000000001</c:v>
                </c:pt>
                <c:pt idx="18">
                  <c:v>-69.534606999999994</c:v>
                </c:pt>
                <c:pt idx="19">
                  <c:v>-71.801627999999994</c:v>
                </c:pt>
                <c:pt idx="20">
                  <c:v>-75.382507000000004</c:v>
                </c:pt>
                <c:pt idx="21">
                  <c:v>-77.294105999999999</c:v>
                </c:pt>
                <c:pt idx="22">
                  <c:v>-79.857688999999993</c:v>
                </c:pt>
                <c:pt idx="23">
                  <c:v>-79.730430999999996</c:v>
                </c:pt>
                <c:pt idx="24">
                  <c:v>-83.107956000000001</c:v>
                </c:pt>
                <c:pt idx="25">
                  <c:v>-84.096717999999996</c:v>
                </c:pt>
                <c:pt idx="26">
                  <c:v>-83.884842000000006</c:v>
                </c:pt>
                <c:pt idx="27">
                  <c:v>-83.322829999999996</c:v>
                </c:pt>
                <c:pt idx="28">
                  <c:v>-84.872817999999995</c:v>
                </c:pt>
                <c:pt idx="29">
                  <c:v>-87.101035999999993</c:v>
                </c:pt>
                <c:pt idx="30">
                  <c:v>-84.647605999999996</c:v>
                </c:pt>
                <c:pt idx="31">
                  <c:v>-81.456740999999994</c:v>
                </c:pt>
                <c:pt idx="32">
                  <c:v>-79.573066999999995</c:v>
                </c:pt>
                <c:pt idx="33">
                  <c:v>-80.559105000000002</c:v>
                </c:pt>
                <c:pt idx="34">
                  <c:v>-80.450828999999999</c:v>
                </c:pt>
                <c:pt idx="35">
                  <c:v>-79.864013999999997</c:v>
                </c:pt>
                <c:pt idx="36">
                  <c:v>-78.536331000000004</c:v>
                </c:pt>
                <c:pt idx="37">
                  <c:v>-77.514663999999996</c:v>
                </c:pt>
                <c:pt idx="38">
                  <c:v>-76.235534999999999</c:v>
                </c:pt>
                <c:pt idx="39">
                  <c:v>-76.854050000000001</c:v>
                </c:pt>
                <c:pt idx="40">
                  <c:v>-80.482376000000002</c:v>
                </c:pt>
                <c:pt idx="41">
                  <c:v>-83.273201</c:v>
                </c:pt>
                <c:pt idx="42">
                  <c:v>-81.553329000000005</c:v>
                </c:pt>
                <c:pt idx="43">
                  <c:v>-78.700271999999998</c:v>
                </c:pt>
                <c:pt idx="44">
                  <c:v>-75.970459000000005</c:v>
                </c:pt>
                <c:pt idx="45">
                  <c:v>-78.271766999999997</c:v>
                </c:pt>
                <c:pt idx="46">
                  <c:v>-78.778892999999997</c:v>
                </c:pt>
                <c:pt idx="47">
                  <c:v>-81.049850000000006</c:v>
                </c:pt>
                <c:pt idx="48">
                  <c:v>-81.690551999999997</c:v>
                </c:pt>
                <c:pt idx="49">
                  <c:v>-81.790176000000002</c:v>
                </c:pt>
                <c:pt idx="50">
                  <c:v>-80.701346999999998</c:v>
                </c:pt>
                <c:pt idx="51">
                  <c:v>-80.639313000000001</c:v>
                </c:pt>
                <c:pt idx="52">
                  <c:v>-80.882889000000006</c:v>
                </c:pt>
                <c:pt idx="53">
                  <c:v>-80.620200999999994</c:v>
                </c:pt>
                <c:pt idx="54">
                  <c:v>-77.879554999999996</c:v>
                </c:pt>
                <c:pt idx="55">
                  <c:v>-74.782555000000002</c:v>
                </c:pt>
                <c:pt idx="56">
                  <c:v>-72.380249000000006</c:v>
                </c:pt>
                <c:pt idx="57">
                  <c:v>-71.587845000000002</c:v>
                </c:pt>
                <c:pt idx="58">
                  <c:v>-70.500168000000002</c:v>
                </c:pt>
                <c:pt idx="59">
                  <c:v>-68.586940999999996</c:v>
                </c:pt>
                <c:pt idx="60">
                  <c:v>-66.958587999999992</c:v>
                </c:pt>
                <c:pt idx="61">
                  <c:v>-66.594284000000002</c:v>
                </c:pt>
                <c:pt idx="62">
                  <c:v>-67.906700000000001</c:v>
                </c:pt>
                <c:pt idx="63">
                  <c:v>-69.333350999999993</c:v>
                </c:pt>
                <c:pt idx="64">
                  <c:v>-69.689780999999996</c:v>
                </c:pt>
                <c:pt idx="65">
                  <c:v>-70.022300999999999</c:v>
                </c:pt>
                <c:pt idx="66">
                  <c:v>-69.690475000000006</c:v>
                </c:pt>
                <c:pt idx="67">
                  <c:v>-69.483429000000001</c:v>
                </c:pt>
                <c:pt idx="68">
                  <c:v>-69.075019999999995</c:v>
                </c:pt>
                <c:pt idx="69">
                  <c:v>-66.896374000000009</c:v>
                </c:pt>
                <c:pt idx="70">
                  <c:v>-64.857326999999998</c:v>
                </c:pt>
                <c:pt idx="71">
                  <c:v>-61.814414999999997</c:v>
                </c:pt>
                <c:pt idx="72">
                  <c:v>-61.055706000000001</c:v>
                </c:pt>
                <c:pt idx="73">
                  <c:v>-61.595458999999998</c:v>
                </c:pt>
                <c:pt idx="74">
                  <c:v>-62.765265999999997</c:v>
                </c:pt>
                <c:pt idx="75">
                  <c:v>-64.313896</c:v>
                </c:pt>
                <c:pt idx="76">
                  <c:v>-66.37820099999999</c:v>
                </c:pt>
                <c:pt idx="77">
                  <c:v>-69.065674000000001</c:v>
                </c:pt>
                <c:pt idx="78">
                  <c:v>-70.773781</c:v>
                </c:pt>
                <c:pt idx="79">
                  <c:v>-70.202072000000001</c:v>
                </c:pt>
                <c:pt idx="80">
                  <c:v>-69.191779999999994</c:v>
                </c:pt>
                <c:pt idx="81">
                  <c:v>-67.502410999999995</c:v>
                </c:pt>
                <c:pt idx="82">
                  <c:v>-65.629649999999998</c:v>
                </c:pt>
                <c:pt idx="83">
                  <c:v>-63.431334999999997</c:v>
                </c:pt>
                <c:pt idx="84">
                  <c:v>-61.712189000000002</c:v>
                </c:pt>
                <c:pt idx="85">
                  <c:v>-61.364597000000003</c:v>
                </c:pt>
                <c:pt idx="86">
                  <c:v>-61.961734999999997</c:v>
                </c:pt>
                <c:pt idx="87">
                  <c:v>-63.087204</c:v>
                </c:pt>
                <c:pt idx="88">
                  <c:v>-65.201037999999997</c:v>
                </c:pt>
                <c:pt idx="89">
                  <c:v>-64.834000000000003</c:v>
                </c:pt>
                <c:pt idx="90">
                  <c:v>-63.225924999999997</c:v>
                </c:pt>
                <c:pt idx="91">
                  <c:v>-59.215384999999998</c:v>
                </c:pt>
                <c:pt idx="92">
                  <c:v>-59.539653999999999</c:v>
                </c:pt>
                <c:pt idx="93">
                  <c:v>-57.620173999999999</c:v>
                </c:pt>
                <c:pt idx="94">
                  <c:v>-53.330295999999997</c:v>
                </c:pt>
                <c:pt idx="95">
                  <c:v>-44.757148999999998</c:v>
                </c:pt>
                <c:pt idx="96">
                  <c:v>-34.687173999999999</c:v>
                </c:pt>
                <c:pt idx="97">
                  <c:v>-31.01652</c:v>
                </c:pt>
                <c:pt idx="98">
                  <c:v>-28.911306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-85.629028000000005</c:v>
                </c:pt>
                <c:pt idx="1">
                  <c:v>-81.720817999999994</c:v>
                </c:pt>
                <c:pt idx="2">
                  <c:v>-78.996544</c:v>
                </c:pt>
                <c:pt idx="3">
                  <c:v>-79.445403999999996</c:v>
                </c:pt>
                <c:pt idx="4">
                  <c:v>-81.948600999999996</c:v>
                </c:pt>
                <c:pt idx="5">
                  <c:v>-81.022827000000007</c:v>
                </c:pt>
                <c:pt idx="6">
                  <c:v>-85.834220999999999</c:v>
                </c:pt>
                <c:pt idx="7">
                  <c:v>-82.829819000000001</c:v>
                </c:pt>
                <c:pt idx="8">
                  <c:v>-84.704078999999993</c:v>
                </c:pt>
                <c:pt idx="9">
                  <c:v>-83.249511999999996</c:v>
                </c:pt>
                <c:pt idx="10">
                  <c:v>-86.037139999999994</c:v>
                </c:pt>
                <c:pt idx="11">
                  <c:v>-82.433372000000006</c:v>
                </c:pt>
                <c:pt idx="12">
                  <c:v>-78.128685000000004</c:v>
                </c:pt>
                <c:pt idx="13">
                  <c:v>-74.600037</c:v>
                </c:pt>
                <c:pt idx="14">
                  <c:v>-74.042846999999995</c:v>
                </c:pt>
                <c:pt idx="15">
                  <c:v>-73.056984</c:v>
                </c:pt>
                <c:pt idx="16">
                  <c:v>-74.337219000000005</c:v>
                </c:pt>
                <c:pt idx="17">
                  <c:v>-77.254227</c:v>
                </c:pt>
                <c:pt idx="18">
                  <c:v>-87.961792000000003</c:v>
                </c:pt>
                <c:pt idx="19">
                  <c:v>-90.812927000000002</c:v>
                </c:pt>
                <c:pt idx="20">
                  <c:v>-93.327003000000005</c:v>
                </c:pt>
                <c:pt idx="21">
                  <c:v>-87.019729999999996</c:v>
                </c:pt>
                <c:pt idx="22">
                  <c:v>-85.502396000000005</c:v>
                </c:pt>
                <c:pt idx="23">
                  <c:v>-87.733069999999998</c:v>
                </c:pt>
                <c:pt idx="24">
                  <c:v>-88.694405000000003</c:v>
                </c:pt>
                <c:pt idx="25">
                  <c:v>-87.853920000000002</c:v>
                </c:pt>
                <c:pt idx="26">
                  <c:v>-87.876716999999999</c:v>
                </c:pt>
                <c:pt idx="27">
                  <c:v>-87.722701999999998</c:v>
                </c:pt>
                <c:pt idx="28">
                  <c:v>-91.373847999999995</c:v>
                </c:pt>
                <c:pt idx="29">
                  <c:v>-86.757568000000006</c:v>
                </c:pt>
                <c:pt idx="30">
                  <c:v>-83.243163999999993</c:v>
                </c:pt>
                <c:pt idx="31">
                  <c:v>-77.337012999999999</c:v>
                </c:pt>
                <c:pt idx="32">
                  <c:v>-74.568618999999998</c:v>
                </c:pt>
                <c:pt idx="33">
                  <c:v>-73.719971000000001</c:v>
                </c:pt>
                <c:pt idx="34">
                  <c:v>-73.337233999999995</c:v>
                </c:pt>
                <c:pt idx="35">
                  <c:v>-72.233215000000001</c:v>
                </c:pt>
                <c:pt idx="36">
                  <c:v>-70.849074999999999</c:v>
                </c:pt>
                <c:pt idx="37">
                  <c:v>-69.995728</c:v>
                </c:pt>
                <c:pt idx="38">
                  <c:v>-70.134438000000003</c:v>
                </c:pt>
                <c:pt idx="39">
                  <c:v>-71.239044000000007</c:v>
                </c:pt>
                <c:pt idx="40">
                  <c:v>-73.474570999999997</c:v>
                </c:pt>
                <c:pt idx="41">
                  <c:v>-76.461205000000007</c:v>
                </c:pt>
                <c:pt idx="42">
                  <c:v>-80.573791999999997</c:v>
                </c:pt>
                <c:pt idx="43">
                  <c:v>-84.711539999999999</c:v>
                </c:pt>
                <c:pt idx="44">
                  <c:v>-83.122589000000005</c:v>
                </c:pt>
                <c:pt idx="45">
                  <c:v>-78.846992</c:v>
                </c:pt>
                <c:pt idx="46">
                  <c:v>-72.868270999999993</c:v>
                </c:pt>
                <c:pt idx="47">
                  <c:v>-73.150199999999998</c:v>
                </c:pt>
                <c:pt idx="48">
                  <c:v>-73.958648999999994</c:v>
                </c:pt>
                <c:pt idx="49">
                  <c:v>-75.638679999999994</c:v>
                </c:pt>
                <c:pt idx="50">
                  <c:v>-76.132812999999999</c:v>
                </c:pt>
                <c:pt idx="51">
                  <c:v>-75.246398999999997</c:v>
                </c:pt>
                <c:pt idx="52">
                  <c:v>-75.372314000000003</c:v>
                </c:pt>
                <c:pt idx="53">
                  <c:v>-74.096878000000004</c:v>
                </c:pt>
                <c:pt idx="54">
                  <c:v>-73.439003</c:v>
                </c:pt>
                <c:pt idx="55">
                  <c:v>-71.789992999999996</c:v>
                </c:pt>
                <c:pt idx="56">
                  <c:v>-71.274924999999996</c:v>
                </c:pt>
                <c:pt idx="57">
                  <c:v>-71.490561999999997</c:v>
                </c:pt>
                <c:pt idx="58">
                  <c:v>-71.542205999999993</c:v>
                </c:pt>
                <c:pt idx="59">
                  <c:v>-70.862296999999998</c:v>
                </c:pt>
                <c:pt idx="60">
                  <c:v>-69.674103000000002</c:v>
                </c:pt>
                <c:pt idx="61">
                  <c:v>-68.743472999999994</c:v>
                </c:pt>
                <c:pt idx="62">
                  <c:v>-69.428832999999997</c:v>
                </c:pt>
                <c:pt idx="63">
                  <c:v>-70.168694000000002</c:v>
                </c:pt>
                <c:pt idx="64">
                  <c:v>-71.499474000000006</c:v>
                </c:pt>
                <c:pt idx="65">
                  <c:v>-72.185364000000007</c:v>
                </c:pt>
                <c:pt idx="66">
                  <c:v>-74.295997999999997</c:v>
                </c:pt>
                <c:pt idx="67">
                  <c:v>-82.194771000000003</c:v>
                </c:pt>
                <c:pt idx="68">
                  <c:v>-86.060776000000004</c:v>
                </c:pt>
                <c:pt idx="69">
                  <c:v>-85.649062999999998</c:v>
                </c:pt>
                <c:pt idx="70">
                  <c:v>-77.035156000000001</c:v>
                </c:pt>
                <c:pt idx="71">
                  <c:v>-71.249153000000007</c:v>
                </c:pt>
                <c:pt idx="72">
                  <c:v>-69.531043999999994</c:v>
                </c:pt>
                <c:pt idx="73">
                  <c:v>-71.227974000000003</c:v>
                </c:pt>
                <c:pt idx="74">
                  <c:v>-77.151343999999995</c:v>
                </c:pt>
                <c:pt idx="75">
                  <c:v>-80.089493000000004</c:v>
                </c:pt>
                <c:pt idx="76">
                  <c:v>-81.382439000000005</c:v>
                </c:pt>
                <c:pt idx="77">
                  <c:v>-83.361877000000007</c:v>
                </c:pt>
                <c:pt idx="78">
                  <c:v>-86.034897000000001</c:v>
                </c:pt>
                <c:pt idx="79">
                  <c:v>-87.516869</c:v>
                </c:pt>
                <c:pt idx="80">
                  <c:v>-84.903998999999999</c:v>
                </c:pt>
                <c:pt idx="81">
                  <c:v>-81.562790000000007</c:v>
                </c:pt>
                <c:pt idx="82">
                  <c:v>-79.278075999999999</c:v>
                </c:pt>
                <c:pt idx="83">
                  <c:v>-77.300392000000002</c:v>
                </c:pt>
                <c:pt idx="84">
                  <c:v>-76.106361000000007</c:v>
                </c:pt>
                <c:pt idx="85">
                  <c:v>-75.277550000000005</c:v>
                </c:pt>
                <c:pt idx="86">
                  <c:v>-75.649367999999996</c:v>
                </c:pt>
                <c:pt idx="87">
                  <c:v>-75.431168</c:v>
                </c:pt>
                <c:pt idx="88">
                  <c:v>-74.916450999999995</c:v>
                </c:pt>
                <c:pt idx="89">
                  <c:v>-72.878647000000001</c:v>
                </c:pt>
                <c:pt idx="90">
                  <c:v>-73.938911000000004</c:v>
                </c:pt>
                <c:pt idx="91">
                  <c:v>-76.142807000000005</c:v>
                </c:pt>
                <c:pt idx="92">
                  <c:v>-78.725121000000001</c:v>
                </c:pt>
                <c:pt idx="93">
                  <c:v>-79.145195000000001</c:v>
                </c:pt>
                <c:pt idx="94">
                  <c:v>-85.122474999999994</c:v>
                </c:pt>
                <c:pt idx="95">
                  <c:v>-90.068459000000004</c:v>
                </c:pt>
                <c:pt idx="96">
                  <c:v>-86.920021000000006</c:v>
                </c:pt>
                <c:pt idx="97">
                  <c:v>-78.323486000000003</c:v>
                </c:pt>
                <c:pt idx="98">
                  <c:v>-70.444991999999999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2"/>
      </c:valAx>
      <c:valAx>
        <c:axId val="112968448"/>
        <c:scaling>
          <c:orientation val="minMax"/>
          <c:max val="0"/>
          <c:min val="-10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4045262455758592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1.115</c:v>
                </c:pt>
                <c:pt idx="2">
                  <c:v>1.23</c:v>
                </c:pt>
                <c:pt idx="3">
                  <c:v>1.345</c:v>
                </c:pt>
                <c:pt idx="4">
                  <c:v>1.46</c:v>
                </c:pt>
                <c:pt idx="5">
                  <c:v>1.575</c:v>
                </c:pt>
                <c:pt idx="6">
                  <c:v>1.69</c:v>
                </c:pt>
                <c:pt idx="7">
                  <c:v>1.8049999999999999</c:v>
                </c:pt>
                <c:pt idx="8">
                  <c:v>1.92</c:v>
                </c:pt>
                <c:pt idx="9">
                  <c:v>2.0350000000000001</c:v>
                </c:pt>
                <c:pt idx="10">
                  <c:v>2.15</c:v>
                </c:pt>
                <c:pt idx="11">
                  <c:v>2.2650000000000001</c:v>
                </c:pt>
                <c:pt idx="12">
                  <c:v>2.38</c:v>
                </c:pt>
                <c:pt idx="13">
                  <c:v>2.4950000000000001</c:v>
                </c:pt>
                <c:pt idx="14">
                  <c:v>2.61</c:v>
                </c:pt>
                <c:pt idx="15">
                  <c:v>2.7250000000000001</c:v>
                </c:pt>
                <c:pt idx="16">
                  <c:v>2.84</c:v>
                </c:pt>
                <c:pt idx="17">
                  <c:v>2.9550000000000001</c:v>
                </c:pt>
                <c:pt idx="18">
                  <c:v>3.07</c:v>
                </c:pt>
                <c:pt idx="19">
                  <c:v>3.1850000000000001</c:v>
                </c:pt>
                <c:pt idx="20">
                  <c:v>3.3</c:v>
                </c:pt>
                <c:pt idx="21">
                  <c:v>3.415</c:v>
                </c:pt>
                <c:pt idx="22">
                  <c:v>3.53</c:v>
                </c:pt>
                <c:pt idx="23">
                  <c:v>3.645</c:v>
                </c:pt>
                <c:pt idx="24">
                  <c:v>3.76</c:v>
                </c:pt>
                <c:pt idx="25">
                  <c:v>3.875</c:v>
                </c:pt>
                <c:pt idx="26">
                  <c:v>3.99</c:v>
                </c:pt>
                <c:pt idx="27">
                  <c:v>4.1050000000000004</c:v>
                </c:pt>
                <c:pt idx="28">
                  <c:v>4.22</c:v>
                </c:pt>
                <c:pt idx="29">
                  <c:v>4.335</c:v>
                </c:pt>
                <c:pt idx="30">
                  <c:v>4.45</c:v>
                </c:pt>
                <c:pt idx="31">
                  <c:v>4.5650000000000004</c:v>
                </c:pt>
                <c:pt idx="32">
                  <c:v>4.68</c:v>
                </c:pt>
                <c:pt idx="33">
                  <c:v>4.7949999999999999</c:v>
                </c:pt>
                <c:pt idx="34">
                  <c:v>4.91</c:v>
                </c:pt>
                <c:pt idx="35">
                  <c:v>5.0250000000000004</c:v>
                </c:pt>
                <c:pt idx="36">
                  <c:v>5.14</c:v>
                </c:pt>
                <c:pt idx="37">
                  <c:v>5.2549999999999999</c:v>
                </c:pt>
                <c:pt idx="38">
                  <c:v>5.37</c:v>
                </c:pt>
                <c:pt idx="39">
                  <c:v>5.4850000000000003</c:v>
                </c:pt>
                <c:pt idx="40">
                  <c:v>5.6</c:v>
                </c:pt>
                <c:pt idx="41">
                  <c:v>5.7149999999999999</c:v>
                </c:pt>
                <c:pt idx="42">
                  <c:v>5.83</c:v>
                </c:pt>
                <c:pt idx="43">
                  <c:v>5.9450000000000003</c:v>
                </c:pt>
                <c:pt idx="44">
                  <c:v>6.06</c:v>
                </c:pt>
                <c:pt idx="45">
                  <c:v>6.1749999999999998</c:v>
                </c:pt>
                <c:pt idx="46">
                  <c:v>6.29</c:v>
                </c:pt>
                <c:pt idx="47">
                  <c:v>6.4050000000000002</c:v>
                </c:pt>
                <c:pt idx="48">
                  <c:v>6.52</c:v>
                </c:pt>
                <c:pt idx="49">
                  <c:v>6.6349999999999998</c:v>
                </c:pt>
                <c:pt idx="50">
                  <c:v>6.75</c:v>
                </c:pt>
                <c:pt idx="51">
                  <c:v>6.8650000000000002</c:v>
                </c:pt>
                <c:pt idx="52">
                  <c:v>6.98</c:v>
                </c:pt>
                <c:pt idx="53">
                  <c:v>7.0949999999999998</c:v>
                </c:pt>
                <c:pt idx="54">
                  <c:v>7.21</c:v>
                </c:pt>
                <c:pt idx="55">
                  <c:v>7.3250000000000002</c:v>
                </c:pt>
                <c:pt idx="56">
                  <c:v>7.44</c:v>
                </c:pt>
                <c:pt idx="57">
                  <c:v>7.5549999999999997</c:v>
                </c:pt>
                <c:pt idx="58">
                  <c:v>7.67</c:v>
                </c:pt>
                <c:pt idx="59">
                  <c:v>7.7850000000000001</c:v>
                </c:pt>
                <c:pt idx="60">
                  <c:v>7.9</c:v>
                </c:pt>
                <c:pt idx="61">
                  <c:v>8.0150000000000006</c:v>
                </c:pt>
                <c:pt idx="62">
                  <c:v>8.1300000000000008</c:v>
                </c:pt>
                <c:pt idx="63">
                  <c:v>8.2449999999999992</c:v>
                </c:pt>
                <c:pt idx="64">
                  <c:v>8.36</c:v>
                </c:pt>
                <c:pt idx="65">
                  <c:v>8.4749999999999996</c:v>
                </c:pt>
                <c:pt idx="66">
                  <c:v>8.59</c:v>
                </c:pt>
                <c:pt idx="67">
                  <c:v>8.7050000000000001</c:v>
                </c:pt>
                <c:pt idx="68">
                  <c:v>8.82</c:v>
                </c:pt>
                <c:pt idx="69">
                  <c:v>8.9350000000000005</c:v>
                </c:pt>
                <c:pt idx="70">
                  <c:v>9.0500000000000007</c:v>
                </c:pt>
                <c:pt idx="71">
                  <c:v>9.1649999999999991</c:v>
                </c:pt>
                <c:pt idx="72">
                  <c:v>9.2799999999999994</c:v>
                </c:pt>
                <c:pt idx="73">
                  <c:v>9.3949999999999996</c:v>
                </c:pt>
                <c:pt idx="74">
                  <c:v>9.51</c:v>
                </c:pt>
                <c:pt idx="75">
                  <c:v>9.625</c:v>
                </c:pt>
                <c:pt idx="76">
                  <c:v>9.74</c:v>
                </c:pt>
                <c:pt idx="77">
                  <c:v>9.8550000000000004</c:v>
                </c:pt>
                <c:pt idx="78">
                  <c:v>9.9700000000000006</c:v>
                </c:pt>
                <c:pt idx="79">
                  <c:v>10.085000000000001</c:v>
                </c:pt>
                <c:pt idx="80">
                  <c:v>10.199999999999999</c:v>
                </c:pt>
                <c:pt idx="81">
                  <c:v>10.315</c:v>
                </c:pt>
                <c:pt idx="82">
                  <c:v>10.43</c:v>
                </c:pt>
                <c:pt idx="83">
                  <c:v>10.545</c:v>
                </c:pt>
                <c:pt idx="84">
                  <c:v>10.66</c:v>
                </c:pt>
                <c:pt idx="85">
                  <c:v>10.775</c:v>
                </c:pt>
                <c:pt idx="86">
                  <c:v>10.89</c:v>
                </c:pt>
                <c:pt idx="87">
                  <c:v>11.005000000000001</c:v>
                </c:pt>
                <c:pt idx="88">
                  <c:v>11.12</c:v>
                </c:pt>
                <c:pt idx="89">
                  <c:v>11.234999999999999</c:v>
                </c:pt>
                <c:pt idx="90">
                  <c:v>11.35</c:v>
                </c:pt>
                <c:pt idx="91">
                  <c:v>11.465</c:v>
                </c:pt>
                <c:pt idx="92">
                  <c:v>11.58</c:v>
                </c:pt>
                <c:pt idx="93">
                  <c:v>11.695</c:v>
                </c:pt>
                <c:pt idx="94">
                  <c:v>11.81</c:v>
                </c:pt>
                <c:pt idx="95">
                  <c:v>11.925000000000001</c:v>
                </c:pt>
                <c:pt idx="96">
                  <c:v>12.04</c:v>
                </c:pt>
                <c:pt idx="97">
                  <c:v>12.154999999999999</c:v>
                </c:pt>
                <c:pt idx="98">
                  <c:v>12.27</c:v>
                </c:pt>
                <c:pt idx="99">
                  <c:v>12.385</c:v>
                </c:pt>
                <c:pt idx="100">
                  <c:v>12.5</c:v>
                </c:pt>
                <c:pt idx="101">
                  <c:v>12.615</c:v>
                </c:pt>
                <c:pt idx="102">
                  <c:v>12.73</c:v>
                </c:pt>
                <c:pt idx="103">
                  <c:v>12.845000000000001</c:v>
                </c:pt>
                <c:pt idx="104">
                  <c:v>12.96</c:v>
                </c:pt>
                <c:pt idx="105">
                  <c:v>13.074999999999999</c:v>
                </c:pt>
                <c:pt idx="106">
                  <c:v>13.19</c:v>
                </c:pt>
                <c:pt idx="107">
                  <c:v>13.305</c:v>
                </c:pt>
                <c:pt idx="108">
                  <c:v>13.42</c:v>
                </c:pt>
                <c:pt idx="109">
                  <c:v>13.535</c:v>
                </c:pt>
                <c:pt idx="110">
                  <c:v>13.65</c:v>
                </c:pt>
                <c:pt idx="111">
                  <c:v>13.765000000000001</c:v>
                </c:pt>
                <c:pt idx="112">
                  <c:v>13.88</c:v>
                </c:pt>
                <c:pt idx="113">
                  <c:v>13.994999999999999</c:v>
                </c:pt>
                <c:pt idx="114">
                  <c:v>14.11</c:v>
                </c:pt>
                <c:pt idx="115">
                  <c:v>14.225</c:v>
                </c:pt>
                <c:pt idx="116">
                  <c:v>14.34</c:v>
                </c:pt>
                <c:pt idx="117">
                  <c:v>14.455</c:v>
                </c:pt>
                <c:pt idx="118">
                  <c:v>14.57</c:v>
                </c:pt>
                <c:pt idx="119">
                  <c:v>14.685</c:v>
                </c:pt>
                <c:pt idx="120">
                  <c:v>14.8</c:v>
                </c:pt>
                <c:pt idx="121">
                  <c:v>14.914999999999999</c:v>
                </c:pt>
                <c:pt idx="122">
                  <c:v>15.03</c:v>
                </c:pt>
                <c:pt idx="123">
                  <c:v>15.145</c:v>
                </c:pt>
                <c:pt idx="124">
                  <c:v>15.26</c:v>
                </c:pt>
                <c:pt idx="125">
                  <c:v>15.375</c:v>
                </c:pt>
                <c:pt idx="126">
                  <c:v>15.49</c:v>
                </c:pt>
                <c:pt idx="127">
                  <c:v>15.605</c:v>
                </c:pt>
                <c:pt idx="128">
                  <c:v>15.72</c:v>
                </c:pt>
                <c:pt idx="129">
                  <c:v>15.835000000000001</c:v>
                </c:pt>
                <c:pt idx="130">
                  <c:v>15.95</c:v>
                </c:pt>
                <c:pt idx="131">
                  <c:v>16.065000000000001</c:v>
                </c:pt>
                <c:pt idx="132">
                  <c:v>16.18</c:v>
                </c:pt>
                <c:pt idx="133">
                  <c:v>16.295000000000002</c:v>
                </c:pt>
                <c:pt idx="134">
                  <c:v>16.41</c:v>
                </c:pt>
                <c:pt idx="135">
                  <c:v>16.524999999999999</c:v>
                </c:pt>
                <c:pt idx="136">
                  <c:v>16.64</c:v>
                </c:pt>
                <c:pt idx="137">
                  <c:v>16.754999999999999</c:v>
                </c:pt>
                <c:pt idx="138">
                  <c:v>16.87</c:v>
                </c:pt>
                <c:pt idx="139">
                  <c:v>16.984999999999999</c:v>
                </c:pt>
                <c:pt idx="140">
                  <c:v>17.100000000000001</c:v>
                </c:pt>
                <c:pt idx="141">
                  <c:v>17.215</c:v>
                </c:pt>
                <c:pt idx="142">
                  <c:v>17.329999999999998</c:v>
                </c:pt>
                <c:pt idx="143">
                  <c:v>17.445</c:v>
                </c:pt>
                <c:pt idx="144">
                  <c:v>17.559999999999999</c:v>
                </c:pt>
                <c:pt idx="145">
                  <c:v>17.675000000000001</c:v>
                </c:pt>
                <c:pt idx="146">
                  <c:v>17.79</c:v>
                </c:pt>
                <c:pt idx="147">
                  <c:v>17.905000000000001</c:v>
                </c:pt>
                <c:pt idx="148">
                  <c:v>18.02</c:v>
                </c:pt>
                <c:pt idx="149">
                  <c:v>18.135000000000002</c:v>
                </c:pt>
                <c:pt idx="150">
                  <c:v>18.25</c:v>
                </c:pt>
                <c:pt idx="151">
                  <c:v>18.364999999999998</c:v>
                </c:pt>
                <c:pt idx="152">
                  <c:v>18.48</c:v>
                </c:pt>
                <c:pt idx="153">
                  <c:v>18.594999999999999</c:v>
                </c:pt>
                <c:pt idx="154">
                  <c:v>18.71</c:v>
                </c:pt>
                <c:pt idx="155">
                  <c:v>18.824999999999999</c:v>
                </c:pt>
                <c:pt idx="156">
                  <c:v>18.940000000000001</c:v>
                </c:pt>
                <c:pt idx="157">
                  <c:v>19.055</c:v>
                </c:pt>
                <c:pt idx="158">
                  <c:v>19.170000000000002</c:v>
                </c:pt>
                <c:pt idx="159">
                  <c:v>19.285</c:v>
                </c:pt>
                <c:pt idx="160">
                  <c:v>19.399999999999999</c:v>
                </c:pt>
                <c:pt idx="161">
                  <c:v>19.515000000000001</c:v>
                </c:pt>
                <c:pt idx="162">
                  <c:v>19.63</c:v>
                </c:pt>
                <c:pt idx="163">
                  <c:v>19.745000000000001</c:v>
                </c:pt>
                <c:pt idx="164">
                  <c:v>19.86</c:v>
                </c:pt>
                <c:pt idx="165">
                  <c:v>19.975000000000001</c:v>
                </c:pt>
                <c:pt idx="166">
                  <c:v>20.09</c:v>
                </c:pt>
                <c:pt idx="167">
                  <c:v>20.204999999999998</c:v>
                </c:pt>
                <c:pt idx="168">
                  <c:v>20.32</c:v>
                </c:pt>
                <c:pt idx="169">
                  <c:v>20.434999999999999</c:v>
                </c:pt>
                <c:pt idx="170">
                  <c:v>20.55</c:v>
                </c:pt>
                <c:pt idx="171">
                  <c:v>20.664999999999999</c:v>
                </c:pt>
                <c:pt idx="172">
                  <c:v>20.78</c:v>
                </c:pt>
                <c:pt idx="173">
                  <c:v>20.895</c:v>
                </c:pt>
                <c:pt idx="174">
                  <c:v>21.01</c:v>
                </c:pt>
                <c:pt idx="175">
                  <c:v>21.125</c:v>
                </c:pt>
                <c:pt idx="176">
                  <c:v>21.24</c:v>
                </c:pt>
                <c:pt idx="177">
                  <c:v>21.355</c:v>
                </c:pt>
                <c:pt idx="178">
                  <c:v>21.47</c:v>
                </c:pt>
                <c:pt idx="179">
                  <c:v>21.585000000000001</c:v>
                </c:pt>
                <c:pt idx="180">
                  <c:v>21.7</c:v>
                </c:pt>
                <c:pt idx="181">
                  <c:v>21.815000000000001</c:v>
                </c:pt>
                <c:pt idx="182">
                  <c:v>21.93</c:v>
                </c:pt>
                <c:pt idx="183">
                  <c:v>22.045000000000002</c:v>
                </c:pt>
                <c:pt idx="184">
                  <c:v>22.16</c:v>
                </c:pt>
                <c:pt idx="185">
                  <c:v>22.274999999999999</c:v>
                </c:pt>
                <c:pt idx="186">
                  <c:v>22.39</c:v>
                </c:pt>
                <c:pt idx="187">
                  <c:v>22.504999999999999</c:v>
                </c:pt>
                <c:pt idx="188">
                  <c:v>22.62</c:v>
                </c:pt>
                <c:pt idx="189">
                  <c:v>22.734999999999999</c:v>
                </c:pt>
                <c:pt idx="190">
                  <c:v>22.85</c:v>
                </c:pt>
                <c:pt idx="191">
                  <c:v>22.965</c:v>
                </c:pt>
                <c:pt idx="192">
                  <c:v>23.08</c:v>
                </c:pt>
                <c:pt idx="193">
                  <c:v>23.195</c:v>
                </c:pt>
                <c:pt idx="194">
                  <c:v>23.31</c:v>
                </c:pt>
                <c:pt idx="195">
                  <c:v>23.425000000000001</c:v>
                </c:pt>
                <c:pt idx="196">
                  <c:v>23.54</c:v>
                </c:pt>
                <c:pt idx="197">
                  <c:v>23.655000000000001</c:v>
                </c:pt>
                <c:pt idx="198">
                  <c:v>23.77</c:v>
                </c:pt>
                <c:pt idx="199">
                  <c:v>23.885000000000002</c:v>
                </c:pt>
                <c:pt idx="200">
                  <c:v>24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-1.7855505</c:v>
                </c:pt>
                <c:pt idx="1">
                  <c:v>-2.0667949000000001</c:v>
                </c:pt>
                <c:pt idx="2">
                  <c:v>-2.4446959000000001</c:v>
                </c:pt>
                <c:pt idx="3">
                  <c:v>-2.9663369999999998</c:v>
                </c:pt>
                <c:pt idx="4">
                  <c:v>-3.5606694000000001</c:v>
                </c:pt>
                <c:pt idx="5">
                  <c:v>-4.2875585999999997</c:v>
                </c:pt>
                <c:pt idx="6">
                  <c:v>-5.0344962999999998</c:v>
                </c:pt>
                <c:pt idx="7">
                  <c:v>-5.7215505000000002</c:v>
                </c:pt>
                <c:pt idx="8">
                  <c:v>-6.3745564999999997</c:v>
                </c:pt>
                <c:pt idx="9">
                  <c:v>-6.9124451000000002</c:v>
                </c:pt>
                <c:pt idx="10">
                  <c:v>-7.3070349999999999</c:v>
                </c:pt>
                <c:pt idx="11">
                  <c:v>-7.5868219999999997</c:v>
                </c:pt>
                <c:pt idx="12">
                  <c:v>-7.7007542000000004</c:v>
                </c:pt>
                <c:pt idx="13">
                  <c:v>-7.7323488999999999</c:v>
                </c:pt>
                <c:pt idx="14">
                  <c:v>-7.6584152999999997</c:v>
                </c:pt>
                <c:pt idx="15">
                  <c:v>-7.5572676999999997</c:v>
                </c:pt>
                <c:pt idx="16">
                  <c:v>-7.4789991000000002</c:v>
                </c:pt>
                <c:pt idx="17">
                  <c:v>-7.4663748999999999</c:v>
                </c:pt>
                <c:pt idx="18">
                  <c:v>-7.5210689999999998</c:v>
                </c:pt>
                <c:pt idx="19">
                  <c:v>-7.6498603999999997</c:v>
                </c:pt>
                <c:pt idx="20">
                  <c:v>-7.8306130999999999</c:v>
                </c:pt>
                <c:pt idx="21">
                  <c:v>-8.0225905999999991</c:v>
                </c:pt>
                <c:pt idx="22">
                  <c:v>-8.2188701999999996</c:v>
                </c:pt>
                <c:pt idx="23">
                  <c:v>-8.3678904000000003</c:v>
                </c:pt>
                <c:pt idx="24">
                  <c:v>-8.5271319999999999</c:v>
                </c:pt>
                <c:pt idx="25">
                  <c:v>-8.6535063000000001</c:v>
                </c:pt>
                <c:pt idx="26">
                  <c:v>-8.7232304000000003</c:v>
                </c:pt>
                <c:pt idx="27">
                  <c:v>-8.7113352000000006</c:v>
                </c:pt>
                <c:pt idx="28">
                  <c:v>-8.6547070000000001</c:v>
                </c:pt>
                <c:pt idx="29">
                  <c:v>-8.5323448000000006</c:v>
                </c:pt>
                <c:pt idx="30">
                  <c:v>-8.3978186000000008</c:v>
                </c:pt>
                <c:pt idx="31">
                  <c:v>-8.2593718000000003</c:v>
                </c:pt>
                <c:pt idx="32">
                  <c:v>-8.1641835999999994</c:v>
                </c:pt>
                <c:pt idx="33">
                  <c:v>-8.0462360000000004</c:v>
                </c:pt>
                <c:pt idx="34">
                  <c:v>-7.9553846999999998</c:v>
                </c:pt>
                <c:pt idx="35">
                  <c:v>-7.8616118000000004</c:v>
                </c:pt>
                <c:pt idx="36">
                  <c:v>-7.7788572</c:v>
                </c:pt>
                <c:pt idx="37">
                  <c:v>-7.7229362000000004</c:v>
                </c:pt>
                <c:pt idx="38">
                  <c:v>-7.7048392000000003</c:v>
                </c:pt>
                <c:pt idx="39">
                  <c:v>-7.7186016999999998</c:v>
                </c:pt>
                <c:pt idx="40">
                  <c:v>-7.7532024000000002</c:v>
                </c:pt>
                <c:pt idx="41">
                  <c:v>-7.7745775999999998</c:v>
                </c:pt>
                <c:pt idx="42">
                  <c:v>-7.8137607999999998</c:v>
                </c:pt>
                <c:pt idx="43">
                  <c:v>-7.8561430000000003</c:v>
                </c:pt>
                <c:pt idx="44">
                  <c:v>-7.9013723999999996</c:v>
                </c:pt>
                <c:pt idx="45">
                  <c:v>-7.9747705</c:v>
                </c:pt>
                <c:pt idx="46">
                  <c:v>-8.0617619000000005</c:v>
                </c:pt>
                <c:pt idx="47">
                  <c:v>-8.1628007999999994</c:v>
                </c:pt>
                <c:pt idx="48">
                  <c:v>-8.2760028999999999</c:v>
                </c:pt>
                <c:pt idx="49">
                  <c:v>-8.3804082999999991</c:v>
                </c:pt>
                <c:pt idx="50">
                  <c:v>-8.5036878999999992</c:v>
                </c:pt>
                <c:pt idx="51">
                  <c:v>-8.6438016999999991</c:v>
                </c:pt>
                <c:pt idx="52">
                  <c:v>-8.7870998</c:v>
                </c:pt>
                <c:pt idx="53">
                  <c:v>-8.9385280999999992</c:v>
                </c:pt>
                <c:pt idx="54">
                  <c:v>-9.0839891000000001</c:v>
                </c:pt>
                <c:pt idx="55">
                  <c:v>-9.2000522999999994</c:v>
                </c:pt>
                <c:pt idx="56">
                  <c:v>-9.2707043000000002</c:v>
                </c:pt>
                <c:pt idx="57">
                  <c:v>-9.2929095999999998</c:v>
                </c:pt>
                <c:pt idx="58">
                  <c:v>-9.2647428999999999</c:v>
                </c:pt>
                <c:pt idx="59">
                  <c:v>-9.1648721999999996</c:v>
                </c:pt>
                <c:pt idx="60">
                  <c:v>-9.0072183999999993</c:v>
                </c:pt>
                <c:pt idx="61">
                  <c:v>-8.8018807999999993</c:v>
                </c:pt>
                <c:pt idx="62">
                  <c:v>-8.5411911000000007</c:v>
                </c:pt>
                <c:pt idx="63">
                  <c:v>-8.2545670999999992</c:v>
                </c:pt>
                <c:pt idx="64">
                  <c:v>-7.9774083999999998</c:v>
                </c:pt>
                <c:pt idx="65">
                  <c:v>-7.7199806999999998</c:v>
                </c:pt>
                <c:pt idx="66">
                  <c:v>-7.4939689999999999</c:v>
                </c:pt>
                <c:pt idx="67">
                  <c:v>-7.3246393000000003</c:v>
                </c:pt>
                <c:pt idx="68">
                  <c:v>-7.2080935999999998</c:v>
                </c:pt>
                <c:pt idx="69">
                  <c:v>-7.1401833999999997</c:v>
                </c:pt>
                <c:pt idx="70">
                  <c:v>-7.1336826999999996</c:v>
                </c:pt>
                <c:pt idx="71">
                  <c:v>-7.1813415999999997</c:v>
                </c:pt>
                <c:pt idx="72">
                  <c:v>-7.2662715999999996</c:v>
                </c:pt>
                <c:pt idx="73">
                  <c:v>-7.3871422000000004</c:v>
                </c:pt>
                <c:pt idx="74">
                  <c:v>-7.5328945999999997</c:v>
                </c:pt>
                <c:pt idx="75">
                  <c:v>-7.7066584000000002</c:v>
                </c:pt>
                <c:pt idx="76">
                  <c:v>-7.8978934000000001</c:v>
                </c:pt>
                <c:pt idx="77">
                  <c:v>-8.0956668999999994</c:v>
                </c:pt>
                <c:pt idx="78">
                  <c:v>-8.3209677000000006</c:v>
                </c:pt>
                <c:pt idx="79">
                  <c:v>-8.5420178999999994</c:v>
                </c:pt>
                <c:pt idx="80">
                  <c:v>-8.7670049999999993</c:v>
                </c:pt>
                <c:pt idx="81">
                  <c:v>-9.0029000999999997</c:v>
                </c:pt>
                <c:pt idx="82">
                  <c:v>-9.2334975999999997</c:v>
                </c:pt>
                <c:pt idx="83">
                  <c:v>-9.4471215999999991</c:v>
                </c:pt>
                <c:pt idx="84">
                  <c:v>-9.6447792000000003</c:v>
                </c:pt>
                <c:pt idx="85">
                  <c:v>-9.8043337000000008</c:v>
                </c:pt>
                <c:pt idx="86">
                  <c:v>-9.9186440000000005</c:v>
                </c:pt>
                <c:pt idx="87">
                  <c:v>-9.9915427999999995</c:v>
                </c:pt>
                <c:pt idx="88">
                  <c:v>-10.039757</c:v>
                </c:pt>
                <c:pt idx="89">
                  <c:v>-10.047701999999999</c:v>
                </c:pt>
                <c:pt idx="90">
                  <c:v>-10.020251</c:v>
                </c:pt>
                <c:pt idx="91">
                  <c:v>-9.9841213</c:v>
                </c:pt>
                <c:pt idx="92">
                  <c:v>-9.9319305</c:v>
                </c:pt>
                <c:pt idx="93">
                  <c:v>-9.8673534000000007</c:v>
                </c:pt>
                <c:pt idx="94">
                  <c:v>-9.8147335000000009</c:v>
                </c:pt>
                <c:pt idx="95">
                  <c:v>-9.7881497999999993</c:v>
                </c:pt>
                <c:pt idx="96">
                  <c:v>-9.7566813999999997</c:v>
                </c:pt>
                <c:pt idx="97">
                  <c:v>-9.7265692000000001</c:v>
                </c:pt>
                <c:pt idx="98">
                  <c:v>-9.7112455000000004</c:v>
                </c:pt>
                <c:pt idx="99">
                  <c:v>-9.6939534999999992</c:v>
                </c:pt>
                <c:pt idx="100">
                  <c:v>-9.6654263</c:v>
                </c:pt>
                <c:pt idx="101">
                  <c:v>-9.6489934999999996</c:v>
                </c:pt>
                <c:pt idx="102">
                  <c:v>-9.6285285999999992</c:v>
                </c:pt>
                <c:pt idx="103">
                  <c:v>-9.6027927000000002</c:v>
                </c:pt>
                <c:pt idx="104">
                  <c:v>-9.5803308000000005</c:v>
                </c:pt>
                <c:pt idx="105">
                  <c:v>-9.5562524999999994</c:v>
                </c:pt>
                <c:pt idx="106">
                  <c:v>-9.5404710999999995</c:v>
                </c:pt>
                <c:pt idx="107">
                  <c:v>-9.5331430000000008</c:v>
                </c:pt>
                <c:pt idx="108">
                  <c:v>-9.5363130999999992</c:v>
                </c:pt>
                <c:pt idx="109">
                  <c:v>-9.5510587999999998</c:v>
                </c:pt>
                <c:pt idx="110">
                  <c:v>-9.5701903999999995</c:v>
                </c:pt>
                <c:pt idx="111">
                  <c:v>-9.6054592000000003</c:v>
                </c:pt>
                <c:pt idx="112">
                  <c:v>-9.6690301999999999</c:v>
                </c:pt>
                <c:pt idx="113">
                  <c:v>-9.7554044999999991</c:v>
                </c:pt>
                <c:pt idx="114">
                  <c:v>-9.8648957999999993</c:v>
                </c:pt>
                <c:pt idx="115">
                  <c:v>-10.001079000000001</c:v>
                </c:pt>
                <c:pt idx="116">
                  <c:v>-10.15485</c:v>
                </c:pt>
                <c:pt idx="117">
                  <c:v>-10.334349</c:v>
                </c:pt>
                <c:pt idx="118">
                  <c:v>-10.532602000000001</c:v>
                </c:pt>
                <c:pt idx="119">
                  <c:v>-10.754671999999999</c:v>
                </c:pt>
                <c:pt idx="120">
                  <c:v>-10.987696</c:v>
                </c:pt>
                <c:pt idx="121">
                  <c:v>-11.213725</c:v>
                </c:pt>
                <c:pt idx="122">
                  <c:v>-11.419866000000001</c:v>
                </c:pt>
                <c:pt idx="123">
                  <c:v>-11.59895</c:v>
                </c:pt>
                <c:pt idx="124">
                  <c:v>-11.730708</c:v>
                </c:pt>
                <c:pt idx="125">
                  <c:v>-11.814639</c:v>
                </c:pt>
                <c:pt idx="126">
                  <c:v>-11.820304999999999</c:v>
                </c:pt>
                <c:pt idx="127">
                  <c:v>-11.751480000000001</c:v>
                </c:pt>
                <c:pt idx="128">
                  <c:v>-11.601129</c:v>
                </c:pt>
                <c:pt idx="129">
                  <c:v>-11.370269</c:v>
                </c:pt>
                <c:pt idx="130">
                  <c:v>-11.064066</c:v>
                </c:pt>
                <c:pt idx="131">
                  <c:v>-10.69923</c:v>
                </c:pt>
                <c:pt idx="132">
                  <c:v>-10.284027999999999</c:v>
                </c:pt>
                <c:pt idx="133">
                  <c:v>-9.8370609000000009</c:v>
                </c:pt>
                <c:pt idx="134">
                  <c:v>-9.3677387000000003</c:v>
                </c:pt>
                <c:pt idx="135">
                  <c:v>-8.8965815999999993</c:v>
                </c:pt>
                <c:pt idx="136">
                  <c:v>-8.4371901000000005</c:v>
                </c:pt>
                <c:pt idx="137">
                  <c:v>-7.9988469999999996</c:v>
                </c:pt>
                <c:pt idx="138">
                  <c:v>-7.5847049000000002</c:v>
                </c:pt>
                <c:pt idx="139">
                  <c:v>-7.2030129000000001</c:v>
                </c:pt>
                <c:pt idx="140">
                  <c:v>-6.8547739999999999</c:v>
                </c:pt>
                <c:pt idx="141">
                  <c:v>-6.5475716999999998</c:v>
                </c:pt>
                <c:pt idx="142">
                  <c:v>-6.2809920000000004</c:v>
                </c:pt>
                <c:pt idx="143">
                  <c:v>-6.0550775999999997</c:v>
                </c:pt>
                <c:pt idx="144">
                  <c:v>-5.8717278999999998</c:v>
                </c:pt>
                <c:pt idx="145">
                  <c:v>-5.7276192000000004</c:v>
                </c:pt>
                <c:pt idx="146">
                  <c:v>-5.6230650000000004</c:v>
                </c:pt>
                <c:pt idx="147">
                  <c:v>-5.5542831000000001</c:v>
                </c:pt>
                <c:pt idx="148">
                  <c:v>-5.5226573999999999</c:v>
                </c:pt>
                <c:pt idx="149">
                  <c:v>-5.5259323</c:v>
                </c:pt>
                <c:pt idx="150">
                  <c:v>-5.5558619</c:v>
                </c:pt>
                <c:pt idx="151">
                  <c:v>-5.6089478000000002</c:v>
                </c:pt>
                <c:pt idx="152">
                  <c:v>-5.6825980999999999</c:v>
                </c:pt>
                <c:pt idx="153">
                  <c:v>-5.7715491999999999</c:v>
                </c:pt>
                <c:pt idx="154">
                  <c:v>-5.8713470000000001</c:v>
                </c:pt>
                <c:pt idx="155">
                  <c:v>-5.9786906000000002</c:v>
                </c:pt>
                <c:pt idx="156">
                  <c:v>-6.0900612000000001</c:v>
                </c:pt>
                <c:pt idx="157">
                  <c:v>-6.1965408000000002</c:v>
                </c:pt>
                <c:pt idx="158">
                  <c:v>-6.288538</c:v>
                </c:pt>
                <c:pt idx="159">
                  <c:v>-6.3648267000000001</c:v>
                </c:pt>
                <c:pt idx="160">
                  <c:v>-6.4221839999999997</c:v>
                </c:pt>
                <c:pt idx="161">
                  <c:v>-6.4555011000000002</c:v>
                </c:pt>
                <c:pt idx="162">
                  <c:v>-6.4626064000000003</c:v>
                </c:pt>
                <c:pt idx="163">
                  <c:v>-6.4401568999999999</c:v>
                </c:pt>
                <c:pt idx="164">
                  <c:v>-6.3855357000000001</c:v>
                </c:pt>
                <c:pt idx="165">
                  <c:v>-6.3036098000000003</c:v>
                </c:pt>
                <c:pt idx="166">
                  <c:v>-6.1954026000000004</c:v>
                </c:pt>
                <c:pt idx="167">
                  <c:v>-6.0681548000000003</c:v>
                </c:pt>
                <c:pt idx="168">
                  <c:v>-5.9231157000000003</c:v>
                </c:pt>
                <c:pt idx="169">
                  <c:v>-5.7665047999999999</c:v>
                </c:pt>
                <c:pt idx="170">
                  <c:v>-5.6066957000000004</c:v>
                </c:pt>
                <c:pt idx="171">
                  <c:v>-5.4458928000000002</c:v>
                </c:pt>
                <c:pt idx="172">
                  <c:v>-5.2903471</c:v>
                </c:pt>
                <c:pt idx="173">
                  <c:v>-5.1467080000000003</c:v>
                </c:pt>
                <c:pt idx="174">
                  <c:v>-5.0111569999999999</c:v>
                </c:pt>
                <c:pt idx="175">
                  <c:v>-4.8906673999999999</c:v>
                </c:pt>
                <c:pt idx="176">
                  <c:v>-4.7895145000000001</c:v>
                </c:pt>
                <c:pt idx="177">
                  <c:v>-4.7055821</c:v>
                </c:pt>
                <c:pt idx="178">
                  <c:v>-4.6416244999999998</c:v>
                </c:pt>
                <c:pt idx="179">
                  <c:v>-4.5923271000000003</c:v>
                </c:pt>
                <c:pt idx="180">
                  <c:v>-4.5610398999999999</c:v>
                </c:pt>
                <c:pt idx="181">
                  <c:v>-4.5469021999999999</c:v>
                </c:pt>
                <c:pt idx="182">
                  <c:v>-4.5469831999999997</c:v>
                </c:pt>
                <c:pt idx="183">
                  <c:v>-4.5668515999999997</c:v>
                </c:pt>
                <c:pt idx="184">
                  <c:v>-4.6045685000000001</c:v>
                </c:pt>
                <c:pt idx="185">
                  <c:v>-4.6562228000000001</c:v>
                </c:pt>
                <c:pt idx="186">
                  <c:v>-4.7218188999999997</c:v>
                </c:pt>
                <c:pt idx="187">
                  <c:v>-4.8008413000000001</c:v>
                </c:pt>
                <c:pt idx="188">
                  <c:v>-4.8935256000000003</c:v>
                </c:pt>
                <c:pt idx="189">
                  <c:v>-4.9988903999999996</c:v>
                </c:pt>
                <c:pt idx="190">
                  <c:v>-5.1118797999999996</c:v>
                </c:pt>
                <c:pt idx="191">
                  <c:v>-5.2322898000000002</c:v>
                </c:pt>
                <c:pt idx="192">
                  <c:v>-5.3529305000000003</c:v>
                </c:pt>
                <c:pt idx="193">
                  <c:v>-5.4710660000000004</c:v>
                </c:pt>
                <c:pt idx="194">
                  <c:v>-5.5837988999999997</c:v>
                </c:pt>
                <c:pt idx="195">
                  <c:v>-5.6874694999999997</c:v>
                </c:pt>
                <c:pt idx="196">
                  <c:v>-5.7744236000000004</c:v>
                </c:pt>
                <c:pt idx="197">
                  <c:v>-5.8471789000000003</c:v>
                </c:pt>
                <c:pt idx="198">
                  <c:v>-5.9039358999999996</c:v>
                </c:pt>
                <c:pt idx="199">
                  <c:v>-5.9481554000000001</c:v>
                </c:pt>
                <c:pt idx="200">
                  <c:v>-5.9779619999999998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1.115</c:v>
                </c:pt>
                <c:pt idx="2">
                  <c:v>1.23</c:v>
                </c:pt>
                <c:pt idx="3">
                  <c:v>1.345</c:v>
                </c:pt>
                <c:pt idx="4">
                  <c:v>1.46</c:v>
                </c:pt>
                <c:pt idx="5">
                  <c:v>1.575</c:v>
                </c:pt>
                <c:pt idx="6">
                  <c:v>1.69</c:v>
                </c:pt>
                <c:pt idx="7">
                  <c:v>1.8049999999999999</c:v>
                </c:pt>
                <c:pt idx="8">
                  <c:v>1.92</c:v>
                </c:pt>
                <c:pt idx="9">
                  <c:v>2.0350000000000001</c:v>
                </c:pt>
                <c:pt idx="10">
                  <c:v>2.15</c:v>
                </c:pt>
                <c:pt idx="11">
                  <c:v>2.2650000000000001</c:v>
                </c:pt>
                <c:pt idx="12">
                  <c:v>2.38</c:v>
                </c:pt>
                <c:pt idx="13">
                  <c:v>2.4950000000000001</c:v>
                </c:pt>
                <c:pt idx="14">
                  <c:v>2.61</c:v>
                </c:pt>
                <c:pt idx="15">
                  <c:v>2.7250000000000001</c:v>
                </c:pt>
                <c:pt idx="16">
                  <c:v>2.84</c:v>
                </c:pt>
                <c:pt idx="17">
                  <c:v>2.9550000000000001</c:v>
                </c:pt>
                <c:pt idx="18">
                  <c:v>3.07</c:v>
                </c:pt>
                <c:pt idx="19">
                  <c:v>3.1850000000000001</c:v>
                </c:pt>
                <c:pt idx="20">
                  <c:v>3.3</c:v>
                </c:pt>
                <c:pt idx="21">
                  <c:v>3.415</c:v>
                </c:pt>
                <c:pt idx="22">
                  <c:v>3.53</c:v>
                </c:pt>
                <c:pt idx="23">
                  <c:v>3.645</c:v>
                </c:pt>
                <c:pt idx="24">
                  <c:v>3.76</c:v>
                </c:pt>
                <c:pt idx="25">
                  <c:v>3.875</c:v>
                </c:pt>
                <c:pt idx="26">
                  <c:v>3.99</c:v>
                </c:pt>
                <c:pt idx="27">
                  <c:v>4.1050000000000004</c:v>
                </c:pt>
                <c:pt idx="28">
                  <c:v>4.22</c:v>
                </c:pt>
                <c:pt idx="29">
                  <c:v>4.335</c:v>
                </c:pt>
                <c:pt idx="30">
                  <c:v>4.45</c:v>
                </c:pt>
                <c:pt idx="31">
                  <c:v>4.5650000000000004</c:v>
                </c:pt>
                <c:pt idx="32">
                  <c:v>4.68</c:v>
                </c:pt>
                <c:pt idx="33">
                  <c:v>4.7949999999999999</c:v>
                </c:pt>
                <c:pt idx="34">
                  <c:v>4.91</c:v>
                </c:pt>
                <c:pt idx="35">
                  <c:v>5.0250000000000004</c:v>
                </c:pt>
                <c:pt idx="36">
                  <c:v>5.14</c:v>
                </c:pt>
                <c:pt idx="37">
                  <c:v>5.2549999999999999</c:v>
                </c:pt>
                <c:pt idx="38">
                  <c:v>5.37</c:v>
                </c:pt>
                <c:pt idx="39">
                  <c:v>5.4850000000000003</c:v>
                </c:pt>
                <c:pt idx="40">
                  <c:v>5.6</c:v>
                </c:pt>
                <c:pt idx="41">
                  <c:v>5.7149999999999999</c:v>
                </c:pt>
                <c:pt idx="42">
                  <c:v>5.83</c:v>
                </c:pt>
                <c:pt idx="43">
                  <c:v>5.9450000000000003</c:v>
                </c:pt>
                <c:pt idx="44">
                  <c:v>6.06</c:v>
                </c:pt>
                <c:pt idx="45">
                  <c:v>6.1749999999999998</c:v>
                </c:pt>
                <c:pt idx="46">
                  <c:v>6.29</c:v>
                </c:pt>
                <c:pt idx="47">
                  <c:v>6.4050000000000002</c:v>
                </c:pt>
                <c:pt idx="48">
                  <c:v>6.52</c:v>
                </c:pt>
                <c:pt idx="49">
                  <c:v>6.6349999999999998</c:v>
                </c:pt>
                <c:pt idx="50">
                  <c:v>6.75</c:v>
                </c:pt>
                <c:pt idx="51">
                  <c:v>6.8650000000000002</c:v>
                </c:pt>
                <c:pt idx="52">
                  <c:v>6.98</c:v>
                </c:pt>
                <c:pt idx="53">
                  <c:v>7.0949999999999998</c:v>
                </c:pt>
                <c:pt idx="54">
                  <c:v>7.21</c:v>
                </c:pt>
                <c:pt idx="55">
                  <c:v>7.3250000000000002</c:v>
                </c:pt>
                <c:pt idx="56">
                  <c:v>7.44</c:v>
                </c:pt>
                <c:pt idx="57">
                  <c:v>7.5549999999999997</c:v>
                </c:pt>
                <c:pt idx="58">
                  <c:v>7.67</c:v>
                </c:pt>
                <c:pt idx="59">
                  <c:v>7.7850000000000001</c:v>
                </c:pt>
                <c:pt idx="60">
                  <c:v>7.9</c:v>
                </c:pt>
                <c:pt idx="61">
                  <c:v>8.0150000000000006</c:v>
                </c:pt>
                <c:pt idx="62">
                  <c:v>8.1300000000000008</c:v>
                </c:pt>
                <c:pt idx="63">
                  <c:v>8.2449999999999992</c:v>
                </c:pt>
                <c:pt idx="64">
                  <c:v>8.36</c:v>
                </c:pt>
                <c:pt idx="65">
                  <c:v>8.4749999999999996</c:v>
                </c:pt>
                <c:pt idx="66">
                  <c:v>8.59</c:v>
                </c:pt>
                <c:pt idx="67">
                  <c:v>8.7050000000000001</c:v>
                </c:pt>
                <c:pt idx="68">
                  <c:v>8.82</c:v>
                </c:pt>
                <c:pt idx="69">
                  <c:v>8.9350000000000005</c:v>
                </c:pt>
                <c:pt idx="70">
                  <c:v>9.0500000000000007</c:v>
                </c:pt>
                <c:pt idx="71">
                  <c:v>9.1649999999999991</c:v>
                </c:pt>
                <c:pt idx="72">
                  <c:v>9.2799999999999994</c:v>
                </c:pt>
                <c:pt idx="73">
                  <c:v>9.3949999999999996</c:v>
                </c:pt>
                <c:pt idx="74">
                  <c:v>9.51</c:v>
                </c:pt>
                <c:pt idx="75">
                  <c:v>9.625</c:v>
                </c:pt>
                <c:pt idx="76">
                  <c:v>9.74</c:v>
                </c:pt>
                <c:pt idx="77">
                  <c:v>9.8550000000000004</c:v>
                </c:pt>
                <c:pt idx="78">
                  <c:v>9.9700000000000006</c:v>
                </c:pt>
                <c:pt idx="79">
                  <c:v>10.085000000000001</c:v>
                </c:pt>
                <c:pt idx="80">
                  <c:v>10.199999999999999</c:v>
                </c:pt>
                <c:pt idx="81">
                  <c:v>10.315</c:v>
                </c:pt>
                <c:pt idx="82">
                  <c:v>10.43</c:v>
                </c:pt>
                <c:pt idx="83">
                  <c:v>10.545</c:v>
                </c:pt>
                <c:pt idx="84">
                  <c:v>10.66</c:v>
                </c:pt>
                <c:pt idx="85">
                  <c:v>10.775</c:v>
                </c:pt>
                <c:pt idx="86">
                  <c:v>10.89</c:v>
                </c:pt>
                <c:pt idx="87">
                  <c:v>11.005000000000001</c:v>
                </c:pt>
                <c:pt idx="88">
                  <c:v>11.12</c:v>
                </c:pt>
                <c:pt idx="89">
                  <c:v>11.234999999999999</c:v>
                </c:pt>
                <c:pt idx="90">
                  <c:v>11.35</c:v>
                </c:pt>
                <c:pt idx="91">
                  <c:v>11.465</c:v>
                </c:pt>
                <c:pt idx="92">
                  <c:v>11.58</c:v>
                </c:pt>
                <c:pt idx="93">
                  <c:v>11.695</c:v>
                </c:pt>
                <c:pt idx="94">
                  <c:v>11.81</c:v>
                </c:pt>
                <c:pt idx="95">
                  <c:v>11.925000000000001</c:v>
                </c:pt>
                <c:pt idx="96">
                  <c:v>12.04</c:v>
                </c:pt>
                <c:pt idx="97">
                  <c:v>12.154999999999999</c:v>
                </c:pt>
                <c:pt idx="98">
                  <c:v>12.27</c:v>
                </c:pt>
                <c:pt idx="99">
                  <c:v>12.385</c:v>
                </c:pt>
                <c:pt idx="100">
                  <c:v>12.5</c:v>
                </c:pt>
                <c:pt idx="101">
                  <c:v>12.615</c:v>
                </c:pt>
                <c:pt idx="102">
                  <c:v>12.73</c:v>
                </c:pt>
                <c:pt idx="103">
                  <c:v>12.845000000000001</c:v>
                </c:pt>
                <c:pt idx="104">
                  <c:v>12.96</c:v>
                </c:pt>
                <c:pt idx="105">
                  <c:v>13.074999999999999</c:v>
                </c:pt>
                <c:pt idx="106">
                  <c:v>13.19</c:v>
                </c:pt>
                <c:pt idx="107">
                  <c:v>13.305</c:v>
                </c:pt>
                <c:pt idx="108">
                  <c:v>13.42</c:v>
                </c:pt>
                <c:pt idx="109">
                  <c:v>13.535</c:v>
                </c:pt>
                <c:pt idx="110">
                  <c:v>13.65</c:v>
                </c:pt>
                <c:pt idx="111">
                  <c:v>13.765000000000001</c:v>
                </c:pt>
                <c:pt idx="112">
                  <c:v>13.88</c:v>
                </c:pt>
                <c:pt idx="113">
                  <c:v>13.994999999999999</c:v>
                </c:pt>
                <c:pt idx="114">
                  <c:v>14.11</c:v>
                </c:pt>
                <c:pt idx="115">
                  <c:v>14.225</c:v>
                </c:pt>
                <c:pt idx="116">
                  <c:v>14.34</c:v>
                </c:pt>
                <c:pt idx="117">
                  <c:v>14.455</c:v>
                </c:pt>
                <c:pt idx="118">
                  <c:v>14.57</c:v>
                </c:pt>
                <c:pt idx="119">
                  <c:v>14.685</c:v>
                </c:pt>
                <c:pt idx="120">
                  <c:v>14.8</c:v>
                </c:pt>
                <c:pt idx="121">
                  <c:v>14.914999999999999</c:v>
                </c:pt>
                <c:pt idx="122">
                  <c:v>15.03</c:v>
                </c:pt>
                <c:pt idx="123">
                  <c:v>15.145</c:v>
                </c:pt>
                <c:pt idx="124">
                  <c:v>15.26</c:v>
                </c:pt>
                <c:pt idx="125">
                  <c:v>15.375</c:v>
                </c:pt>
                <c:pt idx="126">
                  <c:v>15.49</c:v>
                </c:pt>
                <c:pt idx="127">
                  <c:v>15.605</c:v>
                </c:pt>
                <c:pt idx="128">
                  <c:v>15.72</c:v>
                </c:pt>
                <c:pt idx="129">
                  <c:v>15.835000000000001</c:v>
                </c:pt>
                <c:pt idx="130">
                  <c:v>15.95</c:v>
                </c:pt>
                <c:pt idx="131">
                  <c:v>16.065000000000001</c:v>
                </c:pt>
                <c:pt idx="132">
                  <c:v>16.18</c:v>
                </c:pt>
                <c:pt idx="133">
                  <c:v>16.295000000000002</c:v>
                </c:pt>
                <c:pt idx="134">
                  <c:v>16.41</c:v>
                </c:pt>
                <c:pt idx="135">
                  <c:v>16.524999999999999</c:v>
                </c:pt>
                <c:pt idx="136">
                  <c:v>16.64</c:v>
                </c:pt>
                <c:pt idx="137">
                  <c:v>16.754999999999999</c:v>
                </c:pt>
                <c:pt idx="138">
                  <c:v>16.87</c:v>
                </c:pt>
                <c:pt idx="139">
                  <c:v>16.984999999999999</c:v>
                </c:pt>
                <c:pt idx="140">
                  <c:v>17.100000000000001</c:v>
                </c:pt>
                <c:pt idx="141">
                  <c:v>17.215</c:v>
                </c:pt>
                <c:pt idx="142">
                  <c:v>17.329999999999998</c:v>
                </c:pt>
                <c:pt idx="143">
                  <c:v>17.445</c:v>
                </c:pt>
                <c:pt idx="144">
                  <c:v>17.559999999999999</c:v>
                </c:pt>
                <c:pt idx="145">
                  <c:v>17.675000000000001</c:v>
                </c:pt>
                <c:pt idx="146">
                  <c:v>17.79</c:v>
                </c:pt>
                <c:pt idx="147">
                  <c:v>17.905000000000001</c:v>
                </c:pt>
                <c:pt idx="148">
                  <c:v>18.02</c:v>
                </c:pt>
                <c:pt idx="149">
                  <c:v>18.135000000000002</c:v>
                </c:pt>
                <c:pt idx="150">
                  <c:v>18.25</c:v>
                </c:pt>
                <c:pt idx="151">
                  <c:v>18.364999999999998</c:v>
                </c:pt>
                <c:pt idx="152">
                  <c:v>18.48</c:v>
                </c:pt>
                <c:pt idx="153">
                  <c:v>18.594999999999999</c:v>
                </c:pt>
                <c:pt idx="154">
                  <c:v>18.71</c:v>
                </c:pt>
                <c:pt idx="155">
                  <c:v>18.824999999999999</c:v>
                </c:pt>
                <c:pt idx="156">
                  <c:v>18.940000000000001</c:v>
                </c:pt>
                <c:pt idx="157">
                  <c:v>19.055</c:v>
                </c:pt>
                <c:pt idx="158">
                  <c:v>19.170000000000002</c:v>
                </c:pt>
                <c:pt idx="159">
                  <c:v>19.285</c:v>
                </c:pt>
                <c:pt idx="160">
                  <c:v>19.399999999999999</c:v>
                </c:pt>
                <c:pt idx="161">
                  <c:v>19.515000000000001</c:v>
                </c:pt>
                <c:pt idx="162">
                  <c:v>19.63</c:v>
                </c:pt>
                <c:pt idx="163">
                  <c:v>19.745000000000001</c:v>
                </c:pt>
                <c:pt idx="164">
                  <c:v>19.86</c:v>
                </c:pt>
                <c:pt idx="165">
                  <c:v>19.975000000000001</c:v>
                </c:pt>
                <c:pt idx="166">
                  <c:v>20.09</c:v>
                </c:pt>
                <c:pt idx="167">
                  <c:v>20.204999999999998</c:v>
                </c:pt>
                <c:pt idx="168">
                  <c:v>20.32</c:v>
                </c:pt>
                <c:pt idx="169">
                  <c:v>20.434999999999999</c:v>
                </c:pt>
                <c:pt idx="170">
                  <c:v>20.55</c:v>
                </c:pt>
                <c:pt idx="171">
                  <c:v>20.664999999999999</c:v>
                </c:pt>
                <c:pt idx="172">
                  <c:v>20.78</c:v>
                </c:pt>
                <c:pt idx="173">
                  <c:v>20.895</c:v>
                </c:pt>
                <c:pt idx="174">
                  <c:v>21.01</c:v>
                </c:pt>
                <c:pt idx="175">
                  <c:v>21.125</c:v>
                </c:pt>
                <c:pt idx="176">
                  <c:v>21.24</c:v>
                </c:pt>
                <c:pt idx="177">
                  <c:v>21.355</c:v>
                </c:pt>
                <c:pt idx="178">
                  <c:v>21.47</c:v>
                </c:pt>
                <c:pt idx="179">
                  <c:v>21.585000000000001</c:v>
                </c:pt>
                <c:pt idx="180">
                  <c:v>21.7</c:v>
                </c:pt>
                <c:pt idx="181">
                  <c:v>21.815000000000001</c:v>
                </c:pt>
                <c:pt idx="182">
                  <c:v>21.93</c:v>
                </c:pt>
                <c:pt idx="183">
                  <c:v>22.045000000000002</c:v>
                </c:pt>
                <c:pt idx="184">
                  <c:v>22.16</c:v>
                </c:pt>
                <c:pt idx="185">
                  <c:v>22.274999999999999</c:v>
                </c:pt>
                <c:pt idx="186">
                  <c:v>22.39</c:v>
                </c:pt>
                <c:pt idx="187">
                  <c:v>22.504999999999999</c:v>
                </c:pt>
                <c:pt idx="188">
                  <c:v>22.62</c:v>
                </c:pt>
                <c:pt idx="189">
                  <c:v>22.734999999999999</c:v>
                </c:pt>
                <c:pt idx="190">
                  <c:v>22.85</c:v>
                </c:pt>
                <c:pt idx="191">
                  <c:v>22.965</c:v>
                </c:pt>
                <c:pt idx="192">
                  <c:v>23.08</c:v>
                </c:pt>
                <c:pt idx="193">
                  <c:v>23.195</c:v>
                </c:pt>
                <c:pt idx="194">
                  <c:v>23.31</c:v>
                </c:pt>
                <c:pt idx="195">
                  <c:v>23.425000000000001</c:v>
                </c:pt>
                <c:pt idx="196">
                  <c:v>23.54</c:v>
                </c:pt>
                <c:pt idx="197">
                  <c:v>23.655000000000001</c:v>
                </c:pt>
                <c:pt idx="198">
                  <c:v>23.77</c:v>
                </c:pt>
                <c:pt idx="199">
                  <c:v>23.885000000000002</c:v>
                </c:pt>
                <c:pt idx="200">
                  <c:v>24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-2.7564383000000001</c:v>
                </c:pt>
                <c:pt idx="1">
                  <c:v>-2.8225666999999999</c:v>
                </c:pt>
                <c:pt idx="2">
                  <c:v>-2.9045131</c:v>
                </c:pt>
                <c:pt idx="3">
                  <c:v>-2.9946128999999999</c:v>
                </c:pt>
                <c:pt idx="4">
                  <c:v>-3.1064525000000001</c:v>
                </c:pt>
                <c:pt idx="5">
                  <c:v>-3.2198899000000001</c:v>
                </c:pt>
                <c:pt idx="6">
                  <c:v>-3.3251979</c:v>
                </c:pt>
                <c:pt idx="7">
                  <c:v>-3.4220245</c:v>
                </c:pt>
                <c:pt idx="8">
                  <c:v>-3.4946364999999999</c:v>
                </c:pt>
                <c:pt idx="9">
                  <c:v>-3.5487924</c:v>
                </c:pt>
                <c:pt idx="10">
                  <c:v>-3.5956237</c:v>
                </c:pt>
                <c:pt idx="11">
                  <c:v>-3.6388929000000001</c:v>
                </c:pt>
                <c:pt idx="12">
                  <c:v>-3.6831307</c:v>
                </c:pt>
                <c:pt idx="13">
                  <c:v>-3.7223787000000002</c:v>
                </c:pt>
                <c:pt idx="14">
                  <c:v>-3.8045076999999998</c:v>
                </c:pt>
                <c:pt idx="15">
                  <c:v>-3.9320040000000001</c:v>
                </c:pt>
                <c:pt idx="16">
                  <c:v>-4.1147346000000002</c:v>
                </c:pt>
                <c:pt idx="17">
                  <c:v>-4.3627438999999999</c:v>
                </c:pt>
                <c:pt idx="18">
                  <c:v>-4.6925492000000002</c:v>
                </c:pt>
                <c:pt idx="19">
                  <c:v>-5.0815181999999997</c:v>
                </c:pt>
                <c:pt idx="20">
                  <c:v>-5.5087118000000004</c:v>
                </c:pt>
                <c:pt idx="21">
                  <c:v>-5.9718179999999998</c:v>
                </c:pt>
                <c:pt idx="22">
                  <c:v>-6.4489460000000003</c:v>
                </c:pt>
                <c:pt idx="23">
                  <c:v>-6.8991866000000002</c:v>
                </c:pt>
                <c:pt idx="24">
                  <c:v>-7.3221040000000004</c:v>
                </c:pt>
                <c:pt idx="25">
                  <c:v>-7.7058263</c:v>
                </c:pt>
                <c:pt idx="26">
                  <c:v>-8.0696650000000005</c:v>
                </c:pt>
                <c:pt idx="27">
                  <c:v>-8.3847798999999998</c:v>
                </c:pt>
                <c:pt idx="28">
                  <c:v>-8.6530714</c:v>
                </c:pt>
                <c:pt idx="29">
                  <c:v>-8.8807887999999995</c:v>
                </c:pt>
                <c:pt idx="30">
                  <c:v>-9.0691337999999995</c:v>
                </c:pt>
                <c:pt idx="31">
                  <c:v>-9.2384386000000003</c:v>
                </c:pt>
                <c:pt idx="32">
                  <c:v>-9.4096688999999998</c:v>
                </c:pt>
                <c:pt idx="33">
                  <c:v>-9.5695142999999998</c:v>
                </c:pt>
                <c:pt idx="34">
                  <c:v>-9.7199220999999998</c:v>
                </c:pt>
                <c:pt idx="35">
                  <c:v>-9.8543147999999992</c:v>
                </c:pt>
                <c:pt idx="36">
                  <c:v>-9.9814986999999995</c:v>
                </c:pt>
                <c:pt idx="37">
                  <c:v>-10.105128000000001</c:v>
                </c:pt>
                <c:pt idx="38">
                  <c:v>-10.242620000000001</c:v>
                </c:pt>
                <c:pt idx="39">
                  <c:v>-10.397891</c:v>
                </c:pt>
                <c:pt idx="40">
                  <c:v>-10.558797</c:v>
                </c:pt>
                <c:pt idx="41">
                  <c:v>-10.715669</c:v>
                </c:pt>
                <c:pt idx="42">
                  <c:v>-10.873896</c:v>
                </c:pt>
                <c:pt idx="43">
                  <c:v>-11.027537000000001</c:v>
                </c:pt>
                <c:pt idx="44">
                  <c:v>-11.188224999999999</c:v>
                </c:pt>
                <c:pt idx="45">
                  <c:v>-11.374502</c:v>
                </c:pt>
                <c:pt idx="46">
                  <c:v>-11.569229999999999</c:v>
                </c:pt>
                <c:pt idx="47">
                  <c:v>-11.767364000000001</c:v>
                </c:pt>
                <c:pt idx="48">
                  <c:v>-11.980359999999999</c:v>
                </c:pt>
                <c:pt idx="49">
                  <c:v>-12.202025000000001</c:v>
                </c:pt>
                <c:pt idx="50">
                  <c:v>-12.443206999999999</c:v>
                </c:pt>
                <c:pt idx="51">
                  <c:v>-12.705112</c:v>
                </c:pt>
                <c:pt idx="52">
                  <c:v>-12.968831</c:v>
                </c:pt>
                <c:pt idx="53">
                  <c:v>-13.136635</c:v>
                </c:pt>
                <c:pt idx="54">
                  <c:v>-13.259261</c:v>
                </c:pt>
                <c:pt idx="55">
                  <c:v>-13.323771000000001</c:v>
                </c:pt>
                <c:pt idx="56">
                  <c:v>-13.349538000000001</c:v>
                </c:pt>
                <c:pt idx="57">
                  <c:v>-13.331201</c:v>
                </c:pt>
                <c:pt idx="58">
                  <c:v>-13.269532999999999</c:v>
                </c:pt>
                <c:pt idx="59">
                  <c:v>-13.157363999999999</c:v>
                </c:pt>
                <c:pt idx="60">
                  <c:v>-12.986439000000001</c:v>
                </c:pt>
                <c:pt idx="61">
                  <c:v>-12.794242000000001</c:v>
                </c:pt>
                <c:pt idx="62">
                  <c:v>-12.647978</c:v>
                </c:pt>
                <c:pt idx="63">
                  <c:v>-12.503391000000001</c:v>
                </c:pt>
                <c:pt idx="64">
                  <c:v>-12.384861000000001</c:v>
                </c:pt>
                <c:pt idx="65">
                  <c:v>-12.235628</c:v>
                </c:pt>
                <c:pt idx="66">
                  <c:v>-12.064579999999999</c:v>
                </c:pt>
                <c:pt idx="67">
                  <c:v>-11.878716000000001</c:v>
                </c:pt>
                <c:pt idx="68">
                  <c:v>-11.687794</c:v>
                </c:pt>
                <c:pt idx="69">
                  <c:v>-11.503088999999999</c:v>
                </c:pt>
                <c:pt idx="70">
                  <c:v>-11.311439999999999</c:v>
                </c:pt>
                <c:pt idx="71">
                  <c:v>-11.123029000000001</c:v>
                </c:pt>
                <c:pt idx="72">
                  <c:v>-10.924936000000001</c:v>
                </c:pt>
                <c:pt idx="73">
                  <c:v>-10.713326</c:v>
                </c:pt>
                <c:pt idx="74">
                  <c:v>-10.529242</c:v>
                </c:pt>
                <c:pt idx="75">
                  <c:v>-10.378911</c:v>
                </c:pt>
                <c:pt idx="76">
                  <c:v>-10.254135</c:v>
                </c:pt>
                <c:pt idx="77">
                  <c:v>-10.144594</c:v>
                </c:pt>
                <c:pt idx="78">
                  <c:v>-10.076885000000001</c:v>
                </c:pt>
                <c:pt idx="79">
                  <c:v>-10.026738</c:v>
                </c:pt>
                <c:pt idx="80">
                  <c:v>-10.004257000000001</c:v>
                </c:pt>
                <c:pt idx="81">
                  <c:v>-10.017763</c:v>
                </c:pt>
                <c:pt idx="82">
                  <c:v>-10.059896</c:v>
                </c:pt>
                <c:pt idx="83">
                  <c:v>-10.103186000000001</c:v>
                </c:pt>
                <c:pt idx="84">
                  <c:v>-10.148134000000001</c:v>
                </c:pt>
                <c:pt idx="85">
                  <c:v>-10.197504</c:v>
                </c:pt>
                <c:pt idx="86">
                  <c:v>-10.240567</c:v>
                </c:pt>
                <c:pt idx="87">
                  <c:v>-10.275487999999999</c:v>
                </c:pt>
                <c:pt idx="88">
                  <c:v>-10.328594000000001</c:v>
                </c:pt>
                <c:pt idx="89">
                  <c:v>-10.377632</c:v>
                </c:pt>
                <c:pt idx="90">
                  <c:v>-10.42094</c:v>
                </c:pt>
                <c:pt idx="91">
                  <c:v>-10.490722</c:v>
                </c:pt>
                <c:pt idx="92">
                  <c:v>-10.587327999999999</c:v>
                </c:pt>
                <c:pt idx="93">
                  <c:v>-10.697278000000001</c:v>
                </c:pt>
                <c:pt idx="94">
                  <c:v>-10.827828999999999</c:v>
                </c:pt>
                <c:pt idx="95">
                  <c:v>-10.978871</c:v>
                </c:pt>
                <c:pt idx="96">
                  <c:v>-11.124344000000001</c:v>
                </c:pt>
                <c:pt idx="97">
                  <c:v>-11.260471000000001</c:v>
                </c:pt>
                <c:pt idx="98">
                  <c:v>-11.395998000000001</c:v>
                </c:pt>
                <c:pt idx="99">
                  <c:v>-11.507154999999999</c:v>
                </c:pt>
                <c:pt idx="100">
                  <c:v>-11.580451999999999</c:v>
                </c:pt>
                <c:pt idx="101">
                  <c:v>-11.626386999999999</c:v>
                </c:pt>
                <c:pt idx="102">
                  <c:v>-11.630447999999999</c:v>
                </c:pt>
                <c:pt idx="103">
                  <c:v>-11.596835</c:v>
                </c:pt>
                <c:pt idx="104">
                  <c:v>-11.530920999999999</c:v>
                </c:pt>
                <c:pt idx="105">
                  <c:v>-11.428297000000001</c:v>
                </c:pt>
                <c:pt idx="106">
                  <c:v>-11.297851</c:v>
                </c:pt>
                <c:pt idx="107">
                  <c:v>-11.14772</c:v>
                </c:pt>
                <c:pt idx="108">
                  <c:v>-10.986737</c:v>
                </c:pt>
                <c:pt idx="109">
                  <c:v>-10.814591999999999</c:v>
                </c:pt>
                <c:pt idx="110">
                  <c:v>-10.647830000000001</c:v>
                </c:pt>
                <c:pt idx="111">
                  <c:v>-10.496198</c:v>
                </c:pt>
                <c:pt idx="112">
                  <c:v>-10.356007</c:v>
                </c:pt>
                <c:pt idx="113">
                  <c:v>-10.239011</c:v>
                </c:pt>
                <c:pt idx="114">
                  <c:v>-10.151698</c:v>
                </c:pt>
                <c:pt idx="115">
                  <c:v>-10.092566</c:v>
                </c:pt>
                <c:pt idx="116">
                  <c:v>-10.06532</c:v>
                </c:pt>
                <c:pt idx="117">
                  <c:v>-10.072506000000001</c:v>
                </c:pt>
                <c:pt idx="118">
                  <c:v>-10.125038999999999</c:v>
                </c:pt>
                <c:pt idx="119">
                  <c:v>-10.217028000000001</c:v>
                </c:pt>
                <c:pt idx="120">
                  <c:v>-10.355479000000001</c:v>
                </c:pt>
                <c:pt idx="121">
                  <c:v>-10.55532</c:v>
                </c:pt>
                <c:pt idx="122">
                  <c:v>-10.820313000000001</c:v>
                </c:pt>
                <c:pt idx="123">
                  <c:v>-11.155505</c:v>
                </c:pt>
                <c:pt idx="124">
                  <c:v>-11.572882</c:v>
                </c:pt>
                <c:pt idx="125">
                  <c:v>-12.070973</c:v>
                </c:pt>
                <c:pt idx="126">
                  <c:v>-12.695088</c:v>
                </c:pt>
                <c:pt idx="127">
                  <c:v>-13.461985</c:v>
                </c:pt>
                <c:pt idx="128">
                  <c:v>-14.403985</c:v>
                </c:pt>
                <c:pt idx="129">
                  <c:v>-15.552377999999999</c:v>
                </c:pt>
                <c:pt idx="130">
                  <c:v>-16.987463000000002</c:v>
                </c:pt>
                <c:pt idx="131">
                  <c:v>-18.812636999999999</c:v>
                </c:pt>
                <c:pt idx="132">
                  <c:v>-20.887566</c:v>
                </c:pt>
                <c:pt idx="133">
                  <c:v>-22.560673000000001</c:v>
                </c:pt>
                <c:pt idx="134">
                  <c:v>-23.709848000000001</c:v>
                </c:pt>
                <c:pt idx="135">
                  <c:v>-24.405123</c:v>
                </c:pt>
                <c:pt idx="136">
                  <c:v>-24.693542000000001</c:v>
                </c:pt>
                <c:pt idx="137">
                  <c:v>-24.597296</c:v>
                </c:pt>
                <c:pt idx="138">
                  <c:v>-24.132339000000002</c:v>
                </c:pt>
                <c:pt idx="139">
                  <c:v>-23.232856999999999</c:v>
                </c:pt>
                <c:pt idx="140">
                  <c:v>-21.810687999999999</c:v>
                </c:pt>
                <c:pt idx="141">
                  <c:v>-20.021350999999999</c:v>
                </c:pt>
                <c:pt idx="142">
                  <c:v>-18.523502000000001</c:v>
                </c:pt>
                <c:pt idx="143">
                  <c:v>-17.443708000000001</c:v>
                </c:pt>
                <c:pt idx="144">
                  <c:v>-16.688569999999999</c:v>
                </c:pt>
                <c:pt idx="145">
                  <c:v>-16.200209000000001</c:v>
                </c:pt>
                <c:pt idx="146">
                  <c:v>-15.950106</c:v>
                </c:pt>
                <c:pt idx="147">
                  <c:v>-15.914035</c:v>
                </c:pt>
                <c:pt idx="148">
                  <c:v>-16.079407</c:v>
                </c:pt>
                <c:pt idx="149">
                  <c:v>-16.484829000000001</c:v>
                </c:pt>
                <c:pt idx="150">
                  <c:v>-17.154548999999999</c:v>
                </c:pt>
                <c:pt idx="151">
                  <c:v>-18.028057</c:v>
                </c:pt>
                <c:pt idx="152">
                  <c:v>-19.070641999999999</c:v>
                </c:pt>
                <c:pt idx="153">
                  <c:v>-20.109971999999999</c:v>
                </c:pt>
                <c:pt idx="154">
                  <c:v>-20.977979999999999</c:v>
                </c:pt>
                <c:pt idx="155">
                  <c:v>-21.637837999999999</c:v>
                </c:pt>
                <c:pt idx="156">
                  <c:v>-22.069374</c:v>
                </c:pt>
                <c:pt idx="157">
                  <c:v>-22.296959000000001</c:v>
                </c:pt>
                <c:pt idx="158">
                  <c:v>-22.297806000000001</c:v>
                </c:pt>
                <c:pt idx="159">
                  <c:v>-22.05958</c:v>
                </c:pt>
                <c:pt idx="160">
                  <c:v>-21.649892999999999</c:v>
                </c:pt>
                <c:pt idx="161">
                  <c:v>-21.068812999999999</c:v>
                </c:pt>
                <c:pt idx="162">
                  <c:v>-20.458366000000002</c:v>
                </c:pt>
                <c:pt idx="163">
                  <c:v>-19.970234000000001</c:v>
                </c:pt>
                <c:pt idx="164">
                  <c:v>-19.549719</c:v>
                </c:pt>
                <c:pt idx="165">
                  <c:v>-19.183344000000002</c:v>
                </c:pt>
                <c:pt idx="166">
                  <c:v>-18.786035999999999</c:v>
                </c:pt>
                <c:pt idx="167">
                  <c:v>-18.327218999999999</c:v>
                </c:pt>
                <c:pt idx="168">
                  <c:v>-17.793188000000001</c:v>
                </c:pt>
                <c:pt idx="169">
                  <c:v>-17.144763999999999</c:v>
                </c:pt>
                <c:pt idx="170">
                  <c:v>-16.435562000000001</c:v>
                </c:pt>
                <c:pt idx="171">
                  <c:v>-15.677054</c:v>
                </c:pt>
                <c:pt idx="172">
                  <c:v>-14.886884999999999</c:v>
                </c:pt>
                <c:pt idx="173">
                  <c:v>-14.148197</c:v>
                </c:pt>
                <c:pt idx="174">
                  <c:v>-13.461306</c:v>
                </c:pt>
                <c:pt idx="175">
                  <c:v>-12.884771000000001</c:v>
                </c:pt>
                <c:pt idx="176">
                  <c:v>-12.423207</c:v>
                </c:pt>
                <c:pt idx="177">
                  <c:v>-12.057710999999999</c:v>
                </c:pt>
                <c:pt idx="178">
                  <c:v>-11.805925</c:v>
                </c:pt>
                <c:pt idx="179">
                  <c:v>-11.636139</c:v>
                </c:pt>
                <c:pt idx="180">
                  <c:v>-11.551479</c:v>
                </c:pt>
                <c:pt idx="181">
                  <c:v>-11.536648</c:v>
                </c:pt>
                <c:pt idx="182">
                  <c:v>-11.576756</c:v>
                </c:pt>
                <c:pt idx="183">
                  <c:v>-11.67597</c:v>
                </c:pt>
                <c:pt idx="184">
                  <c:v>-11.817349999999999</c:v>
                </c:pt>
                <c:pt idx="185">
                  <c:v>-11.980668</c:v>
                </c:pt>
                <c:pt idx="186">
                  <c:v>-12.146036</c:v>
                </c:pt>
                <c:pt idx="187">
                  <c:v>-12.305326000000001</c:v>
                </c:pt>
                <c:pt idx="188">
                  <c:v>-12.452715</c:v>
                </c:pt>
                <c:pt idx="189">
                  <c:v>-12.574113000000001</c:v>
                </c:pt>
                <c:pt idx="190">
                  <c:v>-12.65738</c:v>
                </c:pt>
                <c:pt idx="191">
                  <c:v>-12.698859000000001</c:v>
                </c:pt>
                <c:pt idx="192">
                  <c:v>-12.689887000000001</c:v>
                </c:pt>
                <c:pt idx="193">
                  <c:v>-12.643242000000001</c:v>
                </c:pt>
                <c:pt idx="194">
                  <c:v>-12.544949000000001</c:v>
                </c:pt>
                <c:pt idx="195">
                  <c:v>-12.409735</c:v>
                </c:pt>
                <c:pt idx="196">
                  <c:v>-12.245113</c:v>
                </c:pt>
                <c:pt idx="197">
                  <c:v>-12.082478</c:v>
                </c:pt>
                <c:pt idx="198">
                  <c:v>-11.930134000000001</c:v>
                </c:pt>
                <c:pt idx="199">
                  <c:v>-11.795717</c:v>
                </c:pt>
                <c:pt idx="200">
                  <c:v>-11.677784000000001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2"/>
      </c:valAx>
      <c:valAx>
        <c:axId val="113181824"/>
        <c:scaling>
          <c:orientation val="minMax"/>
          <c:max val="0"/>
          <c:min val="-3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8248583380630321"/>
          <c:y val="0.67052238261883934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9778725021602179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-2.4333260000000001</c:v>
                </c:pt>
                <c:pt idx="1">
                  <c:v>-2.4766419000000002</c:v>
                </c:pt>
                <c:pt idx="2">
                  <c:v>-2.5721986000000001</c:v>
                </c:pt>
                <c:pt idx="3">
                  <c:v>-2.7387328000000002</c:v>
                </c:pt>
                <c:pt idx="4">
                  <c:v>-2.9378101999999999</c:v>
                </c:pt>
                <c:pt idx="5">
                  <c:v>-3.1919341000000001</c:v>
                </c:pt>
                <c:pt idx="6">
                  <c:v>-3.5182528</c:v>
                </c:pt>
                <c:pt idx="7">
                  <c:v>-3.8350086000000001</c:v>
                </c:pt>
                <c:pt idx="8">
                  <c:v>-4.1182727999999997</c:v>
                </c:pt>
                <c:pt idx="9">
                  <c:v>-4.3910536999999996</c:v>
                </c:pt>
                <c:pt idx="10">
                  <c:v>-4.6808924999999997</c:v>
                </c:pt>
                <c:pt idx="11">
                  <c:v>-5.0154424000000004</c:v>
                </c:pt>
                <c:pt idx="12">
                  <c:v>-5.4304117999999999</c:v>
                </c:pt>
                <c:pt idx="13">
                  <c:v>-5.9403882000000001</c:v>
                </c:pt>
                <c:pt idx="14">
                  <c:v>-6.5539556000000001</c:v>
                </c:pt>
                <c:pt idx="15">
                  <c:v>-7.2474727999999997</c:v>
                </c:pt>
                <c:pt idx="16">
                  <c:v>-7.9532075000000004</c:v>
                </c:pt>
                <c:pt idx="17">
                  <c:v>-8.7122974000000006</c:v>
                </c:pt>
                <c:pt idx="18">
                  <c:v>-9.5179957999999996</c:v>
                </c:pt>
                <c:pt idx="19">
                  <c:v>-10.382345000000001</c:v>
                </c:pt>
                <c:pt idx="20">
                  <c:v>-11.261512</c:v>
                </c:pt>
                <c:pt idx="21">
                  <c:v>-12.190458</c:v>
                </c:pt>
                <c:pt idx="22">
                  <c:v>-13.236091</c:v>
                </c:pt>
                <c:pt idx="23">
                  <c:v>-14.223660000000001</c:v>
                </c:pt>
                <c:pt idx="24">
                  <c:v>-15.233851</c:v>
                </c:pt>
                <c:pt idx="25">
                  <c:v>-16.134653</c:v>
                </c:pt>
                <c:pt idx="26">
                  <c:v>-17.214448999999998</c:v>
                </c:pt>
                <c:pt idx="27">
                  <c:v>-18.068850999999999</c:v>
                </c:pt>
                <c:pt idx="28">
                  <c:v>-18.961237000000001</c:v>
                </c:pt>
                <c:pt idx="29">
                  <c:v>-19.564993000000001</c:v>
                </c:pt>
                <c:pt idx="30">
                  <c:v>-20.376847999999999</c:v>
                </c:pt>
                <c:pt idx="31">
                  <c:v>-20.997945999999999</c:v>
                </c:pt>
                <c:pt idx="32">
                  <c:v>-21.534241000000002</c:v>
                </c:pt>
                <c:pt idx="33">
                  <c:v>-22.152577999999998</c:v>
                </c:pt>
                <c:pt idx="34">
                  <c:v>-22.874018</c:v>
                </c:pt>
                <c:pt idx="35">
                  <c:v>-23.515381000000001</c:v>
                </c:pt>
                <c:pt idx="36">
                  <c:v>-24.156075999999999</c:v>
                </c:pt>
                <c:pt idx="37">
                  <c:v>-24.877464</c:v>
                </c:pt>
                <c:pt idx="38">
                  <c:v>-25.579681000000001</c:v>
                </c:pt>
                <c:pt idx="39">
                  <c:v>-26.375719</c:v>
                </c:pt>
                <c:pt idx="40">
                  <c:v>-27.431584999999998</c:v>
                </c:pt>
                <c:pt idx="41">
                  <c:v>-28.361505999999999</c:v>
                </c:pt>
                <c:pt idx="42">
                  <c:v>-29.412524999999999</c:v>
                </c:pt>
                <c:pt idx="43">
                  <c:v>-30.412389999999998</c:v>
                </c:pt>
                <c:pt idx="44">
                  <c:v>-30.257425000000001</c:v>
                </c:pt>
                <c:pt idx="45">
                  <c:v>-30.136766000000001</c:v>
                </c:pt>
                <c:pt idx="46">
                  <c:v>-29.259032999999999</c:v>
                </c:pt>
                <c:pt idx="47">
                  <c:v>-28.498466000000001</c:v>
                </c:pt>
                <c:pt idx="48">
                  <c:v>-27.011326</c:v>
                </c:pt>
                <c:pt idx="49">
                  <c:v>-26.744236000000001</c:v>
                </c:pt>
                <c:pt idx="50">
                  <c:v>-25.948017</c:v>
                </c:pt>
                <c:pt idx="51">
                  <c:v>-26.035765000000001</c:v>
                </c:pt>
                <c:pt idx="52">
                  <c:v>-25.998242999999999</c:v>
                </c:pt>
                <c:pt idx="53">
                  <c:v>-26.031879</c:v>
                </c:pt>
                <c:pt idx="54">
                  <c:v>-27.172241</c:v>
                </c:pt>
                <c:pt idx="55">
                  <c:v>-27.325431999999999</c:v>
                </c:pt>
                <c:pt idx="56">
                  <c:v>-27.421845999999999</c:v>
                </c:pt>
                <c:pt idx="57">
                  <c:v>-26.829325000000001</c:v>
                </c:pt>
                <c:pt idx="58">
                  <c:v>-26.398053999999998</c:v>
                </c:pt>
                <c:pt idx="59">
                  <c:v>-24.339728999999998</c:v>
                </c:pt>
                <c:pt idx="60">
                  <c:v>-23.087667</c:v>
                </c:pt>
                <c:pt idx="61">
                  <c:v>-21.468821999999999</c:v>
                </c:pt>
                <c:pt idx="62">
                  <c:v>-20.129892000000002</c:v>
                </c:pt>
                <c:pt idx="63">
                  <c:v>-19.014088000000001</c:v>
                </c:pt>
                <c:pt idx="64">
                  <c:v>-17.914618999999998</c:v>
                </c:pt>
                <c:pt idx="65">
                  <c:v>-17.076084000000002</c:v>
                </c:pt>
                <c:pt idx="66">
                  <c:v>-16.219885000000001</c:v>
                </c:pt>
                <c:pt idx="67">
                  <c:v>-15.691577000000001</c:v>
                </c:pt>
                <c:pt idx="68">
                  <c:v>-14.945276</c:v>
                </c:pt>
                <c:pt idx="69">
                  <c:v>-14.680083</c:v>
                </c:pt>
                <c:pt idx="70">
                  <c:v>-14.056077999999999</c:v>
                </c:pt>
                <c:pt idx="71">
                  <c:v>-13.758234</c:v>
                </c:pt>
                <c:pt idx="72">
                  <c:v>-13.295919</c:v>
                </c:pt>
                <c:pt idx="73">
                  <c:v>-13.119892999999999</c:v>
                </c:pt>
                <c:pt idx="74">
                  <c:v>-12.917642000000001</c:v>
                </c:pt>
                <c:pt idx="75">
                  <c:v>-12.772100999999999</c:v>
                </c:pt>
                <c:pt idx="76">
                  <c:v>-12.665447</c:v>
                </c:pt>
                <c:pt idx="77">
                  <c:v>-12.407344999999999</c:v>
                </c:pt>
                <c:pt idx="78">
                  <c:v>-12.467299000000001</c:v>
                </c:pt>
                <c:pt idx="79">
                  <c:v>-12.239677</c:v>
                </c:pt>
                <c:pt idx="80">
                  <c:v>-12.330081</c:v>
                </c:pt>
                <c:pt idx="81">
                  <c:v>-12.324569</c:v>
                </c:pt>
                <c:pt idx="82">
                  <c:v>-12.577793</c:v>
                </c:pt>
                <c:pt idx="83">
                  <c:v>-12.617246</c:v>
                </c:pt>
                <c:pt idx="84">
                  <c:v>-12.662155</c:v>
                </c:pt>
                <c:pt idx="85">
                  <c:v>-12.687186000000001</c:v>
                </c:pt>
                <c:pt idx="86">
                  <c:v>-12.739386</c:v>
                </c:pt>
                <c:pt idx="87">
                  <c:v>-12.594756</c:v>
                </c:pt>
                <c:pt idx="88">
                  <c:v>-12.366804</c:v>
                </c:pt>
                <c:pt idx="89">
                  <c:v>-12.174403</c:v>
                </c:pt>
                <c:pt idx="90">
                  <c:v>-11.776185</c:v>
                </c:pt>
                <c:pt idx="91">
                  <c:v>-11.388755</c:v>
                </c:pt>
                <c:pt idx="92">
                  <c:v>-10.893364999999999</c:v>
                </c:pt>
                <c:pt idx="93">
                  <c:v>-10.451679</c:v>
                </c:pt>
                <c:pt idx="94">
                  <c:v>-10.021860999999999</c:v>
                </c:pt>
                <c:pt idx="95">
                  <c:v>-9.7380428000000006</c:v>
                </c:pt>
                <c:pt idx="96">
                  <c:v>-9.3244886000000005</c:v>
                </c:pt>
                <c:pt idx="97">
                  <c:v>-10.414484</c:v>
                </c:pt>
                <c:pt idx="98">
                  <c:v>-11.413511</c:v>
                </c:pt>
                <c:pt idx="99">
                  <c:v>-12.496537</c:v>
                </c:pt>
                <c:pt idx="100">
                  <c:v>-13.522640000000001</c:v>
                </c:pt>
                <c:pt idx="101">
                  <c:v>-14.179876</c:v>
                </c:pt>
                <c:pt idx="102">
                  <c:v>-14.055545</c:v>
                </c:pt>
                <c:pt idx="103">
                  <c:v>-14.175582</c:v>
                </c:pt>
                <c:pt idx="104">
                  <c:v>-14.068617</c:v>
                </c:pt>
                <c:pt idx="105">
                  <c:v>-14.212078999999999</c:v>
                </c:pt>
                <c:pt idx="106">
                  <c:v>-15.046766</c:v>
                </c:pt>
                <c:pt idx="107">
                  <c:v>-15.665077999999999</c:v>
                </c:pt>
                <c:pt idx="108">
                  <c:v>-16.120585999999999</c:v>
                </c:pt>
                <c:pt idx="109">
                  <c:v>-17.012896000000001</c:v>
                </c:pt>
                <c:pt idx="110">
                  <c:v>-17.823982000000001</c:v>
                </c:pt>
                <c:pt idx="111">
                  <c:v>-18.513905000000001</c:v>
                </c:pt>
                <c:pt idx="112">
                  <c:v>-18.983281999999999</c:v>
                </c:pt>
                <c:pt idx="113">
                  <c:v>-19.875681</c:v>
                </c:pt>
                <c:pt idx="114">
                  <c:v>-20.705981999999999</c:v>
                </c:pt>
                <c:pt idx="115">
                  <c:v>-22.597743999999999</c:v>
                </c:pt>
                <c:pt idx="116">
                  <c:v>-24.647860999999999</c:v>
                </c:pt>
                <c:pt idx="117">
                  <c:v>-27.252141999999999</c:v>
                </c:pt>
                <c:pt idx="118">
                  <c:v>-28.345099999999999</c:v>
                </c:pt>
                <c:pt idx="119">
                  <c:v>-29.179849999999998</c:v>
                </c:pt>
                <c:pt idx="120">
                  <c:v>-28.259836</c:v>
                </c:pt>
                <c:pt idx="121">
                  <c:v>-26.453776999999999</c:v>
                </c:pt>
                <c:pt idx="122">
                  <c:v>-23.693445000000001</c:v>
                </c:pt>
                <c:pt idx="123">
                  <c:v>-21.924748999999998</c:v>
                </c:pt>
                <c:pt idx="124">
                  <c:v>-20.090399000000001</c:v>
                </c:pt>
                <c:pt idx="125">
                  <c:v>-18.643152000000001</c:v>
                </c:pt>
                <c:pt idx="126">
                  <c:v>-17.807402</c:v>
                </c:pt>
                <c:pt idx="127">
                  <c:v>-17.332363000000001</c:v>
                </c:pt>
                <c:pt idx="128">
                  <c:v>-16.804161000000001</c:v>
                </c:pt>
                <c:pt idx="129">
                  <c:v>-16.436779000000001</c:v>
                </c:pt>
                <c:pt idx="130">
                  <c:v>-16.421590999999999</c:v>
                </c:pt>
                <c:pt idx="131">
                  <c:v>-16.559227</c:v>
                </c:pt>
                <c:pt idx="132">
                  <c:v>-16.430358999999999</c:v>
                </c:pt>
                <c:pt idx="133">
                  <c:v>-16.426120999999998</c:v>
                </c:pt>
                <c:pt idx="134">
                  <c:v>-16.168790999999999</c:v>
                </c:pt>
                <c:pt idx="135">
                  <c:v>-16.237020000000001</c:v>
                </c:pt>
                <c:pt idx="136">
                  <c:v>-16.334779999999999</c:v>
                </c:pt>
                <c:pt idx="137">
                  <c:v>-16.890858000000001</c:v>
                </c:pt>
                <c:pt idx="138">
                  <c:v>-17.307998999999999</c:v>
                </c:pt>
                <c:pt idx="139">
                  <c:v>-18.257926999999999</c:v>
                </c:pt>
                <c:pt idx="140">
                  <c:v>-19.509679999999999</c:v>
                </c:pt>
                <c:pt idx="141">
                  <c:v>-20.410685000000001</c:v>
                </c:pt>
                <c:pt idx="142">
                  <c:v>-21.158764000000001</c:v>
                </c:pt>
                <c:pt idx="143">
                  <c:v>-21.762222000000001</c:v>
                </c:pt>
                <c:pt idx="144">
                  <c:v>-21.948184999999999</c:v>
                </c:pt>
                <c:pt idx="145">
                  <c:v>-21.091484000000001</c:v>
                </c:pt>
                <c:pt idx="146">
                  <c:v>-20.207557999999999</c:v>
                </c:pt>
                <c:pt idx="147">
                  <c:v>-19.013636000000002</c:v>
                </c:pt>
                <c:pt idx="148">
                  <c:v>-17.900948</c:v>
                </c:pt>
                <c:pt idx="149">
                  <c:v>-16.800602000000001</c:v>
                </c:pt>
                <c:pt idx="150">
                  <c:v>-15.81479</c:v>
                </c:pt>
                <c:pt idx="151">
                  <c:v>-14.862494</c:v>
                </c:pt>
                <c:pt idx="152">
                  <c:v>-14.085887</c:v>
                </c:pt>
                <c:pt idx="153">
                  <c:v>-13.251519</c:v>
                </c:pt>
                <c:pt idx="154">
                  <c:v>-12.324705</c:v>
                </c:pt>
                <c:pt idx="155">
                  <c:v>-11.651363999999999</c:v>
                </c:pt>
                <c:pt idx="156">
                  <c:v>-11.085917</c:v>
                </c:pt>
                <c:pt idx="157">
                  <c:v>-10.537283</c:v>
                </c:pt>
                <c:pt idx="158">
                  <c:v>-10.154949</c:v>
                </c:pt>
                <c:pt idx="159">
                  <c:v>-10.147321</c:v>
                </c:pt>
                <c:pt idx="160">
                  <c:v>-9.9977741000000009</c:v>
                </c:pt>
                <c:pt idx="161">
                  <c:v>-9.9730700999999993</c:v>
                </c:pt>
                <c:pt idx="162">
                  <c:v>-10.060677</c:v>
                </c:pt>
                <c:pt idx="163">
                  <c:v>-10.278096</c:v>
                </c:pt>
                <c:pt idx="164">
                  <c:v>-10.444177</c:v>
                </c:pt>
                <c:pt idx="165">
                  <c:v>-10.771409</c:v>
                </c:pt>
                <c:pt idx="166">
                  <c:v>-11.113225999999999</c:v>
                </c:pt>
                <c:pt idx="167">
                  <c:v>-11.551458</c:v>
                </c:pt>
                <c:pt idx="168">
                  <c:v>-12.15488</c:v>
                </c:pt>
                <c:pt idx="169">
                  <c:v>-12.856335</c:v>
                </c:pt>
                <c:pt idx="170">
                  <c:v>-13.579269</c:v>
                </c:pt>
                <c:pt idx="171">
                  <c:v>-14.355843999999999</c:v>
                </c:pt>
                <c:pt idx="172">
                  <c:v>-15.122522999999999</c:v>
                </c:pt>
                <c:pt idx="173">
                  <c:v>-15.667178</c:v>
                </c:pt>
                <c:pt idx="174">
                  <c:v>-15.987753</c:v>
                </c:pt>
                <c:pt idx="175">
                  <c:v>-16.040001</c:v>
                </c:pt>
                <c:pt idx="176">
                  <c:v>-15.815810000000001</c:v>
                </c:pt>
                <c:pt idx="177">
                  <c:v>-15.332788000000001</c:v>
                </c:pt>
                <c:pt idx="178">
                  <c:v>-14.722019</c:v>
                </c:pt>
                <c:pt idx="179">
                  <c:v>-13.988777000000001</c:v>
                </c:pt>
                <c:pt idx="180">
                  <c:v>-13.225099999999999</c:v>
                </c:pt>
                <c:pt idx="181">
                  <c:v>-12.47278</c:v>
                </c:pt>
                <c:pt idx="182">
                  <c:v>-11.737638</c:v>
                </c:pt>
                <c:pt idx="183">
                  <c:v>-11.017194999999999</c:v>
                </c:pt>
                <c:pt idx="184">
                  <c:v>-10.345119</c:v>
                </c:pt>
                <c:pt idx="185">
                  <c:v>-9.7304248999999992</c:v>
                </c:pt>
                <c:pt idx="186">
                  <c:v>-9.1416368000000006</c:v>
                </c:pt>
                <c:pt idx="187">
                  <c:v>-8.5977830999999991</c:v>
                </c:pt>
                <c:pt idx="188">
                  <c:v>-8.1037359000000002</c:v>
                </c:pt>
                <c:pt idx="189">
                  <c:v>-7.6521872999999996</c:v>
                </c:pt>
                <c:pt idx="190">
                  <c:v>-7.2350516000000002</c:v>
                </c:pt>
                <c:pt idx="191">
                  <c:v>-6.8729496000000001</c:v>
                </c:pt>
                <c:pt idx="192">
                  <c:v>-6.5564013000000001</c:v>
                </c:pt>
                <c:pt idx="193">
                  <c:v>-6.2756714999999996</c:v>
                </c:pt>
                <c:pt idx="194">
                  <c:v>-6.0335998999999996</c:v>
                </c:pt>
                <c:pt idx="195">
                  <c:v>-5.8347863999999996</c:v>
                </c:pt>
                <c:pt idx="196">
                  <c:v>-5.6681128000000003</c:v>
                </c:pt>
                <c:pt idx="197">
                  <c:v>-5.5223063999999997</c:v>
                </c:pt>
                <c:pt idx="198">
                  <c:v>-5.4102382999999996</c:v>
                </c:pt>
                <c:pt idx="199">
                  <c:v>-5.3349352000000003</c:v>
                </c:pt>
                <c:pt idx="200">
                  <c:v>-5.2830195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-3.9118165999999999</c:v>
                </c:pt>
                <c:pt idx="1">
                  <c:v>-4.4042468000000001</c:v>
                </c:pt>
                <c:pt idx="2">
                  <c:v>-4.9721408</c:v>
                </c:pt>
                <c:pt idx="3">
                  <c:v>-5.5997233</c:v>
                </c:pt>
                <c:pt idx="4">
                  <c:v>-6.0830045000000004</c:v>
                </c:pt>
                <c:pt idx="5">
                  <c:v>-6.4904704000000004</c:v>
                </c:pt>
                <c:pt idx="6">
                  <c:v>-6.7059654999999996</c:v>
                </c:pt>
                <c:pt idx="7">
                  <c:v>-6.9035754000000003</c:v>
                </c:pt>
                <c:pt idx="8">
                  <c:v>-7.0456852999999997</c:v>
                </c:pt>
                <c:pt idx="9">
                  <c:v>-7.1730156000000003</c:v>
                </c:pt>
                <c:pt idx="10">
                  <c:v>-7.1954631999999998</c:v>
                </c:pt>
                <c:pt idx="11">
                  <c:v>-7.2630300999999999</c:v>
                </c:pt>
                <c:pt idx="12">
                  <c:v>-7.2599001000000003</c:v>
                </c:pt>
                <c:pt idx="13">
                  <c:v>-7.2513145999999997</c:v>
                </c:pt>
                <c:pt idx="14">
                  <c:v>-7.2588916000000001</c:v>
                </c:pt>
                <c:pt idx="15">
                  <c:v>-7.2581935</c:v>
                </c:pt>
                <c:pt idx="16">
                  <c:v>-7.2675847999999998</c:v>
                </c:pt>
                <c:pt idx="17">
                  <c:v>-7.3226437999999998</c:v>
                </c:pt>
                <c:pt idx="18">
                  <c:v>-7.3691988000000004</c:v>
                </c:pt>
                <c:pt idx="19">
                  <c:v>-7.3826508999999998</c:v>
                </c:pt>
                <c:pt idx="20">
                  <c:v>-7.4033059999999997</c:v>
                </c:pt>
                <c:pt idx="21">
                  <c:v>-7.4661645999999999</c:v>
                </c:pt>
                <c:pt idx="22">
                  <c:v>-7.4749660000000002</c:v>
                </c:pt>
                <c:pt idx="23">
                  <c:v>-7.5636234</c:v>
                </c:pt>
                <c:pt idx="24">
                  <c:v>-7.6990461000000003</c:v>
                </c:pt>
                <c:pt idx="25">
                  <c:v>-7.8886995000000004</c:v>
                </c:pt>
                <c:pt idx="26">
                  <c:v>-8.0640259000000007</c:v>
                </c:pt>
                <c:pt idx="27">
                  <c:v>-8.2846413000000005</c:v>
                </c:pt>
                <c:pt idx="28">
                  <c:v>-8.4606408999999996</c:v>
                </c:pt>
                <c:pt idx="29">
                  <c:v>-8.6638365000000004</c:v>
                </c:pt>
                <c:pt idx="30">
                  <c:v>-8.7743225000000002</c:v>
                </c:pt>
                <c:pt idx="31">
                  <c:v>-8.9378613999999992</c:v>
                </c:pt>
                <c:pt idx="32">
                  <c:v>-9.1427239999999994</c:v>
                </c:pt>
                <c:pt idx="33">
                  <c:v>-9.3980025999999999</c:v>
                </c:pt>
                <c:pt idx="34">
                  <c:v>-9.5165986999999994</c:v>
                </c:pt>
                <c:pt idx="35">
                  <c:v>-9.7194842999999995</c:v>
                </c:pt>
                <c:pt idx="36">
                  <c:v>-9.8942660999999994</c:v>
                </c:pt>
                <c:pt idx="37">
                  <c:v>-9.9163952000000002</c:v>
                </c:pt>
                <c:pt idx="38">
                  <c:v>-9.9774761000000005</c:v>
                </c:pt>
                <c:pt idx="39">
                  <c:v>-10.083399</c:v>
                </c:pt>
                <c:pt idx="40">
                  <c:v>-10.224911000000001</c:v>
                </c:pt>
                <c:pt idx="41">
                  <c:v>-10.265319999999999</c:v>
                </c:pt>
                <c:pt idx="42">
                  <c:v>-10.428554999999999</c:v>
                </c:pt>
                <c:pt idx="43">
                  <c:v>-10.445925000000001</c:v>
                </c:pt>
                <c:pt idx="44">
                  <c:v>-10.591036000000001</c:v>
                </c:pt>
                <c:pt idx="45">
                  <c:v>-10.567109</c:v>
                </c:pt>
                <c:pt idx="46">
                  <c:v>-10.638804</c:v>
                </c:pt>
                <c:pt idx="47">
                  <c:v>-10.594517</c:v>
                </c:pt>
                <c:pt idx="48">
                  <c:v>-10.607661</c:v>
                </c:pt>
                <c:pt idx="49">
                  <c:v>-10.492214000000001</c:v>
                </c:pt>
                <c:pt idx="50">
                  <c:v>-10.481151000000001</c:v>
                </c:pt>
                <c:pt idx="51">
                  <c:v>-10.378812</c:v>
                </c:pt>
                <c:pt idx="52">
                  <c:v>-10.386666999999999</c:v>
                </c:pt>
                <c:pt idx="53">
                  <c:v>-10.411633</c:v>
                </c:pt>
                <c:pt idx="54">
                  <c:v>-10.442055999999999</c:v>
                </c:pt>
                <c:pt idx="55">
                  <c:v>-10.497968999999999</c:v>
                </c:pt>
                <c:pt idx="56">
                  <c:v>-10.609749000000001</c:v>
                </c:pt>
                <c:pt idx="57">
                  <c:v>-10.737133999999999</c:v>
                </c:pt>
                <c:pt idx="58">
                  <c:v>-10.849690000000001</c:v>
                </c:pt>
                <c:pt idx="59">
                  <c:v>-11.034812000000001</c:v>
                </c:pt>
                <c:pt idx="60">
                  <c:v>-11.248927</c:v>
                </c:pt>
                <c:pt idx="61">
                  <c:v>-11.510223999999999</c:v>
                </c:pt>
                <c:pt idx="62">
                  <c:v>-11.75883</c:v>
                </c:pt>
                <c:pt idx="63">
                  <c:v>-12.045483000000001</c:v>
                </c:pt>
                <c:pt idx="64">
                  <c:v>-12.233720999999999</c:v>
                </c:pt>
                <c:pt idx="65">
                  <c:v>-12.498697999999999</c:v>
                </c:pt>
                <c:pt idx="66">
                  <c:v>-12.638477999999999</c:v>
                </c:pt>
                <c:pt idx="67">
                  <c:v>-12.889135</c:v>
                </c:pt>
                <c:pt idx="68">
                  <c:v>-13.046676</c:v>
                </c:pt>
                <c:pt idx="69">
                  <c:v>-13.359997999999999</c:v>
                </c:pt>
                <c:pt idx="70">
                  <c:v>-13.457929999999999</c:v>
                </c:pt>
                <c:pt idx="71">
                  <c:v>-13.759568</c:v>
                </c:pt>
                <c:pt idx="72">
                  <c:v>-14.028226999999999</c:v>
                </c:pt>
                <c:pt idx="73">
                  <c:v>-14.323672</c:v>
                </c:pt>
                <c:pt idx="74">
                  <c:v>-14.566506</c:v>
                </c:pt>
                <c:pt idx="75">
                  <c:v>-14.764314000000001</c:v>
                </c:pt>
                <c:pt idx="76">
                  <c:v>-14.970202</c:v>
                </c:pt>
                <c:pt idx="77">
                  <c:v>-14.981793</c:v>
                </c:pt>
                <c:pt idx="78">
                  <c:v>-15.082807000000001</c:v>
                </c:pt>
                <c:pt idx="79">
                  <c:v>-14.973483999999999</c:v>
                </c:pt>
                <c:pt idx="80">
                  <c:v>-15.121909</c:v>
                </c:pt>
                <c:pt idx="81">
                  <c:v>-15.105553</c:v>
                </c:pt>
                <c:pt idx="82">
                  <c:v>-15.121426</c:v>
                </c:pt>
                <c:pt idx="83">
                  <c:v>-15.034238</c:v>
                </c:pt>
                <c:pt idx="84">
                  <c:v>-15.034022</c:v>
                </c:pt>
                <c:pt idx="85">
                  <c:v>-14.874794</c:v>
                </c:pt>
                <c:pt idx="86">
                  <c:v>-14.642079000000001</c:v>
                </c:pt>
                <c:pt idx="87">
                  <c:v>-14.299302000000001</c:v>
                </c:pt>
                <c:pt idx="88">
                  <c:v>-14.014645</c:v>
                </c:pt>
                <c:pt idx="89">
                  <c:v>-13.719687</c:v>
                </c:pt>
                <c:pt idx="90">
                  <c:v>-13.38598</c:v>
                </c:pt>
                <c:pt idx="91">
                  <c:v>-13.168232</c:v>
                </c:pt>
                <c:pt idx="92">
                  <c:v>-12.919862999999999</c:v>
                </c:pt>
                <c:pt idx="93">
                  <c:v>-12.775627999999999</c:v>
                </c:pt>
                <c:pt idx="94">
                  <c:v>-12.575885</c:v>
                </c:pt>
                <c:pt idx="95">
                  <c:v>-12.436921</c:v>
                </c:pt>
                <c:pt idx="96">
                  <c:v>-12.267226000000001</c:v>
                </c:pt>
                <c:pt idx="97">
                  <c:v>-12.182133</c:v>
                </c:pt>
                <c:pt idx="98">
                  <c:v>-11.971711000000001</c:v>
                </c:pt>
                <c:pt idx="99">
                  <c:v>-11.843272000000001</c:v>
                </c:pt>
                <c:pt idx="100">
                  <c:v>-11.638545000000001</c:v>
                </c:pt>
                <c:pt idx="101">
                  <c:v>-11.709038</c:v>
                </c:pt>
                <c:pt idx="102">
                  <c:v>-11.685229</c:v>
                </c:pt>
                <c:pt idx="103">
                  <c:v>-11.53237</c:v>
                </c:pt>
                <c:pt idx="104">
                  <c:v>-11.624440999999999</c:v>
                </c:pt>
                <c:pt idx="105">
                  <c:v>-11.682421</c:v>
                </c:pt>
                <c:pt idx="106">
                  <c:v>-11.435451</c:v>
                </c:pt>
                <c:pt idx="107">
                  <c:v>-11.417191000000001</c:v>
                </c:pt>
                <c:pt idx="108">
                  <c:v>-11.488185</c:v>
                </c:pt>
                <c:pt idx="109">
                  <c:v>-11.245634000000001</c:v>
                </c:pt>
                <c:pt idx="110">
                  <c:v>-11.1835</c:v>
                </c:pt>
                <c:pt idx="111">
                  <c:v>-10.878166</c:v>
                </c:pt>
                <c:pt idx="112">
                  <c:v>-10.655355999999999</c:v>
                </c:pt>
                <c:pt idx="113">
                  <c:v>-10.246808</c:v>
                </c:pt>
                <c:pt idx="114">
                  <c:v>-9.9266634000000007</c:v>
                </c:pt>
                <c:pt idx="115">
                  <c:v>-9.4050779000000002</c:v>
                </c:pt>
                <c:pt idx="116">
                  <c:v>-9.0879992999999999</c:v>
                </c:pt>
                <c:pt idx="117">
                  <c:v>-8.5708418000000002</c:v>
                </c:pt>
                <c:pt idx="118">
                  <c:v>-8.2346792000000004</c:v>
                </c:pt>
                <c:pt idx="119">
                  <c:v>-7.7537621999999997</c:v>
                </c:pt>
                <c:pt idx="120">
                  <c:v>-7.3382110999999997</c:v>
                </c:pt>
                <c:pt idx="121">
                  <c:v>-7.0439558</c:v>
                </c:pt>
                <c:pt idx="122">
                  <c:v>-6.8622122000000001</c:v>
                </c:pt>
                <c:pt idx="123">
                  <c:v>-6.6542640000000004</c:v>
                </c:pt>
                <c:pt idx="124">
                  <c:v>-6.5840144</c:v>
                </c:pt>
                <c:pt idx="125">
                  <c:v>-6.6076573999999999</c:v>
                </c:pt>
                <c:pt idx="126">
                  <c:v>-6.5827622000000003</c:v>
                </c:pt>
                <c:pt idx="127">
                  <c:v>-6.5341414999999996</c:v>
                </c:pt>
                <c:pt idx="128">
                  <c:v>-6.5437621999999998</c:v>
                </c:pt>
                <c:pt idx="129">
                  <c:v>-6.5734544000000001</c:v>
                </c:pt>
                <c:pt idx="130">
                  <c:v>-6.6002597999999999</c:v>
                </c:pt>
                <c:pt idx="131">
                  <c:v>-6.6206889000000002</c:v>
                </c:pt>
                <c:pt idx="132">
                  <c:v>-6.5977706999999999</c:v>
                </c:pt>
                <c:pt idx="133">
                  <c:v>-6.5650506000000002</c:v>
                </c:pt>
                <c:pt idx="134">
                  <c:v>-6.4450908</c:v>
                </c:pt>
                <c:pt idx="135">
                  <c:v>-6.4108542999999996</c:v>
                </c:pt>
                <c:pt idx="136">
                  <c:v>-6.3863396999999997</c:v>
                </c:pt>
                <c:pt idx="137">
                  <c:v>-6.4165912000000001</c:v>
                </c:pt>
                <c:pt idx="138">
                  <c:v>-6.3880853999999996</c:v>
                </c:pt>
                <c:pt idx="139">
                  <c:v>-6.4976944999999997</c:v>
                </c:pt>
                <c:pt idx="140">
                  <c:v>-6.5213852000000001</c:v>
                </c:pt>
                <c:pt idx="141">
                  <c:v>-6.4968519000000002</c:v>
                </c:pt>
                <c:pt idx="142">
                  <c:v>-6.5032101000000004</c:v>
                </c:pt>
                <c:pt idx="143">
                  <c:v>-6.5331855000000001</c:v>
                </c:pt>
                <c:pt idx="144">
                  <c:v>-6.4896535999999996</c:v>
                </c:pt>
                <c:pt idx="145">
                  <c:v>-6.3648243000000004</c:v>
                </c:pt>
                <c:pt idx="146">
                  <c:v>-6.2778138999999999</c:v>
                </c:pt>
                <c:pt idx="147">
                  <c:v>-6.1233047999999997</c:v>
                </c:pt>
                <c:pt idx="148">
                  <c:v>-5.921144</c:v>
                </c:pt>
                <c:pt idx="149">
                  <c:v>-5.6932368000000002</c:v>
                </c:pt>
                <c:pt idx="150">
                  <c:v>-5.5025516000000003</c:v>
                </c:pt>
                <c:pt idx="151">
                  <c:v>-5.2952085000000002</c:v>
                </c:pt>
                <c:pt idx="152">
                  <c:v>-5.0683556000000003</c:v>
                </c:pt>
                <c:pt idx="153">
                  <c:v>-4.7788748999999999</c:v>
                </c:pt>
                <c:pt idx="154">
                  <c:v>-4.409904</c:v>
                </c:pt>
                <c:pt idx="155">
                  <c:v>-4.1962637999999997</c:v>
                </c:pt>
                <c:pt idx="156">
                  <c:v>-3.9582803000000002</c:v>
                </c:pt>
                <c:pt idx="157">
                  <c:v>-3.6997415999999999</c:v>
                </c:pt>
                <c:pt idx="158">
                  <c:v>-3.5277405000000002</c:v>
                </c:pt>
                <c:pt idx="159">
                  <c:v>-3.5694981000000001</c:v>
                </c:pt>
                <c:pt idx="160">
                  <c:v>-3.4462442000000002</c:v>
                </c:pt>
                <c:pt idx="161">
                  <c:v>-3.3728867</c:v>
                </c:pt>
                <c:pt idx="162">
                  <c:v>-3.3458502000000001</c:v>
                </c:pt>
                <c:pt idx="163">
                  <c:v>-3.3838694</c:v>
                </c:pt>
                <c:pt idx="164">
                  <c:v>-3.3658979000000002</c:v>
                </c:pt>
                <c:pt idx="165">
                  <c:v>-3.4018562000000001</c:v>
                </c:pt>
                <c:pt idx="166">
                  <c:v>-3.4318111</c:v>
                </c:pt>
                <c:pt idx="167">
                  <c:v>-3.5038211000000001</c:v>
                </c:pt>
                <c:pt idx="168">
                  <c:v>-3.5983996</c:v>
                </c:pt>
                <c:pt idx="169">
                  <c:v>-3.6839623000000001</c:v>
                </c:pt>
                <c:pt idx="170">
                  <c:v>-3.7670678999999998</c:v>
                </c:pt>
                <c:pt idx="171">
                  <c:v>-3.8688034999999998</c:v>
                </c:pt>
                <c:pt idx="172">
                  <c:v>-3.9724344999999999</c:v>
                </c:pt>
                <c:pt idx="173">
                  <c:v>-4.0566310999999997</c:v>
                </c:pt>
                <c:pt idx="174">
                  <c:v>-4.1266531999999998</c:v>
                </c:pt>
                <c:pt idx="175">
                  <c:v>-4.1910748</c:v>
                </c:pt>
                <c:pt idx="176">
                  <c:v>-4.2444277000000001</c:v>
                </c:pt>
                <c:pt idx="177">
                  <c:v>-4.2778448999999998</c:v>
                </c:pt>
                <c:pt idx="178">
                  <c:v>-4.2975668999999996</c:v>
                </c:pt>
                <c:pt idx="179">
                  <c:v>-4.3107958000000002</c:v>
                </c:pt>
                <c:pt idx="180">
                  <c:v>-4.3136101</c:v>
                </c:pt>
                <c:pt idx="181">
                  <c:v>-4.3184132999999996</c:v>
                </c:pt>
                <c:pt idx="182">
                  <c:v>-4.3046679000000001</c:v>
                </c:pt>
                <c:pt idx="183">
                  <c:v>-4.2953286000000004</c:v>
                </c:pt>
                <c:pt idx="184">
                  <c:v>-4.2826146999999999</c:v>
                </c:pt>
                <c:pt idx="185">
                  <c:v>-4.281301</c:v>
                </c:pt>
                <c:pt idx="186">
                  <c:v>-4.2813067</c:v>
                </c:pt>
                <c:pt idx="187">
                  <c:v>-4.3095698000000002</c:v>
                </c:pt>
                <c:pt idx="188">
                  <c:v>-4.3560457000000001</c:v>
                </c:pt>
                <c:pt idx="189">
                  <c:v>-4.4351444000000004</c:v>
                </c:pt>
                <c:pt idx="190">
                  <c:v>-4.5390176999999996</c:v>
                </c:pt>
                <c:pt idx="191">
                  <c:v>-4.6751857000000001</c:v>
                </c:pt>
                <c:pt idx="192">
                  <c:v>-4.8475894999999998</c:v>
                </c:pt>
                <c:pt idx="193">
                  <c:v>-5.0551534</c:v>
                </c:pt>
                <c:pt idx="194">
                  <c:v>-5.3141607999999998</c:v>
                </c:pt>
                <c:pt idx="195">
                  <c:v>-5.6159568000000002</c:v>
                </c:pt>
                <c:pt idx="196">
                  <c:v>-5.9631729</c:v>
                </c:pt>
                <c:pt idx="197">
                  <c:v>-6.3645554000000004</c:v>
                </c:pt>
                <c:pt idx="198">
                  <c:v>-6.8346128000000004</c:v>
                </c:pt>
                <c:pt idx="199">
                  <c:v>-7.2238121</c:v>
                </c:pt>
                <c:pt idx="200">
                  <c:v>-7.5376959000000001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2"/>
      </c:valAx>
      <c:valAx>
        <c:axId val="113233920"/>
        <c:scaling>
          <c:orientation val="minMax"/>
          <c:max val="0"/>
          <c:min val="-3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911077596757315"/>
          <c:y val="0.67370188101487305"/>
          <c:w val="0.28181977502427663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-2.0561090000000002</c:v>
                </c:pt>
                <c:pt idx="1">
                  <c:v>-2.0682974000000001</c:v>
                </c:pt>
                <c:pt idx="2">
                  <c:v>-2.0772078</c:v>
                </c:pt>
                <c:pt idx="3">
                  <c:v>-2.0889096</c:v>
                </c:pt>
                <c:pt idx="4">
                  <c:v>-2.0871846999999999</c:v>
                </c:pt>
                <c:pt idx="5">
                  <c:v>-2.0913520000000001</c:v>
                </c:pt>
                <c:pt idx="6">
                  <c:v>-2.0961534999999998</c:v>
                </c:pt>
                <c:pt idx="7">
                  <c:v>-2.1087587000000001</c:v>
                </c:pt>
                <c:pt idx="8">
                  <c:v>-2.1229364999999998</c:v>
                </c:pt>
                <c:pt idx="9">
                  <c:v>-2.1424629999999998</c:v>
                </c:pt>
                <c:pt idx="10">
                  <c:v>-2.1646426000000001</c:v>
                </c:pt>
                <c:pt idx="11">
                  <c:v>-2.191138</c:v>
                </c:pt>
                <c:pt idx="12">
                  <c:v>-2.2234883000000001</c:v>
                </c:pt>
                <c:pt idx="13">
                  <c:v>-2.2548192</c:v>
                </c:pt>
                <c:pt idx="14">
                  <c:v>-2.2939389000000001</c:v>
                </c:pt>
                <c:pt idx="15">
                  <c:v>-2.3377609000000001</c:v>
                </c:pt>
                <c:pt idx="16">
                  <c:v>-2.3933384000000002</c:v>
                </c:pt>
                <c:pt idx="17">
                  <c:v>-2.4449272</c:v>
                </c:pt>
                <c:pt idx="18">
                  <c:v>-2.5121123999999999</c:v>
                </c:pt>
                <c:pt idx="19">
                  <c:v>-2.5844038</c:v>
                </c:pt>
                <c:pt idx="20">
                  <c:v>-2.6671634000000002</c:v>
                </c:pt>
                <c:pt idx="21">
                  <c:v>-2.7455764</c:v>
                </c:pt>
                <c:pt idx="22">
                  <c:v>-2.8585896000000002</c:v>
                </c:pt>
                <c:pt idx="23">
                  <c:v>-2.9623586999999998</c:v>
                </c:pt>
                <c:pt idx="24">
                  <c:v>-3.0992372000000001</c:v>
                </c:pt>
                <c:pt idx="25">
                  <c:v>-3.2425923000000001</c:v>
                </c:pt>
                <c:pt idx="26">
                  <c:v>-3.4421257999999999</c:v>
                </c:pt>
                <c:pt idx="27">
                  <c:v>-3.6229586999999999</c:v>
                </c:pt>
                <c:pt idx="28">
                  <c:v>-3.8922234000000002</c:v>
                </c:pt>
                <c:pt idx="29">
                  <c:v>-4.1379118000000004</c:v>
                </c:pt>
                <c:pt idx="30">
                  <c:v>-4.4854202000000001</c:v>
                </c:pt>
                <c:pt idx="31">
                  <c:v>-4.7670469000000004</c:v>
                </c:pt>
                <c:pt idx="32">
                  <c:v>-5.1515836999999998</c:v>
                </c:pt>
                <c:pt idx="33">
                  <c:v>-5.3803878000000003</c:v>
                </c:pt>
                <c:pt idx="34">
                  <c:v>-5.6053018999999997</c:v>
                </c:pt>
                <c:pt idx="35">
                  <c:v>-5.6043266999999997</c:v>
                </c:pt>
                <c:pt idx="36">
                  <c:v>-5.5580844999999997</c:v>
                </c:pt>
                <c:pt idx="37">
                  <c:v>-5.3183036000000001</c:v>
                </c:pt>
                <c:pt idx="38">
                  <c:v>-5.1368689999999999</c:v>
                </c:pt>
                <c:pt idx="39">
                  <c:v>-4.8689593999999996</c:v>
                </c:pt>
                <c:pt idx="40">
                  <c:v>-4.7331209000000003</c:v>
                </c:pt>
                <c:pt idx="41">
                  <c:v>-4.5605979000000003</c:v>
                </c:pt>
                <c:pt idx="42">
                  <c:v>-4.5171603999999999</c:v>
                </c:pt>
                <c:pt idx="43">
                  <c:v>-4.3834061999999996</c:v>
                </c:pt>
                <c:pt idx="44">
                  <c:v>-4.4005650999999997</c:v>
                </c:pt>
                <c:pt idx="45">
                  <c:v>-4.3285966</c:v>
                </c:pt>
                <c:pt idx="46">
                  <c:v>-4.4566932000000001</c:v>
                </c:pt>
                <c:pt idx="47">
                  <c:v>-4.5077090000000002</c:v>
                </c:pt>
                <c:pt idx="48">
                  <c:v>-4.7696157000000001</c:v>
                </c:pt>
                <c:pt idx="49">
                  <c:v>-4.9994525999999997</c:v>
                </c:pt>
                <c:pt idx="50">
                  <c:v>-5.3681492999999998</c:v>
                </c:pt>
                <c:pt idx="51">
                  <c:v>-5.6829767000000002</c:v>
                </c:pt>
                <c:pt idx="52">
                  <c:v>-6.0635957999999999</c:v>
                </c:pt>
                <c:pt idx="53">
                  <c:v>-6.4276055999999997</c:v>
                </c:pt>
                <c:pt idx="54">
                  <c:v>-6.7414784000000001</c:v>
                </c:pt>
                <c:pt idx="55">
                  <c:v>-7.0717096000000002</c:v>
                </c:pt>
                <c:pt idx="56">
                  <c:v>-7.4287038000000001</c:v>
                </c:pt>
                <c:pt idx="57">
                  <c:v>-7.7044692000000001</c:v>
                </c:pt>
                <c:pt idx="58">
                  <c:v>-7.9644088999999996</c:v>
                </c:pt>
                <c:pt idx="59">
                  <c:v>-8.2341031999999998</c:v>
                </c:pt>
                <c:pt idx="60">
                  <c:v>-8.558548</c:v>
                </c:pt>
                <c:pt idx="61">
                  <c:v>-8.7646294000000005</c:v>
                </c:pt>
                <c:pt idx="62">
                  <c:v>-9.0862408000000006</c:v>
                </c:pt>
                <c:pt idx="63">
                  <c:v>-9.4303989000000001</c:v>
                </c:pt>
                <c:pt idx="64">
                  <c:v>-9.7605018999999995</c:v>
                </c:pt>
                <c:pt idx="65">
                  <c:v>-10.03867</c:v>
                </c:pt>
                <c:pt idx="66">
                  <c:v>-10.306165999999999</c:v>
                </c:pt>
                <c:pt idx="67">
                  <c:v>-10.540717000000001</c:v>
                </c:pt>
                <c:pt idx="68">
                  <c:v>-10.614675999999999</c:v>
                </c:pt>
                <c:pt idx="69">
                  <c:v>-10.743281</c:v>
                </c:pt>
                <c:pt idx="70">
                  <c:v>-10.924412</c:v>
                </c:pt>
                <c:pt idx="71">
                  <c:v>-11.131995999999999</c:v>
                </c:pt>
                <c:pt idx="72">
                  <c:v>-11.380025</c:v>
                </c:pt>
                <c:pt idx="73">
                  <c:v>-11.654177000000001</c:v>
                </c:pt>
                <c:pt idx="74">
                  <c:v>-11.810957</c:v>
                </c:pt>
                <c:pt idx="75">
                  <c:v>-11.985452</c:v>
                </c:pt>
                <c:pt idx="76">
                  <c:v>-12.181035</c:v>
                </c:pt>
                <c:pt idx="77">
                  <c:v>-12.333969</c:v>
                </c:pt>
                <c:pt idx="78">
                  <c:v>-12.779855</c:v>
                </c:pt>
                <c:pt idx="79">
                  <c:v>-13.311116</c:v>
                </c:pt>
                <c:pt idx="80">
                  <c:v>-13.855501</c:v>
                </c:pt>
                <c:pt idx="81">
                  <c:v>-14.315587000000001</c:v>
                </c:pt>
                <c:pt idx="82">
                  <c:v>-14.549569</c:v>
                </c:pt>
                <c:pt idx="83">
                  <c:v>-14.757847</c:v>
                </c:pt>
                <c:pt idx="84">
                  <c:v>-15.039508</c:v>
                </c:pt>
                <c:pt idx="85">
                  <c:v>-15.303445</c:v>
                </c:pt>
                <c:pt idx="86">
                  <c:v>-15.982962000000001</c:v>
                </c:pt>
                <c:pt idx="87">
                  <c:v>-16.865273999999999</c:v>
                </c:pt>
                <c:pt idx="88">
                  <c:v>-17.795624</c:v>
                </c:pt>
                <c:pt idx="89">
                  <c:v>-19.011369999999999</c:v>
                </c:pt>
                <c:pt idx="90">
                  <c:v>-19.894880000000001</c:v>
                </c:pt>
                <c:pt idx="91">
                  <c:v>-20.758965</c:v>
                </c:pt>
                <c:pt idx="92">
                  <c:v>-22.202674999999999</c:v>
                </c:pt>
                <c:pt idx="93">
                  <c:v>-23.852519999999998</c:v>
                </c:pt>
                <c:pt idx="94">
                  <c:v>-25.716518000000001</c:v>
                </c:pt>
                <c:pt idx="95">
                  <c:v>-28.001038000000001</c:v>
                </c:pt>
                <c:pt idx="96">
                  <c:v>-29.938133000000001</c:v>
                </c:pt>
                <c:pt idx="97">
                  <c:v>-32.765675000000002</c:v>
                </c:pt>
                <c:pt idx="98">
                  <c:v>-35.729056999999997</c:v>
                </c:pt>
                <c:pt idx="99">
                  <c:v>-38.095283999999999</c:v>
                </c:pt>
                <c:pt idx="100">
                  <c:v>-40.203063999999998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-2.0913005</c:v>
                </c:pt>
                <c:pt idx="1">
                  <c:v>-2.0863375999999998</c:v>
                </c:pt>
                <c:pt idx="2">
                  <c:v>-2.0838966000000001</c:v>
                </c:pt>
                <c:pt idx="3">
                  <c:v>-2.0827564999999999</c:v>
                </c:pt>
                <c:pt idx="4">
                  <c:v>-2.0920141000000001</c:v>
                </c:pt>
                <c:pt idx="5">
                  <c:v>-2.1045153000000001</c:v>
                </c:pt>
                <c:pt idx="6">
                  <c:v>-2.1200542000000002</c:v>
                </c:pt>
                <c:pt idx="7">
                  <c:v>-2.1381077999999998</c:v>
                </c:pt>
                <c:pt idx="8">
                  <c:v>-2.1616716</c:v>
                </c:pt>
                <c:pt idx="9">
                  <c:v>-2.1880915000000001</c:v>
                </c:pt>
                <c:pt idx="10">
                  <c:v>-2.2200731999999999</c:v>
                </c:pt>
                <c:pt idx="11">
                  <c:v>-2.2561159000000002</c:v>
                </c:pt>
                <c:pt idx="12">
                  <c:v>-2.2981153000000001</c:v>
                </c:pt>
                <c:pt idx="13">
                  <c:v>-2.3438506000000001</c:v>
                </c:pt>
                <c:pt idx="14">
                  <c:v>-2.3920081</c:v>
                </c:pt>
                <c:pt idx="15">
                  <c:v>-2.4527079999999999</c:v>
                </c:pt>
                <c:pt idx="16">
                  <c:v>-2.5216639000000001</c:v>
                </c:pt>
                <c:pt idx="17">
                  <c:v>-2.5941557999999998</c:v>
                </c:pt>
                <c:pt idx="18">
                  <c:v>-2.6843273999999999</c:v>
                </c:pt>
                <c:pt idx="19">
                  <c:v>-2.7854380999999999</c:v>
                </c:pt>
                <c:pt idx="20">
                  <c:v>-2.8939533000000002</c:v>
                </c:pt>
                <c:pt idx="21">
                  <c:v>-3.0186782000000001</c:v>
                </c:pt>
                <c:pt idx="22">
                  <c:v>-3.1617172</c:v>
                </c:pt>
                <c:pt idx="23">
                  <c:v>-3.3227410000000002</c:v>
                </c:pt>
                <c:pt idx="24">
                  <c:v>-3.4955479999999999</c:v>
                </c:pt>
                <c:pt idx="25">
                  <c:v>-3.7071016000000001</c:v>
                </c:pt>
                <c:pt idx="26">
                  <c:v>-3.9344795000000001</c:v>
                </c:pt>
                <c:pt idx="27">
                  <c:v>-4.2056665000000004</c:v>
                </c:pt>
                <c:pt idx="28">
                  <c:v>-4.4996771999999998</c:v>
                </c:pt>
                <c:pt idx="29">
                  <c:v>-4.8562612999999999</c:v>
                </c:pt>
                <c:pt idx="30">
                  <c:v>-5.2649403000000001</c:v>
                </c:pt>
                <c:pt idx="31">
                  <c:v>-5.6928343999999997</c:v>
                </c:pt>
                <c:pt idx="32">
                  <c:v>-6.1535311000000004</c:v>
                </c:pt>
                <c:pt idx="33">
                  <c:v>-6.5939841000000001</c:v>
                </c:pt>
                <c:pt idx="34">
                  <c:v>-6.9504045999999997</c:v>
                </c:pt>
                <c:pt idx="35">
                  <c:v>-7.1868195999999998</c:v>
                </c:pt>
                <c:pt idx="36">
                  <c:v>-7.3051667</c:v>
                </c:pt>
                <c:pt idx="37">
                  <c:v>-7.3219713999999998</c:v>
                </c:pt>
                <c:pt idx="38">
                  <c:v>-7.2552547000000001</c:v>
                </c:pt>
                <c:pt idx="39">
                  <c:v>-7.1852989000000003</c:v>
                </c:pt>
                <c:pt idx="40">
                  <c:v>-7.1038227000000003</c:v>
                </c:pt>
                <c:pt idx="41">
                  <c:v>-7.0400529000000001</c:v>
                </c:pt>
                <c:pt idx="42">
                  <c:v>-7.0111704000000001</c:v>
                </c:pt>
                <c:pt idx="43">
                  <c:v>-6.9440559999999998</c:v>
                </c:pt>
                <c:pt idx="44">
                  <c:v>-6.9603133000000001</c:v>
                </c:pt>
                <c:pt idx="45">
                  <c:v>-6.9698563</c:v>
                </c:pt>
                <c:pt idx="46">
                  <c:v>-7.1231685000000002</c:v>
                </c:pt>
                <c:pt idx="47">
                  <c:v>-7.2260904000000004</c:v>
                </c:pt>
                <c:pt idx="48">
                  <c:v>-7.5209336000000002</c:v>
                </c:pt>
                <c:pt idx="49">
                  <c:v>-7.7968297</c:v>
                </c:pt>
                <c:pt idx="50">
                  <c:v>-8.1899042000000009</c:v>
                </c:pt>
                <c:pt idx="51">
                  <c:v>-8.5395651000000008</c:v>
                </c:pt>
                <c:pt idx="52">
                  <c:v>-8.9738854999999997</c:v>
                </c:pt>
                <c:pt idx="53">
                  <c:v>-9.3783215999999996</c:v>
                </c:pt>
                <c:pt idx="54">
                  <c:v>-9.7605132999999995</c:v>
                </c:pt>
                <c:pt idx="55">
                  <c:v>-10.140184</c:v>
                </c:pt>
                <c:pt idx="56">
                  <c:v>-10.547323</c:v>
                </c:pt>
                <c:pt idx="57">
                  <c:v>-10.904693999999999</c:v>
                </c:pt>
                <c:pt idx="58">
                  <c:v>-11.304565999999999</c:v>
                </c:pt>
                <c:pt idx="59">
                  <c:v>-11.742428</c:v>
                </c:pt>
                <c:pt idx="60">
                  <c:v>-12.132794000000001</c:v>
                </c:pt>
                <c:pt idx="61">
                  <c:v>-12.619268999999999</c:v>
                </c:pt>
                <c:pt idx="62">
                  <c:v>-13.129213</c:v>
                </c:pt>
                <c:pt idx="63">
                  <c:v>-13.667756000000001</c:v>
                </c:pt>
                <c:pt idx="64">
                  <c:v>-14.10745</c:v>
                </c:pt>
                <c:pt idx="65">
                  <c:v>-14.643093</c:v>
                </c:pt>
                <c:pt idx="66">
                  <c:v>-15.204604</c:v>
                </c:pt>
                <c:pt idx="67">
                  <c:v>-15.772190999999999</c:v>
                </c:pt>
                <c:pt idx="68">
                  <c:v>-16.528528000000001</c:v>
                </c:pt>
                <c:pt idx="69">
                  <c:v>-17.309056999999999</c:v>
                </c:pt>
                <c:pt idx="70">
                  <c:v>-18.068100000000001</c:v>
                </c:pt>
                <c:pt idx="71">
                  <c:v>-18.640045000000001</c:v>
                </c:pt>
                <c:pt idx="72">
                  <c:v>-19.448912</c:v>
                </c:pt>
                <c:pt idx="73">
                  <c:v>-20.007299</c:v>
                </c:pt>
                <c:pt idx="74">
                  <c:v>-21.054919999999999</c:v>
                </c:pt>
                <c:pt idx="75">
                  <c:v>-21.811546</c:v>
                </c:pt>
                <c:pt idx="76">
                  <c:v>-22.965264999999999</c:v>
                </c:pt>
                <c:pt idx="77">
                  <c:v>-23.823885000000001</c:v>
                </c:pt>
                <c:pt idx="78">
                  <c:v>-24.425179</c:v>
                </c:pt>
                <c:pt idx="79">
                  <c:v>-24.553791</c:v>
                </c:pt>
                <c:pt idx="80">
                  <c:v>-25.065003999999998</c:v>
                </c:pt>
                <c:pt idx="81">
                  <c:v>-25.326653</c:v>
                </c:pt>
                <c:pt idx="82">
                  <c:v>-26.193846000000001</c:v>
                </c:pt>
                <c:pt idx="83">
                  <c:v>-26.767330000000001</c:v>
                </c:pt>
                <c:pt idx="84">
                  <c:v>-26.896319999999999</c:v>
                </c:pt>
                <c:pt idx="85">
                  <c:v>-26.389092999999999</c:v>
                </c:pt>
                <c:pt idx="86">
                  <c:v>-25.855909</c:v>
                </c:pt>
                <c:pt idx="87">
                  <c:v>-24.676382</c:v>
                </c:pt>
                <c:pt idx="88">
                  <c:v>-23.94651</c:v>
                </c:pt>
                <c:pt idx="89">
                  <c:v>-23.887089</c:v>
                </c:pt>
                <c:pt idx="90">
                  <c:v>-23.722534</c:v>
                </c:pt>
                <c:pt idx="91">
                  <c:v>-23.366764</c:v>
                </c:pt>
                <c:pt idx="92">
                  <c:v>-22.912694999999999</c:v>
                </c:pt>
                <c:pt idx="93">
                  <c:v>-22.665237000000001</c:v>
                </c:pt>
                <c:pt idx="94">
                  <c:v>-22.218273</c:v>
                </c:pt>
                <c:pt idx="95">
                  <c:v>-22.253397</c:v>
                </c:pt>
                <c:pt idx="96">
                  <c:v>-22.294781</c:v>
                </c:pt>
                <c:pt idx="97">
                  <c:v>-22.404492999999999</c:v>
                </c:pt>
                <c:pt idx="98">
                  <c:v>-22.262222000000001</c:v>
                </c:pt>
                <c:pt idx="99">
                  <c:v>-22.064903000000001</c:v>
                </c:pt>
                <c:pt idx="100">
                  <c:v>-21.911042999999999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8234130208804"/>
          <c:y val="0.69686548535507686"/>
          <c:w val="0.5134498777799473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-12.019138</c:v>
                </c:pt>
                <c:pt idx="1">
                  <c:v>-4.2425965999999997</c:v>
                </c:pt>
                <c:pt idx="2">
                  <c:v>5.4706792999999996</c:v>
                </c:pt>
                <c:pt idx="3">
                  <c:v>11.922373</c:v>
                </c:pt>
                <c:pt idx="4">
                  <c:v>14.462115000000001</c:v>
                </c:pt>
                <c:pt idx="5">
                  <c:v>13.677377</c:v>
                </c:pt>
                <c:pt idx="6">
                  <c:v>9.0377253999999994</c:v>
                </c:pt>
                <c:pt idx="7">
                  <c:v>6.8108858999999997</c:v>
                </c:pt>
                <c:pt idx="8">
                  <c:v>7.0565476</c:v>
                </c:pt>
                <c:pt idx="9">
                  <c:v>8.6015271999999996</c:v>
                </c:pt>
                <c:pt idx="10">
                  <c:v>10.118648</c:v>
                </c:pt>
                <c:pt idx="11">
                  <c:v>10.863346</c:v>
                </c:pt>
                <c:pt idx="12">
                  <c:v>10.248237</c:v>
                </c:pt>
                <c:pt idx="13">
                  <c:v>9.5984516000000006</c:v>
                </c:pt>
                <c:pt idx="14">
                  <c:v>8.9308615000000007</c:v>
                </c:pt>
                <c:pt idx="15">
                  <c:v>9.0390329000000005</c:v>
                </c:pt>
                <c:pt idx="16">
                  <c:v>9.6510581999999996</c:v>
                </c:pt>
                <c:pt idx="17">
                  <c:v>10.111423</c:v>
                </c:pt>
                <c:pt idx="18">
                  <c:v>10.465854999999999</c:v>
                </c:pt>
                <c:pt idx="19">
                  <c:v>10.737192</c:v>
                </c:pt>
                <c:pt idx="20">
                  <c:v>11.111967</c:v>
                </c:pt>
                <c:pt idx="21">
                  <c:v>11.903025</c:v>
                </c:pt>
                <c:pt idx="22">
                  <c:v>12.634893</c:v>
                </c:pt>
                <c:pt idx="23">
                  <c:v>14.221314</c:v>
                </c:pt>
                <c:pt idx="24">
                  <c:v>15.221987</c:v>
                </c:pt>
                <c:pt idx="25">
                  <c:v>16.289750999999999</c:v>
                </c:pt>
                <c:pt idx="26">
                  <c:v>15.848770999999999</c:v>
                </c:pt>
                <c:pt idx="27">
                  <c:v>15.394743999999999</c:v>
                </c:pt>
                <c:pt idx="28">
                  <c:v>15.759591</c:v>
                </c:pt>
                <c:pt idx="29">
                  <c:v>17.241250999999998</c:v>
                </c:pt>
                <c:pt idx="30">
                  <c:v>18.532029999999999</c:v>
                </c:pt>
                <c:pt idx="31">
                  <c:v>18.960331</c:v>
                </c:pt>
                <c:pt idx="32">
                  <c:v>18.436111</c:v>
                </c:pt>
                <c:pt idx="33">
                  <c:v>17.469818</c:v>
                </c:pt>
                <c:pt idx="34">
                  <c:v>16.156628000000001</c:v>
                </c:pt>
                <c:pt idx="35">
                  <c:v>15.168048000000001</c:v>
                </c:pt>
                <c:pt idx="36">
                  <c:v>15.046932999999999</c:v>
                </c:pt>
                <c:pt idx="37">
                  <c:v>15.145336</c:v>
                </c:pt>
                <c:pt idx="38">
                  <c:v>15.065844999999999</c:v>
                </c:pt>
                <c:pt idx="39">
                  <c:v>14.889082</c:v>
                </c:pt>
                <c:pt idx="40">
                  <c:v>14.189878</c:v>
                </c:pt>
                <c:pt idx="41">
                  <c:v>12.929276</c:v>
                </c:pt>
                <c:pt idx="42">
                  <c:v>11.703137999999999</c:v>
                </c:pt>
                <c:pt idx="43">
                  <c:v>11.736660000000001</c:v>
                </c:pt>
                <c:pt idx="44">
                  <c:v>12.321206</c:v>
                </c:pt>
                <c:pt idx="45">
                  <c:v>12.845307999999999</c:v>
                </c:pt>
                <c:pt idx="46">
                  <c:v>12.756114999999999</c:v>
                </c:pt>
                <c:pt idx="47">
                  <c:v>12.458299999999999</c:v>
                </c:pt>
                <c:pt idx="48">
                  <c:v>12.350739000000001</c:v>
                </c:pt>
                <c:pt idx="49">
                  <c:v>12.092575999999999</c:v>
                </c:pt>
                <c:pt idx="50">
                  <c:v>12.194921000000001</c:v>
                </c:pt>
                <c:pt idx="51">
                  <c:v>12.176741</c:v>
                </c:pt>
                <c:pt idx="52">
                  <c:v>12.055334</c:v>
                </c:pt>
                <c:pt idx="53">
                  <c:v>12.014926000000001</c:v>
                </c:pt>
                <c:pt idx="54">
                  <c:v>12.067577999999999</c:v>
                </c:pt>
                <c:pt idx="55">
                  <c:v>12.490186</c:v>
                </c:pt>
                <c:pt idx="56">
                  <c:v>13.005483</c:v>
                </c:pt>
                <c:pt idx="57">
                  <c:v>13.979813</c:v>
                </c:pt>
                <c:pt idx="58">
                  <c:v>14.951936</c:v>
                </c:pt>
                <c:pt idx="59">
                  <c:v>16.314167000000001</c:v>
                </c:pt>
                <c:pt idx="60">
                  <c:v>16.493015</c:v>
                </c:pt>
                <c:pt idx="61">
                  <c:v>16.518974</c:v>
                </c:pt>
                <c:pt idx="62">
                  <c:v>15.986879</c:v>
                </c:pt>
                <c:pt idx="63">
                  <c:v>15.311088</c:v>
                </c:pt>
                <c:pt idx="64">
                  <c:v>14.953054</c:v>
                </c:pt>
                <c:pt idx="65">
                  <c:v>14.136326</c:v>
                </c:pt>
                <c:pt idx="66">
                  <c:v>14.445653999999999</c:v>
                </c:pt>
                <c:pt idx="67">
                  <c:v>14.160844000000001</c:v>
                </c:pt>
                <c:pt idx="68">
                  <c:v>13.751742</c:v>
                </c:pt>
                <c:pt idx="69">
                  <c:v>13.168604999999999</c:v>
                </c:pt>
                <c:pt idx="70">
                  <c:v>12.606097999999999</c:v>
                </c:pt>
                <c:pt idx="71">
                  <c:v>12.582697</c:v>
                </c:pt>
                <c:pt idx="72">
                  <c:v>12.501937</c:v>
                </c:pt>
                <c:pt idx="73">
                  <c:v>12.862329000000001</c:v>
                </c:pt>
                <c:pt idx="74">
                  <c:v>13.174514</c:v>
                </c:pt>
                <c:pt idx="75">
                  <c:v>13.351606</c:v>
                </c:pt>
                <c:pt idx="76">
                  <c:v>13.127188</c:v>
                </c:pt>
                <c:pt idx="77">
                  <c:v>12.680213</c:v>
                </c:pt>
                <c:pt idx="78">
                  <c:v>12.287436</c:v>
                </c:pt>
                <c:pt idx="79">
                  <c:v>12.108314999999999</c:v>
                </c:pt>
                <c:pt idx="80">
                  <c:v>12.506397</c:v>
                </c:pt>
                <c:pt idx="81">
                  <c:v>14.006914</c:v>
                </c:pt>
                <c:pt idx="82">
                  <c:v>15.266757</c:v>
                </c:pt>
                <c:pt idx="83">
                  <c:v>16.919706000000001</c:v>
                </c:pt>
                <c:pt idx="84">
                  <c:v>15.656886999999999</c:v>
                </c:pt>
                <c:pt idx="85">
                  <c:v>15.195629</c:v>
                </c:pt>
                <c:pt idx="86">
                  <c:v>13.705935</c:v>
                </c:pt>
                <c:pt idx="87">
                  <c:v>13.636813</c:v>
                </c:pt>
                <c:pt idx="88">
                  <c:v>12.776859999999999</c:v>
                </c:pt>
                <c:pt idx="89">
                  <c:v>9.8384131999999997</c:v>
                </c:pt>
                <c:pt idx="90">
                  <c:v>6.7384439</c:v>
                </c:pt>
                <c:pt idx="91">
                  <c:v>1.0122819999999999</c:v>
                </c:pt>
                <c:pt idx="92">
                  <c:v>-8.1305847</c:v>
                </c:pt>
                <c:pt idx="93">
                  <c:v>-19.91188</c:v>
                </c:pt>
                <c:pt idx="94">
                  <c:v>-31.747353</c:v>
                </c:pt>
                <c:pt idx="95">
                  <c:v>-42.306015000000002</c:v>
                </c:pt>
                <c:pt idx="96">
                  <c:v>-53.791569000000003</c:v>
                </c:pt>
                <c:pt idx="97">
                  <c:v>-62.099232000000001</c:v>
                </c:pt>
                <c:pt idx="98">
                  <c:v>-65.866118999999998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12.839524000000001</c:v>
                </c:pt>
                <c:pt idx="1">
                  <c:v>17.458114999999999</c:v>
                </c:pt>
                <c:pt idx="2">
                  <c:v>21.324193999999999</c:v>
                </c:pt>
                <c:pt idx="3">
                  <c:v>19.985703999999998</c:v>
                </c:pt>
                <c:pt idx="4">
                  <c:v>15.4305</c:v>
                </c:pt>
                <c:pt idx="5">
                  <c:v>11.373137</c:v>
                </c:pt>
                <c:pt idx="6">
                  <c:v>9.8761987999999992</c:v>
                </c:pt>
                <c:pt idx="7">
                  <c:v>11.430996</c:v>
                </c:pt>
                <c:pt idx="8">
                  <c:v>12.110093000000001</c:v>
                </c:pt>
                <c:pt idx="9">
                  <c:v>14.062564</c:v>
                </c:pt>
                <c:pt idx="10">
                  <c:v>13.660918000000001</c:v>
                </c:pt>
                <c:pt idx="11">
                  <c:v>15.732862000000001</c:v>
                </c:pt>
                <c:pt idx="12">
                  <c:v>15.373967</c:v>
                </c:pt>
                <c:pt idx="13">
                  <c:v>15.133583</c:v>
                </c:pt>
                <c:pt idx="14">
                  <c:v>13.658170999999999</c:v>
                </c:pt>
                <c:pt idx="15">
                  <c:v>13.386301</c:v>
                </c:pt>
                <c:pt idx="16">
                  <c:v>13.465567999999999</c:v>
                </c:pt>
                <c:pt idx="17">
                  <c:v>13.163667999999999</c:v>
                </c:pt>
                <c:pt idx="18">
                  <c:v>12.668697</c:v>
                </c:pt>
                <c:pt idx="19">
                  <c:v>12.237959</c:v>
                </c:pt>
                <c:pt idx="20">
                  <c:v>12.184191999999999</c:v>
                </c:pt>
                <c:pt idx="21">
                  <c:v>12.553471999999999</c:v>
                </c:pt>
                <c:pt idx="22">
                  <c:v>13.330247999999999</c:v>
                </c:pt>
                <c:pt idx="23">
                  <c:v>14.163887000000001</c:v>
                </c:pt>
                <c:pt idx="24">
                  <c:v>15.669959</c:v>
                </c:pt>
                <c:pt idx="25">
                  <c:v>17.777836000000001</c:v>
                </c:pt>
                <c:pt idx="26">
                  <c:v>20.740584999999999</c:v>
                </c:pt>
                <c:pt idx="27">
                  <c:v>22.427719</c:v>
                </c:pt>
                <c:pt idx="28">
                  <c:v>22.071966</c:v>
                </c:pt>
                <c:pt idx="29">
                  <c:v>19.401585000000001</c:v>
                </c:pt>
                <c:pt idx="30">
                  <c:v>16.841801</c:v>
                </c:pt>
                <c:pt idx="31">
                  <c:v>15.11429</c:v>
                </c:pt>
                <c:pt idx="32">
                  <c:v>14.493608</c:v>
                </c:pt>
                <c:pt idx="33">
                  <c:v>14.321198000000001</c:v>
                </c:pt>
                <c:pt idx="34">
                  <c:v>14.417145</c:v>
                </c:pt>
                <c:pt idx="35">
                  <c:v>15.318678999999999</c:v>
                </c:pt>
                <c:pt idx="36">
                  <c:v>16.938836999999999</c:v>
                </c:pt>
                <c:pt idx="37">
                  <c:v>19.802364000000001</c:v>
                </c:pt>
                <c:pt idx="38">
                  <c:v>21.436803999999999</c:v>
                </c:pt>
                <c:pt idx="39">
                  <c:v>22.403424999999999</c:v>
                </c:pt>
                <c:pt idx="40">
                  <c:v>24.104424000000002</c:v>
                </c:pt>
                <c:pt idx="41">
                  <c:v>22.715143000000001</c:v>
                </c:pt>
                <c:pt idx="42">
                  <c:v>20.434007999999999</c:v>
                </c:pt>
                <c:pt idx="43">
                  <c:v>15.489579000000001</c:v>
                </c:pt>
                <c:pt idx="44">
                  <c:v>14.029498999999999</c:v>
                </c:pt>
                <c:pt idx="45">
                  <c:v>13.12851</c:v>
                </c:pt>
                <c:pt idx="46">
                  <c:v>12.638790999999999</c:v>
                </c:pt>
                <c:pt idx="47">
                  <c:v>12.521879999999999</c:v>
                </c:pt>
                <c:pt idx="48">
                  <c:v>12.763752999999999</c:v>
                </c:pt>
                <c:pt idx="49">
                  <c:v>13.343838</c:v>
                </c:pt>
                <c:pt idx="50">
                  <c:v>13.916909</c:v>
                </c:pt>
                <c:pt idx="51">
                  <c:v>14.775572</c:v>
                </c:pt>
                <c:pt idx="52">
                  <c:v>15.267355999999999</c:v>
                </c:pt>
                <c:pt idx="53">
                  <c:v>15.70317</c:v>
                </c:pt>
                <c:pt idx="54">
                  <c:v>15.462137</c:v>
                </c:pt>
                <c:pt idx="55">
                  <c:v>15.392227999999999</c:v>
                </c:pt>
                <c:pt idx="56">
                  <c:v>15.183885999999999</c:v>
                </c:pt>
                <c:pt idx="57">
                  <c:v>15.032114</c:v>
                </c:pt>
                <c:pt idx="58">
                  <c:v>14.649172</c:v>
                </c:pt>
                <c:pt idx="59">
                  <c:v>14.044668</c:v>
                </c:pt>
                <c:pt idx="60">
                  <c:v>13.423829</c:v>
                </c:pt>
                <c:pt idx="61">
                  <c:v>12.734714</c:v>
                </c:pt>
                <c:pt idx="62">
                  <c:v>12.397256</c:v>
                </c:pt>
                <c:pt idx="63">
                  <c:v>11.750506</c:v>
                </c:pt>
                <c:pt idx="64">
                  <c:v>11.54757</c:v>
                </c:pt>
                <c:pt idx="65">
                  <c:v>11.013237</c:v>
                </c:pt>
                <c:pt idx="66">
                  <c:v>11.171193000000001</c:v>
                </c:pt>
                <c:pt idx="67">
                  <c:v>11.302747</c:v>
                </c:pt>
                <c:pt idx="68">
                  <c:v>11.768658</c:v>
                </c:pt>
                <c:pt idx="69">
                  <c:v>12.768442</c:v>
                </c:pt>
                <c:pt idx="70">
                  <c:v>14.386175</c:v>
                </c:pt>
                <c:pt idx="71">
                  <c:v>15.778867999999999</c:v>
                </c:pt>
                <c:pt idx="72">
                  <c:v>15.936864</c:v>
                </c:pt>
                <c:pt idx="73">
                  <c:v>15.486622000000001</c:v>
                </c:pt>
                <c:pt idx="74">
                  <c:v>14.922378999999999</c:v>
                </c:pt>
                <c:pt idx="75">
                  <c:v>14.529222000000001</c:v>
                </c:pt>
                <c:pt idx="76">
                  <c:v>14.235282</c:v>
                </c:pt>
                <c:pt idx="77">
                  <c:v>14.114157000000001</c:v>
                </c:pt>
                <c:pt idx="78">
                  <c:v>14.551316</c:v>
                </c:pt>
                <c:pt idx="79">
                  <c:v>14.628181</c:v>
                </c:pt>
                <c:pt idx="80">
                  <c:v>15.108715</c:v>
                </c:pt>
                <c:pt idx="81">
                  <c:v>15.449586</c:v>
                </c:pt>
                <c:pt idx="82">
                  <c:v>15.171593</c:v>
                </c:pt>
                <c:pt idx="83">
                  <c:v>15.064676</c:v>
                </c:pt>
                <c:pt idx="84">
                  <c:v>16.415603999999998</c:v>
                </c:pt>
                <c:pt idx="85">
                  <c:v>16.063555000000001</c:v>
                </c:pt>
                <c:pt idx="86">
                  <c:v>18.120145999999998</c:v>
                </c:pt>
                <c:pt idx="87">
                  <c:v>15.913672999999999</c:v>
                </c:pt>
                <c:pt idx="88">
                  <c:v>17.801601000000002</c:v>
                </c:pt>
                <c:pt idx="89">
                  <c:v>14.891541999999999</c:v>
                </c:pt>
                <c:pt idx="90">
                  <c:v>14.62218</c:v>
                </c:pt>
                <c:pt idx="91">
                  <c:v>12.746135000000001</c:v>
                </c:pt>
                <c:pt idx="92">
                  <c:v>12.241954</c:v>
                </c:pt>
                <c:pt idx="93">
                  <c:v>11.664657999999999</c:v>
                </c:pt>
                <c:pt idx="94">
                  <c:v>10.907614000000001</c:v>
                </c:pt>
                <c:pt idx="95">
                  <c:v>10.520832</c:v>
                </c:pt>
                <c:pt idx="96">
                  <c:v>10.330662999999999</c:v>
                </c:pt>
                <c:pt idx="97">
                  <c:v>9.0542145000000005</c:v>
                </c:pt>
                <c:pt idx="98">
                  <c:v>7.9335227000000001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</c:v>
                </c:pt>
                <c:pt idx="1">
                  <c:v>2.2244897959183998</c:v>
                </c:pt>
                <c:pt idx="2">
                  <c:v>2.4489795918367001</c:v>
                </c:pt>
                <c:pt idx="3">
                  <c:v>2.6734693877550999</c:v>
                </c:pt>
                <c:pt idx="4">
                  <c:v>2.8979591836735001</c:v>
                </c:pt>
                <c:pt idx="5">
                  <c:v>3.1224489795918</c:v>
                </c:pt>
                <c:pt idx="6">
                  <c:v>3.3469387755101998</c:v>
                </c:pt>
                <c:pt idx="7">
                  <c:v>3.5714285714286</c:v>
                </c:pt>
                <c:pt idx="8">
                  <c:v>3.7959183673468999</c:v>
                </c:pt>
                <c:pt idx="9">
                  <c:v>4.0204081632652997</c:v>
                </c:pt>
                <c:pt idx="10">
                  <c:v>4.2448979591837004</c:v>
                </c:pt>
                <c:pt idx="11">
                  <c:v>4.4693877551019998</c:v>
                </c:pt>
                <c:pt idx="12">
                  <c:v>4.6938775510203996</c:v>
                </c:pt>
                <c:pt idx="13">
                  <c:v>4.9183673469388003</c:v>
                </c:pt>
                <c:pt idx="14">
                  <c:v>5.1428571428570997</c:v>
                </c:pt>
                <c:pt idx="15">
                  <c:v>5.3673469387755004</c:v>
                </c:pt>
                <c:pt idx="16">
                  <c:v>5.5918367346939002</c:v>
                </c:pt>
                <c:pt idx="17">
                  <c:v>5.8163265306121996</c:v>
                </c:pt>
                <c:pt idx="18">
                  <c:v>6.0408163265305994</c:v>
                </c:pt>
                <c:pt idx="19">
                  <c:v>6.2653061224490001</c:v>
                </c:pt>
                <c:pt idx="20">
                  <c:v>6.4897959183673004</c:v>
                </c:pt>
                <c:pt idx="21">
                  <c:v>6.7142857142857002</c:v>
                </c:pt>
                <c:pt idx="22">
                  <c:v>6.9387755102041</c:v>
                </c:pt>
                <c:pt idx="23">
                  <c:v>7.1632653061224003</c:v>
                </c:pt>
                <c:pt idx="24">
                  <c:v>7.3877551020408001</c:v>
                </c:pt>
                <c:pt idx="25">
                  <c:v>7.6122448979591999</c:v>
                </c:pt>
                <c:pt idx="26">
                  <c:v>7.8367346938775997</c:v>
                </c:pt>
                <c:pt idx="27">
                  <c:v>8.0612244897959009</c:v>
                </c:pt>
                <c:pt idx="28">
                  <c:v>8.2857142857143007</c:v>
                </c:pt>
                <c:pt idx="29">
                  <c:v>8.5102040816327005</c:v>
                </c:pt>
                <c:pt idx="30">
                  <c:v>8.7346938775510008</c:v>
                </c:pt>
                <c:pt idx="31">
                  <c:v>8.9591836734694006</c:v>
                </c:pt>
                <c:pt idx="32">
                  <c:v>9.1836734693878004</c:v>
                </c:pt>
                <c:pt idx="33">
                  <c:v>9.4081632653061007</c:v>
                </c:pt>
                <c:pt idx="34">
                  <c:v>9.6326530612245005</c:v>
                </c:pt>
                <c:pt idx="35">
                  <c:v>9.8571428571429003</c:v>
                </c:pt>
                <c:pt idx="36">
                  <c:v>10.081632653061002</c:v>
                </c:pt>
                <c:pt idx="37">
                  <c:v>10.30612244898</c:v>
                </c:pt>
                <c:pt idx="38">
                  <c:v>10.530612244898</c:v>
                </c:pt>
                <c:pt idx="39">
                  <c:v>10.755102040816</c:v>
                </c:pt>
                <c:pt idx="40">
                  <c:v>10.979591836735</c:v>
                </c:pt>
                <c:pt idx="41">
                  <c:v>11.204081632653001</c:v>
                </c:pt>
                <c:pt idx="42">
                  <c:v>11.428571428570999</c:v>
                </c:pt>
                <c:pt idx="43">
                  <c:v>11.653061224489999</c:v>
                </c:pt>
                <c:pt idx="44">
                  <c:v>11.877551020408001</c:v>
                </c:pt>
                <c:pt idx="45">
                  <c:v>12.102040816326999</c:v>
                </c:pt>
                <c:pt idx="46">
                  <c:v>12.326530612245001</c:v>
                </c:pt>
                <c:pt idx="47">
                  <c:v>12.551020408163</c:v>
                </c:pt>
                <c:pt idx="48">
                  <c:v>12.775510204082</c:v>
                </c:pt>
                <c:pt idx="49">
                  <c:v>13</c:v>
                </c:pt>
                <c:pt idx="50">
                  <c:v>13.224489795918</c:v>
                </c:pt>
                <c:pt idx="51">
                  <c:v>13.448979591837</c:v>
                </c:pt>
                <c:pt idx="52">
                  <c:v>13.673469387754999</c:v>
                </c:pt>
                <c:pt idx="53">
                  <c:v>13.897959183673001</c:v>
                </c:pt>
                <c:pt idx="54">
                  <c:v>14.122448979591999</c:v>
                </c:pt>
                <c:pt idx="55">
                  <c:v>14.346938775510001</c:v>
                </c:pt>
                <c:pt idx="56">
                  <c:v>14.571428571429001</c:v>
                </c:pt>
                <c:pt idx="57">
                  <c:v>14.795918367346999</c:v>
                </c:pt>
                <c:pt idx="58">
                  <c:v>15.020408163265</c:v>
                </c:pt>
                <c:pt idx="59">
                  <c:v>15.244897959184</c:v>
                </c:pt>
                <c:pt idx="60">
                  <c:v>15.469387755102</c:v>
                </c:pt>
                <c:pt idx="61">
                  <c:v>15.69387755102</c:v>
                </c:pt>
                <c:pt idx="62">
                  <c:v>15.918367346938998</c:v>
                </c:pt>
                <c:pt idx="63">
                  <c:v>16.142857142857</c:v>
                </c:pt>
                <c:pt idx="64">
                  <c:v>16.367346938775999</c:v>
                </c:pt>
                <c:pt idx="65">
                  <c:v>16.591836734693999</c:v>
                </c:pt>
                <c:pt idx="66">
                  <c:v>16.816326530611999</c:v>
                </c:pt>
                <c:pt idx="67">
                  <c:v>17.040816326531001</c:v>
                </c:pt>
                <c:pt idx="68">
                  <c:v>17.265306122449001</c:v>
                </c:pt>
                <c:pt idx="69">
                  <c:v>17.489795918367001</c:v>
                </c:pt>
                <c:pt idx="70">
                  <c:v>17.714285714286</c:v>
                </c:pt>
                <c:pt idx="71">
                  <c:v>17.938775510204</c:v>
                </c:pt>
                <c:pt idx="72">
                  <c:v>18.163265306122003</c:v>
                </c:pt>
                <c:pt idx="73">
                  <c:v>18.387755102041002</c:v>
                </c:pt>
                <c:pt idx="74">
                  <c:v>18.612244897958998</c:v>
                </c:pt>
                <c:pt idx="75">
                  <c:v>18.836734693877997</c:v>
                </c:pt>
                <c:pt idx="76">
                  <c:v>19.061224489796</c:v>
                </c:pt>
                <c:pt idx="77">
                  <c:v>19.285714285714</c:v>
                </c:pt>
                <c:pt idx="78">
                  <c:v>19.510204081632999</c:v>
                </c:pt>
                <c:pt idx="79">
                  <c:v>19.734693877550999</c:v>
                </c:pt>
                <c:pt idx="80">
                  <c:v>19.959183673469003</c:v>
                </c:pt>
                <c:pt idx="81">
                  <c:v>20.183673469388001</c:v>
                </c:pt>
                <c:pt idx="82">
                  <c:v>20.408163265306001</c:v>
                </c:pt>
                <c:pt idx="83">
                  <c:v>20.632653061223998</c:v>
                </c:pt>
                <c:pt idx="84">
                  <c:v>20.857142857143003</c:v>
                </c:pt>
                <c:pt idx="85">
                  <c:v>21.081632653061</c:v>
                </c:pt>
                <c:pt idx="86">
                  <c:v>21.306122448979998</c:v>
                </c:pt>
                <c:pt idx="87">
                  <c:v>21.530612244897998</c:v>
                </c:pt>
                <c:pt idx="88">
                  <c:v>21.755102040816002</c:v>
                </c:pt>
                <c:pt idx="89">
                  <c:v>21.979591836735</c:v>
                </c:pt>
                <c:pt idx="90">
                  <c:v>22.204081632653001</c:v>
                </c:pt>
                <c:pt idx="91">
                  <c:v>22.428571428571001</c:v>
                </c:pt>
                <c:pt idx="92">
                  <c:v>22.653061224490003</c:v>
                </c:pt>
                <c:pt idx="93">
                  <c:v>22.877551020407999</c:v>
                </c:pt>
                <c:pt idx="94">
                  <c:v>23.102040816327001</c:v>
                </c:pt>
                <c:pt idx="95">
                  <c:v>23.326530612244998</c:v>
                </c:pt>
                <c:pt idx="96">
                  <c:v>23.551020408162998</c:v>
                </c:pt>
                <c:pt idx="97">
                  <c:v>23.775510204082</c:v>
                </c:pt>
                <c:pt idx="98">
                  <c:v>24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-70.177277000000004</c:v>
                </c:pt>
                <c:pt idx="1">
                  <c:v>-67.012695000000008</c:v>
                </c:pt>
                <c:pt idx="2">
                  <c:v>-64.639633000000003</c:v>
                </c:pt>
                <c:pt idx="3">
                  <c:v>-63.644717999999997</c:v>
                </c:pt>
                <c:pt idx="4">
                  <c:v>-64.708888999999999</c:v>
                </c:pt>
                <c:pt idx="5">
                  <c:v>-64.679485</c:v>
                </c:pt>
                <c:pt idx="6">
                  <c:v>-67.137092999999993</c:v>
                </c:pt>
                <c:pt idx="7">
                  <c:v>-69.876334999999997</c:v>
                </c:pt>
                <c:pt idx="8">
                  <c:v>-68.990318000000002</c:v>
                </c:pt>
                <c:pt idx="9">
                  <c:v>-63.843249999999998</c:v>
                </c:pt>
                <c:pt idx="10">
                  <c:v>-56.480473000000003</c:v>
                </c:pt>
                <c:pt idx="11">
                  <c:v>-53.230998999999997</c:v>
                </c:pt>
                <c:pt idx="12">
                  <c:v>-52.058464000000001</c:v>
                </c:pt>
                <c:pt idx="13">
                  <c:v>-53.070647999999998</c:v>
                </c:pt>
                <c:pt idx="14">
                  <c:v>-56.076900000000002</c:v>
                </c:pt>
                <c:pt idx="15">
                  <c:v>-61.823452000000003</c:v>
                </c:pt>
                <c:pt idx="16">
                  <c:v>-72.275672999999998</c:v>
                </c:pt>
                <c:pt idx="17">
                  <c:v>-74.885765000000006</c:v>
                </c:pt>
                <c:pt idx="18">
                  <c:v>-75.376418999999999</c:v>
                </c:pt>
                <c:pt idx="19">
                  <c:v>-70.440978999999999</c:v>
                </c:pt>
                <c:pt idx="20">
                  <c:v>-72.082419999999999</c:v>
                </c:pt>
                <c:pt idx="21">
                  <c:v>-74.129677000000001</c:v>
                </c:pt>
                <c:pt idx="22">
                  <c:v>-75.462188999999995</c:v>
                </c:pt>
                <c:pt idx="23">
                  <c:v>-75.502540999999994</c:v>
                </c:pt>
                <c:pt idx="24">
                  <c:v>-77.707381999999996</c:v>
                </c:pt>
                <c:pt idx="25">
                  <c:v>-80.107567000000003</c:v>
                </c:pt>
                <c:pt idx="26">
                  <c:v>-81.073447999999999</c:v>
                </c:pt>
                <c:pt idx="27">
                  <c:v>-80.071342000000001</c:v>
                </c:pt>
                <c:pt idx="28">
                  <c:v>-76.757294000000002</c:v>
                </c:pt>
                <c:pt idx="29">
                  <c:v>-74.792891999999995</c:v>
                </c:pt>
                <c:pt idx="30">
                  <c:v>-72.447777000000002</c:v>
                </c:pt>
                <c:pt idx="31">
                  <c:v>-71.037505999999993</c:v>
                </c:pt>
                <c:pt idx="32">
                  <c:v>-69.492515999999995</c:v>
                </c:pt>
                <c:pt idx="33">
                  <c:v>-67.505527000000001</c:v>
                </c:pt>
                <c:pt idx="34">
                  <c:v>-65.981937000000002</c:v>
                </c:pt>
                <c:pt idx="35">
                  <c:v>-65.419696999999999</c:v>
                </c:pt>
                <c:pt idx="36">
                  <c:v>-66.075871000000006</c:v>
                </c:pt>
                <c:pt idx="37">
                  <c:v>-67.269072999999992</c:v>
                </c:pt>
                <c:pt idx="38">
                  <c:v>-67.945160000000001</c:v>
                </c:pt>
                <c:pt idx="39">
                  <c:v>-67.552399000000008</c:v>
                </c:pt>
                <c:pt idx="40">
                  <c:v>-67.233192000000003</c:v>
                </c:pt>
                <c:pt idx="41">
                  <c:v>-69.223006999999996</c:v>
                </c:pt>
                <c:pt idx="42">
                  <c:v>-69.994003000000006</c:v>
                </c:pt>
                <c:pt idx="43">
                  <c:v>-71.055000000000007</c:v>
                </c:pt>
                <c:pt idx="44">
                  <c:v>-69.532532000000003</c:v>
                </c:pt>
                <c:pt idx="45">
                  <c:v>-71.169998000000007</c:v>
                </c:pt>
                <c:pt idx="46">
                  <c:v>-73.168350000000004</c:v>
                </c:pt>
                <c:pt idx="47">
                  <c:v>-76.679451</c:v>
                </c:pt>
                <c:pt idx="48">
                  <c:v>-78.236855000000006</c:v>
                </c:pt>
                <c:pt idx="49">
                  <c:v>-78.206207000000006</c:v>
                </c:pt>
                <c:pt idx="50">
                  <c:v>-78.249236999999994</c:v>
                </c:pt>
                <c:pt idx="51">
                  <c:v>-76.120827000000006</c:v>
                </c:pt>
                <c:pt idx="52">
                  <c:v>-73.641143999999997</c:v>
                </c:pt>
                <c:pt idx="53">
                  <c:v>-69.162750000000003</c:v>
                </c:pt>
                <c:pt idx="54">
                  <c:v>-66.277045999999999</c:v>
                </c:pt>
                <c:pt idx="55">
                  <c:v>-65.686081000000001</c:v>
                </c:pt>
                <c:pt idx="56">
                  <c:v>-66.015872999999999</c:v>
                </c:pt>
                <c:pt idx="57">
                  <c:v>-66.428618999999998</c:v>
                </c:pt>
                <c:pt idx="58">
                  <c:v>-67.392116999999999</c:v>
                </c:pt>
                <c:pt idx="59">
                  <c:v>-69.595405999999997</c:v>
                </c:pt>
                <c:pt idx="60">
                  <c:v>-73.702950000000001</c:v>
                </c:pt>
                <c:pt idx="61">
                  <c:v>-76.242789999999999</c:v>
                </c:pt>
                <c:pt idx="62">
                  <c:v>-75.983779999999996</c:v>
                </c:pt>
                <c:pt idx="63">
                  <c:v>-74.919594000000004</c:v>
                </c:pt>
                <c:pt idx="64">
                  <c:v>-74.269217999999995</c:v>
                </c:pt>
                <c:pt idx="65">
                  <c:v>-73.747421000000003</c:v>
                </c:pt>
                <c:pt idx="66">
                  <c:v>-73.323577999999998</c:v>
                </c:pt>
                <c:pt idx="67">
                  <c:v>-71.074059000000005</c:v>
                </c:pt>
                <c:pt idx="68">
                  <c:v>-70.154808000000003</c:v>
                </c:pt>
                <c:pt idx="69">
                  <c:v>-69.483306999999996</c:v>
                </c:pt>
                <c:pt idx="70">
                  <c:v>-69.577820000000003</c:v>
                </c:pt>
                <c:pt idx="71">
                  <c:v>-69.722458000000003</c:v>
                </c:pt>
                <c:pt idx="72">
                  <c:v>-68.939907000000005</c:v>
                </c:pt>
                <c:pt idx="73">
                  <c:v>-68.970946999999995</c:v>
                </c:pt>
                <c:pt idx="74">
                  <c:v>-69.123497</c:v>
                </c:pt>
                <c:pt idx="75">
                  <c:v>-69.927115999999998</c:v>
                </c:pt>
                <c:pt idx="76">
                  <c:v>-70.923195000000007</c:v>
                </c:pt>
                <c:pt idx="77">
                  <c:v>-71.193359000000001</c:v>
                </c:pt>
                <c:pt idx="78">
                  <c:v>-71.376266000000001</c:v>
                </c:pt>
                <c:pt idx="79">
                  <c:v>-71.444526999999994</c:v>
                </c:pt>
                <c:pt idx="80">
                  <c:v>-71.222167999999996</c:v>
                </c:pt>
                <c:pt idx="81">
                  <c:v>-69.228294000000005</c:v>
                </c:pt>
                <c:pt idx="82">
                  <c:v>-66.042515000000009</c:v>
                </c:pt>
                <c:pt idx="83">
                  <c:v>-63.095725999999999</c:v>
                </c:pt>
                <c:pt idx="84">
                  <c:v>-62.014789999999998</c:v>
                </c:pt>
                <c:pt idx="85">
                  <c:v>-62.407238</c:v>
                </c:pt>
                <c:pt idx="86">
                  <c:v>-63.314171000000002</c:v>
                </c:pt>
                <c:pt idx="87">
                  <c:v>-64.495338000000004</c:v>
                </c:pt>
                <c:pt idx="88">
                  <c:v>-64.871090000000009</c:v>
                </c:pt>
                <c:pt idx="89">
                  <c:v>-65.092208999999997</c:v>
                </c:pt>
                <c:pt idx="90">
                  <c:v>-64.46323000000001</c:v>
                </c:pt>
                <c:pt idx="91">
                  <c:v>-63.574593</c:v>
                </c:pt>
                <c:pt idx="92">
                  <c:v>-62.862761999999996</c:v>
                </c:pt>
                <c:pt idx="93">
                  <c:v>-61.371932999999999</c:v>
                </c:pt>
                <c:pt idx="94">
                  <c:v>-60.795226999999997</c:v>
                </c:pt>
                <c:pt idx="95">
                  <c:v>-60.191161999999998</c:v>
                </c:pt>
                <c:pt idx="96">
                  <c:v>-61.326011999999999</c:v>
                </c:pt>
                <c:pt idx="97">
                  <c:v>-61.059151</c:v>
                </c:pt>
                <c:pt idx="98">
                  <c:v>-60.907558000000002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</c:v>
                </c:pt>
                <c:pt idx="1">
                  <c:v>2.2244897959183998</c:v>
                </c:pt>
                <c:pt idx="2">
                  <c:v>2.4489795918367001</c:v>
                </c:pt>
                <c:pt idx="3">
                  <c:v>2.6734693877550999</c:v>
                </c:pt>
                <c:pt idx="4">
                  <c:v>2.8979591836735001</c:v>
                </c:pt>
                <c:pt idx="5">
                  <c:v>3.1224489795918</c:v>
                </c:pt>
                <c:pt idx="6">
                  <c:v>3.3469387755101998</c:v>
                </c:pt>
                <c:pt idx="7">
                  <c:v>3.5714285714286</c:v>
                </c:pt>
                <c:pt idx="8">
                  <c:v>3.7959183673468999</c:v>
                </c:pt>
                <c:pt idx="9">
                  <c:v>4.0204081632652997</c:v>
                </c:pt>
                <c:pt idx="10">
                  <c:v>4.2448979591837004</c:v>
                </c:pt>
                <c:pt idx="11">
                  <c:v>4.4693877551019998</c:v>
                </c:pt>
                <c:pt idx="12">
                  <c:v>4.6938775510203996</c:v>
                </c:pt>
                <c:pt idx="13">
                  <c:v>4.9183673469388003</c:v>
                </c:pt>
                <c:pt idx="14">
                  <c:v>5.1428571428570997</c:v>
                </c:pt>
                <c:pt idx="15">
                  <c:v>5.3673469387755004</c:v>
                </c:pt>
                <c:pt idx="16">
                  <c:v>5.5918367346939002</c:v>
                </c:pt>
                <c:pt idx="17">
                  <c:v>5.8163265306121996</c:v>
                </c:pt>
                <c:pt idx="18">
                  <c:v>6.0408163265305994</c:v>
                </c:pt>
                <c:pt idx="19">
                  <c:v>6.2653061224490001</c:v>
                </c:pt>
                <c:pt idx="20">
                  <c:v>6.4897959183673004</c:v>
                </c:pt>
                <c:pt idx="21">
                  <c:v>6.7142857142857002</c:v>
                </c:pt>
                <c:pt idx="22">
                  <c:v>6.9387755102041</c:v>
                </c:pt>
                <c:pt idx="23">
                  <c:v>7.1632653061224003</c:v>
                </c:pt>
                <c:pt idx="24">
                  <c:v>7.3877551020408001</c:v>
                </c:pt>
                <c:pt idx="25">
                  <c:v>7.6122448979591999</c:v>
                </c:pt>
                <c:pt idx="26">
                  <c:v>7.8367346938775997</c:v>
                </c:pt>
                <c:pt idx="27">
                  <c:v>8.0612244897959009</c:v>
                </c:pt>
                <c:pt idx="28">
                  <c:v>8.2857142857143007</c:v>
                </c:pt>
                <c:pt idx="29">
                  <c:v>8.5102040816327005</c:v>
                </c:pt>
                <c:pt idx="30">
                  <c:v>8.7346938775510008</c:v>
                </c:pt>
                <c:pt idx="31">
                  <c:v>8.9591836734694006</c:v>
                </c:pt>
                <c:pt idx="32">
                  <c:v>9.1836734693878004</c:v>
                </c:pt>
                <c:pt idx="33">
                  <c:v>9.4081632653061007</c:v>
                </c:pt>
                <c:pt idx="34">
                  <c:v>9.6326530612245005</c:v>
                </c:pt>
                <c:pt idx="35">
                  <c:v>9.8571428571429003</c:v>
                </c:pt>
                <c:pt idx="36">
                  <c:v>10.081632653061002</c:v>
                </c:pt>
                <c:pt idx="37">
                  <c:v>10.30612244898</c:v>
                </c:pt>
                <c:pt idx="38">
                  <c:v>10.530612244898</c:v>
                </c:pt>
                <c:pt idx="39">
                  <c:v>10.755102040816</c:v>
                </c:pt>
                <c:pt idx="40">
                  <c:v>10.979591836735</c:v>
                </c:pt>
                <c:pt idx="41">
                  <c:v>11.204081632653001</c:v>
                </c:pt>
                <c:pt idx="42">
                  <c:v>11.428571428570999</c:v>
                </c:pt>
                <c:pt idx="43">
                  <c:v>11.653061224489999</c:v>
                </c:pt>
                <c:pt idx="44">
                  <c:v>11.877551020408001</c:v>
                </c:pt>
                <c:pt idx="45">
                  <c:v>12.102040816326999</c:v>
                </c:pt>
                <c:pt idx="46">
                  <c:v>12.326530612245001</c:v>
                </c:pt>
                <c:pt idx="47">
                  <c:v>12.551020408163</c:v>
                </c:pt>
                <c:pt idx="48">
                  <c:v>12.775510204082</c:v>
                </c:pt>
                <c:pt idx="49">
                  <c:v>13</c:v>
                </c:pt>
                <c:pt idx="50">
                  <c:v>13.224489795918</c:v>
                </c:pt>
                <c:pt idx="51">
                  <c:v>13.448979591837</c:v>
                </c:pt>
                <c:pt idx="52">
                  <c:v>13.673469387754999</c:v>
                </c:pt>
                <c:pt idx="53">
                  <c:v>13.897959183673001</c:v>
                </c:pt>
                <c:pt idx="54">
                  <c:v>14.122448979591999</c:v>
                </c:pt>
                <c:pt idx="55">
                  <c:v>14.346938775510001</c:v>
                </c:pt>
                <c:pt idx="56">
                  <c:v>14.571428571429001</c:v>
                </c:pt>
                <c:pt idx="57">
                  <c:v>14.795918367346999</c:v>
                </c:pt>
                <c:pt idx="58">
                  <c:v>15.020408163265</c:v>
                </c:pt>
                <c:pt idx="59">
                  <c:v>15.244897959184</c:v>
                </c:pt>
                <c:pt idx="60">
                  <c:v>15.469387755102</c:v>
                </c:pt>
                <c:pt idx="61">
                  <c:v>15.69387755102</c:v>
                </c:pt>
                <c:pt idx="62">
                  <c:v>15.918367346938998</c:v>
                </c:pt>
                <c:pt idx="63">
                  <c:v>16.142857142857</c:v>
                </c:pt>
                <c:pt idx="64">
                  <c:v>16.367346938775999</c:v>
                </c:pt>
                <c:pt idx="65">
                  <c:v>16.591836734693999</c:v>
                </c:pt>
                <c:pt idx="66">
                  <c:v>16.816326530611999</c:v>
                </c:pt>
                <c:pt idx="67">
                  <c:v>17.040816326531001</c:v>
                </c:pt>
                <c:pt idx="68">
                  <c:v>17.265306122449001</c:v>
                </c:pt>
                <c:pt idx="69">
                  <c:v>17.489795918367001</c:v>
                </c:pt>
                <c:pt idx="70">
                  <c:v>17.714285714286</c:v>
                </c:pt>
                <c:pt idx="71">
                  <c:v>17.938775510204</c:v>
                </c:pt>
                <c:pt idx="72">
                  <c:v>18.163265306122003</c:v>
                </c:pt>
                <c:pt idx="73">
                  <c:v>18.387755102041002</c:v>
                </c:pt>
                <c:pt idx="74">
                  <c:v>18.612244897958998</c:v>
                </c:pt>
                <c:pt idx="75">
                  <c:v>18.836734693877997</c:v>
                </c:pt>
                <c:pt idx="76">
                  <c:v>19.061224489796</c:v>
                </c:pt>
                <c:pt idx="77">
                  <c:v>19.285714285714</c:v>
                </c:pt>
                <c:pt idx="78">
                  <c:v>19.510204081632999</c:v>
                </c:pt>
                <c:pt idx="79">
                  <c:v>19.734693877550999</c:v>
                </c:pt>
                <c:pt idx="80">
                  <c:v>19.959183673469003</c:v>
                </c:pt>
                <c:pt idx="81">
                  <c:v>20.183673469388001</c:v>
                </c:pt>
                <c:pt idx="82">
                  <c:v>20.408163265306001</c:v>
                </c:pt>
                <c:pt idx="83">
                  <c:v>20.632653061223998</c:v>
                </c:pt>
                <c:pt idx="84">
                  <c:v>20.857142857143003</c:v>
                </c:pt>
                <c:pt idx="85">
                  <c:v>21.081632653061</c:v>
                </c:pt>
                <c:pt idx="86">
                  <c:v>21.306122448979998</c:v>
                </c:pt>
                <c:pt idx="87">
                  <c:v>21.530612244897998</c:v>
                </c:pt>
                <c:pt idx="88">
                  <c:v>21.755102040816002</c:v>
                </c:pt>
                <c:pt idx="89">
                  <c:v>21.979591836735</c:v>
                </c:pt>
                <c:pt idx="90">
                  <c:v>22.204081632653001</c:v>
                </c:pt>
                <c:pt idx="91">
                  <c:v>22.428571428571001</c:v>
                </c:pt>
                <c:pt idx="92">
                  <c:v>22.653061224490003</c:v>
                </c:pt>
                <c:pt idx="93">
                  <c:v>22.877551020407999</c:v>
                </c:pt>
                <c:pt idx="94">
                  <c:v>23.102040816327001</c:v>
                </c:pt>
                <c:pt idx="95">
                  <c:v>23.326530612244998</c:v>
                </c:pt>
                <c:pt idx="96">
                  <c:v>23.551020408162998</c:v>
                </c:pt>
                <c:pt idx="97">
                  <c:v>23.775510204082</c:v>
                </c:pt>
                <c:pt idx="98">
                  <c:v>24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-64.648505999999998</c:v>
                </c:pt>
                <c:pt idx="1">
                  <c:v>-67.638023000000004</c:v>
                </c:pt>
                <c:pt idx="2">
                  <c:v>-70.889358999999999</c:v>
                </c:pt>
                <c:pt idx="3">
                  <c:v>-74.937201999999999</c:v>
                </c:pt>
                <c:pt idx="4">
                  <c:v>-75.186049999999994</c:v>
                </c:pt>
                <c:pt idx="5">
                  <c:v>-74.135604999999998</c:v>
                </c:pt>
                <c:pt idx="6">
                  <c:v>-72.127876000000001</c:v>
                </c:pt>
                <c:pt idx="7">
                  <c:v>-71.400054999999995</c:v>
                </c:pt>
                <c:pt idx="8">
                  <c:v>-71.024520999999993</c:v>
                </c:pt>
                <c:pt idx="9">
                  <c:v>-69.752975000000006</c:v>
                </c:pt>
                <c:pt idx="10">
                  <c:v>-69.265975999999995</c:v>
                </c:pt>
                <c:pt idx="11">
                  <c:v>-69.844200000000001</c:v>
                </c:pt>
                <c:pt idx="12">
                  <c:v>-69.604445999999996</c:v>
                </c:pt>
                <c:pt idx="13">
                  <c:v>-69.758910999999998</c:v>
                </c:pt>
                <c:pt idx="14">
                  <c:v>-69.402846999999994</c:v>
                </c:pt>
                <c:pt idx="15">
                  <c:v>-73.193954000000005</c:v>
                </c:pt>
                <c:pt idx="16">
                  <c:v>-75.670197000000002</c:v>
                </c:pt>
                <c:pt idx="17">
                  <c:v>-80.623024000000001</c:v>
                </c:pt>
                <c:pt idx="18">
                  <c:v>-80.667457999999996</c:v>
                </c:pt>
                <c:pt idx="19">
                  <c:v>-80.141975000000002</c:v>
                </c:pt>
                <c:pt idx="20">
                  <c:v>-78.577468999999994</c:v>
                </c:pt>
                <c:pt idx="21">
                  <c:v>-78.938522000000006</c:v>
                </c:pt>
                <c:pt idx="22">
                  <c:v>-80.376723999999996</c:v>
                </c:pt>
                <c:pt idx="23">
                  <c:v>-80.949393999999998</c:v>
                </c:pt>
                <c:pt idx="24">
                  <c:v>-79.637718000000007</c:v>
                </c:pt>
                <c:pt idx="25">
                  <c:v>-76.977455000000006</c:v>
                </c:pt>
                <c:pt idx="26">
                  <c:v>-74.325316999999998</c:v>
                </c:pt>
                <c:pt idx="27">
                  <c:v>-72.819923000000003</c:v>
                </c:pt>
                <c:pt idx="28">
                  <c:v>-72.707626000000005</c:v>
                </c:pt>
                <c:pt idx="29">
                  <c:v>-70.788841000000005</c:v>
                </c:pt>
                <c:pt idx="30">
                  <c:v>-69.198768999999999</c:v>
                </c:pt>
                <c:pt idx="31">
                  <c:v>-67.471722</c:v>
                </c:pt>
                <c:pt idx="32">
                  <c:v>-66.582188000000002</c:v>
                </c:pt>
                <c:pt idx="33">
                  <c:v>-65.690796000000006</c:v>
                </c:pt>
                <c:pt idx="34">
                  <c:v>-65.095332999999997</c:v>
                </c:pt>
                <c:pt idx="35">
                  <c:v>-64.814335</c:v>
                </c:pt>
                <c:pt idx="36">
                  <c:v>-64.125996000000001</c:v>
                </c:pt>
                <c:pt idx="37">
                  <c:v>-63.651553999999997</c:v>
                </c:pt>
                <c:pt idx="38">
                  <c:v>-63.952224999999999</c:v>
                </c:pt>
                <c:pt idx="39">
                  <c:v>-65.452010999999999</c:v>
                </c:pt>
                <c:pt idx="40">
                  <c:v>-67.583401000000009</c:v>
                </c:pt>
                <c:pt idx="41">
                  <c:v>-69.133117999999996</c:v>
                </c:pt>
                <c:pt idx="42">
                  <c:v>-69.278899999999993</c:v>
                </c:pt>
                <c:pt idx="43">
                  <c:v>-68.095630999999997</c:v>
                </c:pt>
                <c:pt idx="44">
                  <c:v>-66.720241999999999</c:v>
                </c:pt>
                <c:pt idx="45">
                  <c:v>-67.027457999999996</c:v>
                </c:pt>
                <c:pt idx="46">
                  <c:v>-69.281493999999995</c:v>
                </c:pt>
                <c:pt idx="47">
                  <c:v>-75.096382000000006</c:v>
                </c:pt>
                <c:pt idx="48">
                  <c:v>-75.403419</c:v>
                </c:pt>
                <c:pt idx="49">
                  <c:v>-72.690498000000005</c:v>
                </c:pt>
                <c:pt idx="50">
                  <c:v>-66.617564999999999</c:v>
                </c:pt>
                <c:pt idx="51">
                  <c:v>-64.606445000000008</c:v>
                </c:pt>
                <c:pt idx="52">
                  <c:v>-64.03886399999999</c:v>
                </c:pt>
                <c:pt idx="53">
                  <c:v>-63.192722000000003</c:v>
                </c:pt>
                <c:pt idx="54">
                  <c:v>-62.920124000000001</c:v>
                </c:pt>
                <c:pt idx="55">
                  <c:v>-65.056235999999998</c:v>
                </c:pt>
                <c:pt idx="56">
                  <c:v>-67.828048999999993</c:v>
                </c:pt>
                <c:pt idx="57">
                  <c:v>-72.673766999999998</c:v>
                </c:pt>
                <c:pt idx="58">
                  <c:v>-74.493026999999998</c:v>
                </c:pt>
                <c:pt idx="59">
                  <c:v>-75.667762999999994</c:v>
                </c:pt>
                <c:pt idx="60">
                  <c:v>-74.006255999999993</c:v>
                </c:pt>
                <c:pt idx="61">
                  <c:v>-73.152816999999999</c:v>
                </c:pt>
                <c:pt idx="62">
                  <c:v>-73.401038999999997</c:v>
                </c:pt>
                <c:pt idx="63">
                  <c:v>-73.537750000000003</c:v>
                </c:pt>
                <c:pt idx="64">
                  <c:v>-73.558616999999998</c:v>
                </c:pt>
                <c:pt idx="65">
                  <c:v>-73.707542000000004</c:v>
                </c:pt>
                <c:pt idx="66">
                  <c:v>-75.361000000000004</c:v>
                </c:pt>
                <c:pt idx="67">
                  <c:v>-76.969711000000004</c:v>
                </c:pt>
                <c:pt idx="68">
                  <c:v>-74.685462999999999</c:v>
                </c:pt>
                <c:pt idx="69">
                  <c:v>-70.745514</c:v>
                </c:pt>
                <c:pt idx="70">
                  <c:v>-67.774380000000008</c:v>
                </c:pt>
                <c:pt idx="71">
                  <c:v>-67.291386000000003</c:v>
                </c:pt>
                <c:pt idx="72">
                  <c:v>-67.045856000000001</c:v>
                </c:pt>
                <c:pt idx="73">
                  <c:v>-65.174576000000002</c:v>
                </c:pt>
                <c:pt idx="74">
                  <c:v>-63.862411000000002</c:v>
                </c:pt>
                <c:pt idx="75">
                  <c:v>-63.491019999999999</c:v>
                </c:pt>
                <c:pt idx="76">
                  <c:v>-64.514583999999999</c:v>
                </c:pt>
                <c:pt idx="77">
                  <c:v>-65.788994000000002</c:v>
                </c:pt>
                <c:pt idx="78">
                  <c:v>-66.616805999999997</c:v>
                </c:pt>
                <c:pt idx="79">
                  <c:v>-67.376480000000001</c:v>
                </c:pt>
                <c:pt idx="80">
                  <c:v>-70.496323000000004</c:v>
                </c:pt>
                <c:pt idx="81">
                  <c:v>-71.371039999999994</c:v>
                </c:pt>
                <c:pt idx="82">
                  <c:v>-72.950271999999998</c:v>
                </c:pt>
                <c:pt idx="83">
                  <c:v>-70.606910999999997</c:v>
                </c:pt>
                <c:pt idx="84">
                  <c:v>-70.463768000000002</c:v>
                </c:pt>
                <c:pt idx="85">
                  <c:v>-67.740943999999999</c:v>
                </c:pt>
                <c:pt idx="86">
                  <c:v>-66.359279999999998</c:v>
                </c:pt>
                <c:pt idx="87">
                  <c:v>-65.068993000000006</c:v>
                </c:pt>
                <c:pt idx="88">
                  <c:v>-64.868369999999999</c:v>
                </c:pt>
                <c:pt idx="89">
                  <c:v>-64.289928000000003</c:v>
                </c:pt>
                <c:pt idx="90">
                  <c:v>-63.625168000000002</c:v>
                </c:pt>
                <c:pt idx="91">
                  <c:v>-63.598103000000002</c:v>
                </c:pt>
                <c:pt idx="92">
                  <c:v>-64.514640999999997</c:v>
                </c:pt>
                <c:pt idx="93">
                  <c:v>-66.743805000000009</c:v>
                </c:pt>
                <c:pt idx="94">
                  <c:v>-68.134186</c:v>
                </c:pt>
                <c:pt idx="95">
                  <c:v>-67.918877000000009</c:v>
                </c:pt>
                <c:pt idx="96">
                  <c:v>-66.186146000000008</c:v>
                </c:pt>
                <c:pt idx="97">
                  <c:v>-67.080685000000003</c:v>
                </c:pt>
                <c:pt idx="98">
                  <c:v>-68.89158599999999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2"/>
      </c:valAx>
      <c:valAx>
        <c:axId val="114569600"/>
        <c:scaling>
          <c:orientation val="minMax"/>
          <c:max val="0"/>
          <c:min val="-10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2"/>
          <c:order val="1"/>
          <c:tx>
            <c:strRef>
              <c:f>CLvsLO!$G$2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-23.590064999999999</c:v>
                </c:pt>
                <c:pt idx="1">
                  <c:v>-20.136419</c:v>
                </c:pt>
                <c:pt idx="2">
                  <c:v>-16.185680000000001</c:v>
                </c:pt>
                <c:pt idx="3">
                  <c:v>-11.976594</c:v>
                </c:pt>
                <c:pt idx="4">
                  <c:v>-9.4698609999999999</c:v>
                </c:pt>
                <c:pt idx="5">
                  <c:v>-8.3944931</c:v>
                </c:pt>
                <c:pt idx="6">
                  <c:v>-7.4475093000000001</c:v>
                </c:pt>
                <c:pt idx="7">
                  <c:v>-6.9860439000000003</c:v>
                </c:pt>
                <c:pt idx="8">
                  <c:v>-6.7352214000000004</c:v>
                </c:pt>
                <c:pt idx="9">
                  <c:v>-6.5546082999999999</c:v>
                </c:pt>
                <c:pt idx="10">
                  <c:v>-6.4515013999999997</c:v>
                </c:pt>
                <c:pt idx="11">
                  <c:v>-6.4295591999999999</c:v>
                </c:pt>
                <c:pt idx="12">
                  <c:v>-6.4302855000000001</c:v>
                </c:pt>
                <c:pt idx="13">
                  <c:v>-6.5095371999999996</c:v>
                </c:pt>
                <c:pt idx="14">
                  <c:v>-6.6407179999999997</c:v>
                </c:pt>
                <c:pt idx="15">
                  <c:v>-6.6553453999999999</c:v>
                </c:pt>
                <c:pt idx="16">
                  <c:v>-6.6442046000000001</c:v>
                </c:pt>
                <c:pt idx="17">
                  <c:v>-6.6650552999999997</c:v>
                </c:pt>
                <c:pt idx="18">
                  <c:v>-6.6135096999999998</c:v>
                </c:pt>
                <c:pt idx="19">
                  <c:v>-6.4868078000000002</c:v>
                </c:pt>
                <c:pt idx="20">
                  <c:v>-6.4410638999999996</c:v>
                </c:pt>
                <c:pt idx="21">
                  <c:v>-6.4522738000000004</c:v>
                </c:pt>
                <c:pt idx="22">
                  <c:v>-6.3965569000000002</c:v>
                </c:pt>
                <c:pt idx="23">
                  <c:v>-6.4229402999999996</c:v>
                </c:pt>
                <c:pt idx="24">
                  <c:v>-6.4521623000000004</c:v>
                </c:pt>
                <c:pt idx="25">
                  <c:v>-6.4499015999999996</c:v>
                </c:pt>
                <c:pt idx="26">
                  <c:v>-6.4124607999999998</c:v>
                </c:pt>
                <c:pt idx="27">
                  <c:v>-6.3507861999999999</c:v>
                </c:pt>
                <c:pt idx="28">
                  <c:v>-6.2637967999999997</c:v>
                </c:pt>
                <c:pt idx="29">
                  <c:v>-6.2468485999999999</c:v>
                </c:pt>
                <c:pt idx="30">
                  <c:v>-6.2329473000000002</c:v>
                </c:pt>
                <c:pt idx="31">
                  <c:v>-6.1908215999999996</c:v>
                </c:pt>
                <c:pt idx="32">
                  <c:v>-6.1993274999999999</c:v>
                </c:pt>
                <c:pt idx="33">
                  <c:v>-6.2059978999999998</c:v>
                </c:pt>
                <c:pt idx="34">
                  <c:v>-6.1590748</c:v>
                </c:pt>
                <c:pt idx="35">
                  <c:v>-6.1764922000000002</c:v>
                </c:pt>
                <c:pt idx="36">
                  <c:v>-6.2048397</c:v>
                </c:pt>
                <c:pt idx="37">
                  <c:v>-6.2341141999999996</c:v>
                </c:pt>
                <c:pt idx="38">
                  <c:v>-6.2483915999999997</c:v>
                </c:pt>
                <c:pt idx="39">
                  <c:v>-6.2650126999999998</c:v>
                </c:pt>
                <c:pt idx="40">
                  <c:v>-6.2702818000000002</c:v>
                </c:pt>
                <c:pt idx="41">
                  <c:v>-6.2745385000000002</c:v>
                </c:pt>
                <c:pt idx="42">
                  <c:v>-6.2599749999999998</c:v>
                </c:pt>
                <c:pt idx="43">
                  <c:v>-6.2301579</c:v>
                </c:pt>
                <c:pt idx="44">
                  <c:v>-6.1996617000000001</c:v>
                </c:pt>
                <c:pt idx="45">
                  <c:v>-6.1566529000000001</c:v>
                </c:pt>
                <c:pt idx="46">
                  <c:v>-6.1208691999999996</c:v>
                </c:pt>
                <c:pt idx="47">
                  <c:v>-6.0896368000000001</c:v>
                </c:pt>
                <c:pt idx="48">
                  <c:v>-6.0723171000000002</c:v>
                </c:pt>
                <c:pt idx="49">
                  <c:v>-6.0562043000000001</c:v>
                </c:pt>
                <c:pt idx="50">
                  <c:v>-6.0483937000000001</c:v>
                </c:pt>
                <c:pt idx="51">
                  <c:v>-6.0497912999999999</c:v>
                </c:pt>
                <c:pt idx="52">
                  <c:v>-6.0727824999999998</c:v>
                </c:pt>
                <c:pt idx="53">
                  <c:v>-6.1096630000000003</c:v>
                </c:pt>
                <c:pt idx="54">
                  <c:v>-6.1546887999999997</c:v>
                </c:pt>
                <c:pt idx="55">
                  <c:v>-6.2194833999999997</c:v>
                </c:pt>
                <c:pt idx="56">
                  <c:v>-6.3080416000000001</c:v>
                </c:pt>
                <c:pt idx="57">
                  <c:v>-6.4160819</c:v>
                </c:pt>
                <c:pt idx="58">
                  <c:v>-6.5374317</c:v>
                </c:pt>
                <c:pt idx="59">
                  <c:v>-6.6734723999999996</c:v>
                </c:pt>
                <c:pt idx="60">
                  <c:v>-6.7934656000000002</c:v>
                </c:pt>
                <c:pt idx="61">
                  <c:v>-6.9099244999999998</c:v>
                </c:pt>
                <c:pt idx="62">
                  <c:v>-6.9918876000000001</c:v>
                </c:pt>
                <c:pt idx="63">
                  <c:v>-7.0609020999999998</c:v>
                </c:pt>
                <c:pt idx="64">
                  <c:v>-7.1014179999999998</c:v>
                </c:pt>
                <c:pt idx="65">
                  <c:v>-7.1248082999999998</c:v>
                </c:pt>
                <c:pt idx="66">
                  <c:v>-7.1233807000000002</c:v>
                </c:pt>
                <c:pt idx="67">
                  <c:v>-7.1149712000000003</c:v>
                </c:pt>
                <c:pt idx="68">
                  <c:v>-7.1059937</c:v>
                </c:pt>
                <c:pt idx="69">
                  <c:v>-7.0908799</c:v>
                </c:pt>
                <c:pt idx="70">
                  <c:v>-7.0849871999999996</c:v>
                </c:pt>
                <c:pt idx="71">
                  <c:v>-7.0743704000000003</c:v>
                </c:pt>
                <c:pt idx="72">
                  <c:v>-7.0714192000000002</c:v>
                </c:pt>
                <c:pt idx="73">
                  <c:v>-7.0501294000000003</c:v>
                </c:pt>
                <c:pt idx="74">
                  <c:v>-7.0354700000000001</c:v>
                </c:pt>
                <c:pt idx="75">
                  <c:v>-7.0183014999999997</c:v>
                </c:pt>
                <c:pt idx="76">
                  <c:v>-7.0169157999999996</c:v>
                </c:pt>
                <c:pt idx="77">
                  <c:v>-7.0166636000000002</c:v>
                </c:pt>
                <c:pt idx="78">
                  <c:v>-7.0540089999999998</c:v>
                </c:pt>
                <c:pt idx="79">
                  <c:v>-7.1099357999999997</c:v>
                </c:pt>
                <c:pt idx="80">
                  <c:v>-7.1815199999999999</c:v>
                </c:pt>
                <c:pt idx="81">
                  <c:v>-7.2490296000000001</c:v>
                </c:pt>
                <c:pt idx="82">
                  <c:v>-7.3188624000000004</c:v>
                </c:pt>
                <c:pt idx="83">
                  <c:v>-7.3624153000000003</c:v>
                </c:pt>
                <c:pt idx="84">
                  <c:v>-7.3820629000000002</c:v>
                </c:pt>
                <c:pt idx="85">
                  <c:v>-7.3763532999999999</c:v>
                </c:pt>
                <c:pt idx="86">
                  <c:v>-7.3608427000000001</c:v>
                </c:pt>
                <c:pt idx="87">
                  <c:v>-7.3218145000000003</c:v>
                </c:pt>
                <c:pt idx="88">
                  <c:v>-7.2569946999999999</c:v>
                </c:pt>
                <c:pt idx="89">
                  <c:v>-7.1900729999999999</c:v>
                </c:pt>
                <c:pt idx="90">
                  <c:v>-7.1251698000000001</c:v>
                </c:pt>
                <c:pt idx="91">
                  <c:v>-7.0622996999999996</c:v>
                </c:pt>
                <c:pt idx="92">
                  <c:v>-7.0197778</c:v>
                </c:pt>
                <c:pt idx="93">
                  <c:v>-6.9875239999999996</c:v>
                </c:pt>
                <c:pt idx="94">
                  <c:v>-6.9639568000000001</c:v>
                </c:pt>
                <c:pt idx="95">
                  <c:v>-6.9381399000000004</c:v>
                </c:pt>
                <c:pt idx="96">
                  <c:v>-6.9172583000000003</c:v>
                </c:pt>
                <c:pt idx="97">
                  <c:v>-6.8911657000000002</c:v>
                </c:pt>
                <c:pt idx="98">
                  <c:v>-6.8717002999999997</c:v>
                </c:pt>
                <c:pt idx="99">
                  <c:v>-6.8441982000000001</c:v>
                </c:pt>
                <c:pt idx="100">
                  <c:v>-6.8203082000000004</c:v>
                </c:pt>
                <c:pt idx="101">
                  <c:v>-6.7888722000000001</c:v>
                </c:pt>
                <c:pt idx="102">
                  <c:v>-6.7748489000000003</c:v>
                </c:pt>
                <c:pt idx="103">
                  <c:v>-6.7553052999999998</c:v>
                </c:pt>
                <c:pt idx="104">
                  <c:v>-6.7493663000000002</c:v>
                </c:pt>
                <c:pt idx="105">
                  <c:v>-6.7509870999999997</c:v>
                </c:pt>
                <c:pt idx="106">
                  <c:v>-6.7621617000000001</c:v>
                </c:pt>
                <c:pt idx="107">
                  <c:v>-6.7694935999999997</c:v>
                </c:pt>
                <c:pt idx="108">
                  <c:v>-6.7931356000000003</c:v>
                </c:pt>
                <c:pt idx="109">
                  <c:v>-6.8104123999999997</c:v>
                </c:pt>
                <c:pt idx="110">
                  <c:v>-6.8238873</c:v>
                </c:pt>
                <c:pt idx="111">
                  <c:v>-6.8453578999999998</c:v>
                </c:pt>
                <c:pt idx="112">
                  <c:v>-6.8673891999999999</c:v>
                </c:pt>
                <c:pt idx="113">
                  <c:v>-6.8865352</c:v>
                </c:pt>
                <c:pt idx="114">
                  <c:v>-6.9180488999999996</c:v>
                </c:pt>
                <c:pt idx="115">
                  <c:v>-6.9452109000000002</c:v>
                </c:pt>
                <c:pt idx="116">
                  <c:v>-6.9784050000000004</c:v>
                </c:pt>
                <c:pt idx="117">
                  <c:v>-7.0128908000000001</c:v>
                </c:pt>
                <c:pt idx="118">
                  <c:v>-7.0496435000000002</c:v>
                </c:pt>
                <c:pt idx="119">
                  <c:v>-7.0823688999999996</c:v>
                </c:pt>
                <c:pt idx="120">
                  <c:v>-7.1236796</c:v>
                </c:pt>
                <c:pt idx="121">
                  <c:v>-7.1677279</c:v>
                </c:pt>
                <c:pt idx="122">
                  <c:v>-7.2144499</c:v>
                </c:pt>
                <c:pt idx="123">
                  <c:v>-7.2687125000000004</c:v>
                </c:pt>
                <c:pt idx="124">
                  <c:v>-7.3197932000000003</c:v>
                </c:pt>
                <c:pt idx="125">
                  <c:v>-7.3937764000000001</c:v>
                </c:pt>
                <c:pt idx="126">
                  <c:v>-7.4608245000000002</c:v>
                </c:pt>
                <c:pt idx="127">
                  <c:v>-7.5455021999999996</c:v>
                </c:pt>
                <c:pt idx="128">
                  <c:v>-7.6329631999999998</c:v>
                </c:pt>
                <c:pt idx="129">
                  <c:v>-7.7288145999999998</c:v>
                </c:pt>
                <c:pt idx="130">
                  <c:v>-7.8099451000000002</c:v>
                </c:pt>
                <c:pt idx="131">
                  <c:v>-7.8976917000000002</c:v>
                </c:pt>
                <c:pt idx="132">
                  <c:v>-7.9787296999999997</c:v>
                </c:pt>
                <c:pt idx="133">
                  <c:v>-8.0568761999999996</c:v>
                </c:pt>
                <c:pt idx="134">
                  <c:v>-8.1255293000000002</c:v>
                </c:pt>
                <c:pt idx="135">
                  <c:v>-8.2035084000000005</c:v>
                </c:pt>
                <c:pt idx="136">
                  <c:v>-8.2624607000000001</c:v>
                </c:pt>
                <c:pt idx="137">
                  <c:v>-8.3267983999999995</c:v>
                </c:pt>
                <c:pt idx="138">
                  <c:v>-8.3884019999999992</c:v>
                </c:pt>
                <c:pt idx="139">
                  <c:v>-8.4451436999999991</c:v>
                </c:pt>
                <c:pt idx="140">
                  <c:v>-8.4948139000000005</c:v>
                </c:pt>
                <c:pt idx="141">
                  <c:v>-8.5601997000000001</c:v>
                </c:pt>
                <c:pt idx="142">
                  <c:v>-8.6233453999999998</c:v>
                </c:pt>
                <c:pt idx="143">
                  <c:v>-8.6829795999999995</c:v>
                </c:pt>
                <c:pt idx="144">
                  <c:v>-8.7387561999999992</c:v>
                </c:pt>
                <c:pt idx="145">
                  <c:v>-8.7878895000000004</c:v>
                </c:pt>
                <c:pt idx="146">
                  <c:v>-8.8310118000000006</c:v>
                </c:pt>
                <c:pt idx="147">
                  <c:v>-8.8694381999999994</c:v>
                </c:pt>
                <c:pt idx="148">
                  <c:v>-8.9043007000000003</c:v>
                </c:pt>
                <c:pt idx="149">
                  <c:v>-8.9501076000000008</c:v>
                </c:pt>
                <c:pt idx="150">
                  <c:v>-8.9997807000000005</c:v>
                </c:pt>
                <c:pt idx="151">
                  <c:v>-9.0553761000000002</c:v>
                </c:pt>
                <c:pt idx="152">
                  <c:v>-9.1082964000000004</c:v>
                </c:pt>
                <c:pt idx="153">
                  <c:v>-9.1792221000000005</c:v>
                </c:pt>
                <c:pt idx="154">
                  <c:v>-9.2662182000000008</c:v>
                </c:pt>
                <c:pt idx="155">
                  <c:v>-9.3559456000000001</c:v>
                </c:pt>
                <c:pt idx="156">
                  <c:v>-9.4573374000000001</c:v>
                </c:pt>
                <c:pt idx="157">
                  <c:v>-9.5750379999999993</c:v>
                </c:pt>
                <c:pt idx="158">
                  <c:v>-9.7019471999999993</c:v>
                </c:pt>
                <c:pt idx="159">
                  <c:v>-9.8267907999999995</c:v>
                </c:pt>
                <c:pt idx="160">
                  <c:v>-9.9552783999999992</c:v>
                </c:pt>
                <c:pt idx="161">
                  <c:v>-10.079272</c:v>
                </c:pt>
                <c:pt idx="162">
                  <c:v>-10.196512</c:v>
                </c:pt>
                <c:pt idx="163">
                  <c:v>-10.304726</c:v>
                </c:pt>
                <c:pt idx="164">
                  <c:v>-10.404709</c:v>
                </c:pt>
                <c:pt idx="165">
                  <c:v>-10.500584</c:v>
                </c:pt>
                <c:pt idx="166">
                  <c:v>-10.58539</c:v>
                </c:pt>
                <c:pt idx="167">
                  <c:v>-10.65546</c:v>
                </c:pt>
                <c:pt idx="168">
                  <c:v>-10.723182</c:v>
                </c:pt>
                <c:pt idx="169">
                  <c:v>-10.761846999999999</c:v>
                </c:pt>
                <c:pt idx="170">
                  <c:v>-10.787489000000001</c:v>
                </c:pt>
                <c:pt idx="171">
                  <c:v>-10.798107999999999</c:v>
                </c:pt>
                <c:pt idx="172">
                  <c:v>-10.808320999999999</c:v>
                </c:pt>
                <c:pt idx="173">
                  <c:v>-10.808524</c:v>
                </c:pt>
                <c:pt idx="174">
                  <c:v>-10.822811</c:v>
                </c:pt>
                <c:pt idx="175">
                  <c:v>-10.829815999999999</c:v>
                </c:pt>
                <c:pt idx="176">
                  <c:v>-10.825138000000001</c:v>
                </c:pt>
                <c:pt idx="177">
                  <c:v>-10.813172</c:v>
                </c:pt>
                <c:pt idx="178">
                  <c:v>-10.805949</c:v>
                </c:pt>
                <c:pt idx="179">
                  <c:v>-10.807665999999999</c:v>
                </c:pt>
                <c:pt idx="180">
                  <c:v>-10.842155</c:v>
                </c:pt>
                <c:pt idx="181">
                  <c:v>-10.937153</c:v>
                </c:pt>
                <c:pt idx="182">
                  <c:v>-11.119222000000001</c:v>
                </c:pt>
                <c:pt idx="183">
                  <c:v>-11.469347000000001</c:v>
                </c:pt>
                <c:pt idx="184">
                  <c:v>-12.048529</c:v>
                </c:pt>
                <c:pt idx="185">
                  <c:v>-13.158505999999999</c:v>
                </c:pt>
                <c:pt idx="186">
                  <c:v>-14.490705</c:v>
                </c:pt>
                <c:pt idx="187">
                  <c:v>-17.39377</c:v>
                </c:pt>
                <c:pt idx="188">
                  <c:v>-22.038817999999999</c:v>
                </c:pt>
                <c:pt idx="189">
                  <c:v>-27.360987000000002</c:v>
                </c:pt>
                <c:pt idx="190">
                  <c:v>-33.984496999999998</c:v>
                </c:pt>
                <c:pt idx="191">
                  <c:v>-40.736705999999998</c:v>
                </c:pt>
                <c:pt idx="192">
                  <c:v>-48.101807000000001</c:v>
                </c:pt>
                <c:pt idx="193">
                  <c:v>-54.021912</c:v>
                </c:pt>
                <c:pt idx="194">
                  <c:v>-60.142966999999999</c:v>
                </c:pt>
                <c:pt idx="195">
                  <c:v>-63.795521000000001</c:v>
                </c:pt>
                <c:pt idx="196">
                  <c:v>-67.711699999999993</c:v>
                </c:pt>
                <c:pt idx="197">
                  <c:v>-69.009979000000001</c:v>
                </c:pt>
                <c:pt idx="198">
                  <c:v>-70.170340999999993</c:v>
                </c:pt>
                <c:pt idx="199">
                  <c:v>-70.222176000000005</c:v>
                </c:pt>
                <c:pt idx="200">
                  <c:v>-70.883919000000006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-45.388930999999999</c:v>
                </c:pt>
                <c:pt idx="1">
                  <c:v>-38.358108999999999</c:v>
                </c:pt>
                <c:pt idx="2">
                  <c:v>-29.875944</c:v>
                </c:pt>
                <c:pt idx="3">
                  <c:v>-20.553545</c:v>
                </c:pt>
                <c:pt idx="4">
                  <c:v>-14.642447000000001</c:v>
                </c:pt>
                <c:pt idx="5">
                  <c:v>-11.830673000000001</c:v>
                </c:pt>
                <c:pt idx="6">
                  <c:v>-9.1214294000000002</c:v>
                </c:pt>
                <c:pt idx="7">
                  <c:v>-7.8478950999999997</c:v>
                </c:pt>
                <c:pt idx="8">
                  <c:v>-7.353548</c:v>
                </c:pt>
                <c:pt idx="9">
                  <c:v>-6.8985548000000003</c:v>
                </c:pt>
                <c:pt idx="10">
                  <c:v>-6.7426690999999996</c:v>
                </c:pt>
                <c:pt idx="11">
                  <c:v>-6.6912770000000004</c:v>
                </c:pt>
                <c:pt idx="12">
                  <c:v>-6.6741571000000004</c:v>
                </c:pt>
                <c:pt idx="13">
                  <c:v>-6.7557172999999997</c:v>
                </c:pt>
                <c:pt idx="14">
                  <c:v>-6.9122380999999997</c:v>
                </c:pt>
                <c:pt idx="15">
                  <c:v>-6.9715910000000001</c:v>
                </c:pt>
                <c:pt idx="16">
                  <c:v>-7.0179476999999997</c:v>
                </c:pt>
                <c:pt idx="17">
                  <c:v>-7.1393538000000003</c:v>
                </c:pt>
                <c:pt idx="18">
                  <c:v>-7.1799073</c:v>
                </c:pt>
                <c:pt idx="19">
                  <c:v>-7.1217379999999997</c:v>
                </c:pt>
                <c:pt idx="20">
                  <c:v>-7.1204261999999998</c:v>
                </c:pt>
                <c:pt idx="21">
                  <c:v>-7.1646828999999999</c:v>
                </c:pt>
                <c:pt idx="22">
                  <c:v>-7.0955310000000003</c:v>
                </c:pt>
                <c:pt idx="23">
                  <c:v>-7.1341657999999999</c:v>
                </c:pt>
                <c:pt idx="24">
                  <c:v>-7.1804490000000003</c:v>
                </c:pt>
                <c:pt idx="25">
                  <c:v>-7.1630587999999999</c:v>
                </c:pt>
                <c:pt idx="26">
                  <c:v>-7.1083102</c:v>
                </c:pt>
                <c:pt idx="27">
                  <c:v>-7.0201902</c:v>
                </c:pt>
                <c:pt idx="28">
                  <c:v>-6.8893991000000003</c:v>
                </c:pt>
                <c:pt idx="29">
                  <c:v>-6.8306370000000003</c:v>
                </c:pt>
                <c:pt idx="30">
                  <c:v>-6.7924213</c:v>
                </c:pt>
                <c:pt idx="31">
                  <c:v>-6.7241258999999998</c:v>
                </c:pt>
                <c:pt idx="32">
                  <c:v>-6.7046628000000004</c:v>
                </c:pt>
                <c:pt idx="33">
                  <c:v>-6.6777239000000002</c:v>
                </c:pt>
                <c:pt idx="34">
                  <c:v>-6.5886735999999999</c:v>
                </c:pt>
                <c:pt idx="35">
                  <c:v>-6.5705565999999997</c:v>
                </c:pt>
                <c:pt idx="36">
                  <c:v>-6.5706996999999996</c:v>
                </c:pt>
                <c:pt idx="37">
                  <c:v>-6.572648</c:v>
                </c:pt>
                <c:pt idx="38">
                  <c:v>-6.5501412999999999</c:v>
                </c:pt>
                <c:pt idx="39">
                  <c:v>-6.5295810999999997</c:v>
                </c:pt>
                <c:pt idx="40">
                  <c:v>-6.5082706999999997</c:v>
                </c:pt>
                <c:pt idx="41">
                  <c:v>-6.4899316000000002</c:v>
                </c:pt>
                <c:pt idx="42">
                  <c:v>-6.4570936999999997</c:v>
                </c:pt>
                <c:pt idx="43">
                  <c:v>-6.4150391000000004</c:v>
                </c:pt>
                <c:pt idx="44">
                  <c:v>-6.3802538000000002</c:v>
                </c:pt>
                <c:pt idx="45">
                  <c:v>-6.332274</c:v>
                </c:pt>
                <c:pt idx="46">
                  <c:v>-6.3001623000000002</c:v>
                </c:pt>
                <c:pt idx="47">
                  <c:v>-6.2653894000000001</c:v>
                </c:pt>
                <c:pt idx="48">
                  <c:v>-6.2491235999999999</c:v>
                </c:pt>
                <c:pt idx="49">
                  <c:v>-6.2313346999999997</c:v>
                </c:pt>
                <c:pt idx="50">
                  <c:v>-6.2237033999999998</c:v>
                </c:pt>
                <c:pt idx="51">
                  <c:v>-6.2244883</c:v>
                </c:pt>
                <c:pt idx="52">
                  <c:v>-6.2578443999999998</c:v>
                </c:pt>
                <c:pt idx="53">
                  <c:v>-6.3069968000000003</c:v>
                </c:pt>
                <c:pt idx="54">
                  <c:v>-6.3732518999999996</c:v>
                </c:pt>
                <c:pt idx="55">
                  <c:v>-6.4785174999999997</c:v>
                </c:pt>
                <c:pt idx="56">
                  <c:v>-6.6108479000000004</c:v>
                </c:pt>
                <c:pt idx="57">
                  <c:v>-6.7684101999999999</c:v>
                </c:pt>
                <c:pt idx="58">
                  <c:v>-6.9371594999999999</c:v>
                </c:pt>
                <c:pt idx="59">
                  <c:v>-7.1218747999999996</c:v>
                </c:pt>
                <c:pt idx="60">
                  <c:v>-7.2676048</c:v>
                </c:pt>
                <c:pt idx="61">
                  <c:v>-7.3967166000000004</c:v>
                </c:pt>
                <c:pt idx="62">
                  <c:v>-7.4768806000000003</c:v>
                </c:pt>
                <c:pt idx="63">
                  <c:v>-7.5475092000000004</c:v>
                </c:pt>
                <c:pt idx="64">
                  <c:v>-7.5791143999999999</c:v>
                </c:pt>
                <c:pt idx="65">
                  <c:v>-7.5960878999999997</c:v>
                </c:pt>
                <c:pt idx="66">
                  <c:v>-7.5931568</c:v>
                </c:pt>
                <c:pt idx="67">
                  <c:v>-7.5827456</c:v>
                </c:pt>
                <c:pt idx="68">
                  <c:v>-7.5680356</c:v>
                </c:pt>
                <c:pt idx="69">
                  <c:v>-7.5471405999999996</c:v>
                </c:pt>
                <c:pt idx="70">
                  <c:v>-7.5323099999999998</c:v>
                </c:pt>
                <c:pt idx="71">
                  <c:v>-7.5148372999999999</c:v>
                </c:pt>
                <c:pt idx="72">
                  <c:v>-7.5159697999999997</c:v>
                </c:pt>
                <c:pt idx="73">
                  <c:v>-7.4990382000000002</c:v>
                </c:pt>
                <c:pt idx="74">
                  <c:v>-7.4903746</c:v>
                </c:pt>
                <c:pt idx="75">
                  <c:v>-7.4789089999999998</c:v>
                </c:pt>
                <c:pt idx="76">
                  <c:v>-7.4838852999999999</c:v>
                </c:pt>
                <c:pt idx="77">
                  <c:v>-7.4841743000000003</c:v>
                </c:pt>
                <c:pt idx="78">
                  <c:v>-7.5290369999999998</c:v>
                </c:pt>
                <c:pt idx="79">
                  <c:v>-7.5968207999999997</c:v>
                </c:pt>
                <c:pt idx="80">
                  <c:v>-7.6845169000000002</c:v>
                </c:pt>
                <c:pt idx="81">
                  <c:v>-7.7737731999999999</c:v>
                </c:pt>
                <c:pt idx="82">
                  <c:v>-7.8741244999999997</c:v>
                </c:pt>
                <c:pt idx="83">
                  <c:v>-7.9438500000000003</c:v>
                </c:pt>
                <c:pt idx="84">
                  <c:v>-7.9989176000000004</c:v>
                </c:pt>
                <c:pt idx="85">
                  <c:v>-8.0425357999999996</c:v>
                </c:pt>
                <c:pt idx="86">
                  <c:v>-8.0778399000000007</c:v>
                </c:pt>
                <c:pt idx="87">
                  <c:v>-8.0719376</c:v>
                </c:pt>
                <c:pt idx="88">
                  <c:v>-8.0158281000000002</c:v>
                </c:pt>
                <c:pt idx="89">
                  <c:v>-7.9289817999999999</c:v>
                </c:pt>
                <c:pt idx="90">
                  <c:v>-7.8285989999999996</c:v>
                </c:pt>
                <c:pt idx="91">
                  <c:v>-7.6981459000000001</c:v>
                </c:pt>
                <c:pt idx="92">
                  <c:v>-7.5985594000000001</c:v>
                </c:pt>
                <c:pt idx="93">
                  <c:v>-7.5270457000000004</c:v>
                </c:pt>
                <c:pt idx="94">
                  <c:v>-7.4698124000000004</c:v>
                </c:pt>
                <c:pt idx="95">
                  <c:v>-7.4096193000000001</c:v>
                </c:pt>
                <c:pt idx="96">
                  <c:v>-7.3775816000000001</c:v>
                </c:pt>
                <c:pt idx="97">
                  <c:v>-7.3492540999999996</c:v>
                </c:pt>
                <c:pt idx="98">
                  <c:v>-7.3391799999999998</c:v>
                </c:pt>
                <c:pt idx="99">
                  <c:v>-7.3271860999999996</c:v>
                </c:pt>
                <c:pt idx="100">
                  <c:v>-7.3107237999999999</c:v>
                </c:pt>
                <c:pt idx="101">
                  <c:v>-7.2979918000000001</c:v>
                </c:pt>
                <c:pt idx="102">
                  <c:v>-7.3117451999999998</c:v>
                </c:pt>
                <c:pt idx="103">
                  <c:v>-7.2937688999999999</c:v>
                </c:pt>
                <c:pt idx="104">
                  <c:v>-7.2872766999999996</c:v>
                </c:pt>
                <c:pt idx="105">
                  <c:v>-7.2880434999999997</c:v>
                </c:pt>
                <c:pt idx="106">
                  <c:v>-7.2898521000000001</c:v>
                </c:pt>
                <c:pt idx="107">
                  <c:v>-7.2784534000000001</c:v>
                </c:pt>
                <c:pt idx="108">
                  <c:v>-7.2935103999999997</c:v>
                </c:pt>
                <c:pt idx="109">
                  <c:v>-7.3022517999999996</c:v>
                </c:pt>
                <c:pt idx="110">
                  <c:v>-7.3021273999999998</c:v>
                </c:pt>
                <c:pt idx="111">
                  <c:v>-7.3063530999999999</c:v>
                </c:pt>
                <c:pt idx="112">
                  <c:v>-7.3044329000000001</c:v>
                </c:pt>
                <c:pt idx="113">
                  <c:v>-7.3025102999999998</c:v>
                </c:pt>
                <c:pt idx="114">
                  <c:v>-7.3177589999999997</c:v>
                </c:pt>
                <c:pt idx="115">
                  <c:v>-7.3273973000000003</c:v>
                </c:pt>
                <c:pt idx="116">
                  <c:v>-7.3491359000000003</c:v>
                </c:pt>
                <c:pt idx="117">
                  <c:v>-7.3729557999999997</c:v>
                </c:pt>
                <c:pt idx="118">
                  <c:v>-7.3969288000000004</c:v>
                </c:pt>
                <c:pt idx="119">
                  <c:v>-7.4148965000000002</c:v>
                </c:pt>
                <c:pt idx="120">
                  <c:v>-7.4528675</c:v>
                </c:pt>
                <c:pt idx="121">
                  <c:v>-7.4965067000000003</c:v>
                </c:pt>
                <c:pt idx="122">
                  <c:v>-7.5407038000000002</c:v>
                </c:pt>
                <c:pt idx="123">
                  <c:v>-7.6021175000000003</c:v>
                </c:pt>
                <c:pt idx="124">
                  <c:v>-7.6605616000000003</c:v>
                </c:pt>
                <c:pt idx="125">
                  <c:v>-7.7476645</c:v>
                </c:pt>
                <c:pt idx="126">
                  <c:v>-7.8167213999999996</c:v>
                </c:pt>
                <c:pt idx="127">
                  <c:v>-7.9081010999999997</c:v>
                </c:pt>
                <c:pt idx="128">
                  <c:v>-8.0050621</c:v>
                </c:pt>
                <c:pt idx="129">
                  <c:v>-8.1123075</c:v>
                </c:pt>
                <c:pt idx="130">
                  <c:v>-8.2058953999999993</c:v>
                </c:pt>
                <c:pt idx="131">
                  <c:v>-8.3069935000000008</c:v>
                </c:pt>
                <c:pt idx="132">
                  <c:v>-8.4030199000000003</c:v>
                </c:pt>
                <c:pt idx="133">
                  <c:v>-8.4919814999999996</c:v>
                </c:pt>
                <c:pt idx="134">
                  <c:v>-8.5773992999999997</c:v>
                </c:pt>
                <c:pt idx="135">
                  <c:v>-8.6775330999999998</c:v>
                </c:pt>
                <c:pt idx="136">
                  <c:v>-8.7629155999999995</c:v>
                </c:pt>
                <c:pt idx="137">
                  <c:v>-8.8571214999999999</c:v>
                </c:pt>
                <c:pt idx="138">
                  <c:v>-8.9512614999999993</c:v>
                </c:pt>
                <c:pt idx="139">
                  <c:v>-9.0433760000000003</c:v>
                </c:pt>
                <c:pt idx="140">
                  <c:v>-9.1280041000000001</c:v>
                </c:pt>
                <c:pt idx="141">
                  <c:v>-9.2383480000000002</c:v>
                </c:pt>
                <c:pt idx="142">
                  <c:v>-9.3549871000000007</c:v>
                </c:pt>
                <c:pt idx="143">
                  <c:v>-9.4755020000000005</c:v>
                </c:pt>
                <c:pt idx="144">
                  <c:v>-9.5965156999999994</c:v>
                </c:pt>
                <c:pt idx="145">
                  <c:v>-9.7110319</c:v>
                </c:pt>
                <c:pt idx="146">
                  <c:v>-9.8115330000000007</c:v>
                </c:pt>
                <c:pt idx="147">
                  <c:v>-9.8871374000000003</c:v>
                </c:pt>
                <c:pt idx="148">
                  <c:v>-9.9268084000000005</c:v>
                </c:pt>
                <c:pt idx="149">
                  <c:v>-9.9617614999999997</c:v>
                </c:pt>
                <c:pt idx="150">
                  <c:v>-9.9787092000000008</c:v>
                </c:pt>
                <c:pt idx="151">
                  <c:v>-9.9913577999999994</c:v>
                </c:pt>
                <c:pt idx="152">
                  <c:v>-9.9894581000000002</c:v>
                </c:pt>
                <c:pt idx="153">
                  <c:v>-10.019648999999999</c:v>
                </c:pt>
                <c:pt idx="154">
                  <c:v>-10.06996</c:v>
                </c:pt>
                <c:pt idx="155">
                  <c:v>-10.124022</c:v>
                </c:pt>
                <c:pt idx="156">
                  <c:v>-10.195648</c:v>
                </c:pt>
                <c:pt idx="157">
                  <c:v>-10.295774</c:v>
                </c:pt>
                <c:pt idx="158">
                  <c:v>-10.409342000000001</c:v>
                </c:pt>
                <c:pt idx="159">
                  <c:v>-10.511441</c:v>
                </c:pt>
                <c:pt idx="160">
                  <c:v>-10.622170000000001</c:v>
                </c:pt>
                <c:pt idx="161">
                  <c:v>-10.721579999999999</c:v>
                </c:pt>
                <c:pt idx="162">
                  <c:v>-10.808227</c:v>
                </c:pt>
                <c:pt idx="163">
                  <c:v>-10.881918000000001</c:v>
                </c:pt>
                <c:pt idx="164">
                  <c:v>-10.947634000000001</c:v>
                </c:pt>
                <c:pt idx="165">
                  <c:v>-11.010151</c:v>
                </c:pt>
                <c:pt idx="166">
                  <c:v>-11.065383000000001</c:v>
                </c:pt>
                <c:pt idx="167">
                  <c:v>-11.110405</c:v>
                </c:pt>
                <c:pt idx="168">
                  <c:v>-11.155084</c:v>
                </c:pt>
                <c:pt idx="169">
                  <c:v>-11.173367000000001</c:v>
                </c:pt>
                <c:pt idx="170">
                  <c:v>-11.186551</c:v>
                </c:pt>
                <c:pt idx="171">
                  <c:v>-11.185902</c:v>
                </c:pt>
                <c:pt idx="172">
                  <c:v>-11.192367000000001</c:v>
                </c:pt>
                <c:pt idx="173">
                  <c:v>-11.204905</c:v>
                </c:pt>
                <c:pt idx="174">
                  <c:v>-11.240005999999999</c:v>
                </c:pt>
                <c:pt idx="175">
                  <c:v>-11.281432000000001</c:v>
                </c:pt>
                <c:pt idx="176">
                  <c:v>-11.324064999999999</c:v>
                </c:pt>
                <c:pt idx="177">
                  <c:v>-11.374976999999999</c:v>
                </c:pt>
                <c:pt idx="178">
                  <c:v>-11.488671</c:v>
                </c:pt>
                <c:pt idx="179">
                  <c:v>-11.718173</c:v>
                </c:pt>
                <c:pt idx="180">
                  <c:v>-12.232571999999999</c:v>
                </c:pt>
                <c:pt idx="181">
                  <c:v>-13.238545999999999</c:v>
                </c:pt>
                <c:pt idx="182">
                  <c:v>-14.809206</c:v>
                </c:pt>
                <c:pt idx="183">
                  <c:v>-17.143093</c:v>
                </c:pt>
                <c:pt idx="184">
                  <c:v>-20.278683000000001</c:v>
                </c:pt>
                <c:pt idx="185">
                  <c:v>-24.633163</c:v>
                </c:pt>
                <c:pt idx="186">
                  <c:v>-29.057227999999999</c:v>
                </c:pt>
                <c:pt idx="187">
                  <c:v>-35.591431</c:v>
                </c:pt>
                <c:pt idx="188">
                  <c:v>-43.160553</c:v>
                </c:pt>
                <c:pt idx="189">
                  <c:v>-50.438766000000001</c:v>
                </c:pt>
                <c:pt idx="190">
                  <c:v>-56.771267000000002</c:v>
                </c:pt>
                <c:pt idx="191">
                  <c:v>-62.485500000000002</c:v>
                </c:pt>
                <c:pt idx="192">
                  <c:v>-66.111159999999998</c:v>
                </c:pt>
                <c:pt idx="193">
                  <c:v>-67.776718000000002</c:v>
                </c:pt>
                <c:pt idx="194">
                  <c:v>-69.026024000000007</c:v>
                </c:pt>
                <c:pt idx="195">
                  <c:v>-69.809455999999997</c:v>
                </c:pt>
                <c:pt idx="196">
                  <c:v>-70.903167999999994</c:v>
                </c:pt>
                <c:pt idx="197">
                  <c:v>-71.551895000000002</c:v>
                </c:pt>
                <c:pt idx="198">
                  <c:v>-71.973243999999994</c:v>
                </c:pt>
                <c:pt idx="199">
                  <c:v>-72.190055999999998</c:v>
                </c:pt>
                <c:pt idx="200">
                  <c:v>-72.305717000000001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-60.666125999999998</c:v>
                </c:pt>
                <c:pt idx="1">
                  <c:v>-54.880417000000001</c:v>
                </c:pt>
                <c:pt idx="2">
                  <c:v>-46.378143000000001</c:v>
                </c:pt>
                <c:pt idx="3">
                  <c:v>-36.057380999999999</c:v>
                </c:pt>
                <c:pt idx="4">
                  <c:v>-26.874673999999999</c:v>
                </c:pt>
                <c:pt idx="5">
                  <c:v>-20.759630000000001</c:v>
                </c:pt>
                <c:pt idx="6">
                  <c:v>-14.812782</c:v>
                </c:pt>
                <c:pt idx="7">
                  <c:v>-11.427156</c:v>
                </c:pt>
                <c:pt idx="8">
                  <c:v>-9.7302961000000003</c:v>
                </c:pt>
                <c:pt idx="9">
                  <c:v>-7.9706925999999996</c:v>
                </c:pt>
                <c:pt idx="10">
                  <c:v>-7.4697227000000002</c:v>
                </c:pt>
                <c:pt idx="11">
                  <c:v>-7.1739563999999998</c:v>
                </c:pt>
                <c:pt idx="12">
                  <c:v>-7.0606517999999996</c:v>
                </c:pt>
                <c:pt idx="13">
                  <c:v>-7.1227269</c:v>
                </c:pt>
                <c:pt idx="14">
                  <c:v>-7.2929912000000003</c:v>
                </c:pt>
                <c:pt idx="15">
                  <c:v>-7.4047470000000004</c:v>
                </c:pt>
                <c:pt idx="16">
                  <c:v>-7.5287670999999996</c:v>
                </c:pt>
                <c:pt idx="17">
                  <c:v>-7.7435346000000003</c:v>
                </c:pt>
                <c:pt idx="18">
                  <c:v>-7.8790206999999999</c:v>
                </c:pt>
                <c:pt idx="19">
                  <c:v>-7.9139476000000002</c:v>
                </c:pt>
                <c:pt idx="20">
                  <c:v>-7.9940882000000002</c:v>
                </c:pt>
                <c:pt idx="21">
                  <c:v>-8.0944137999999999</c:v>
                </c:pt>
                <c:pt idx="22">
                  <c:v>-8.0693015999999993</c:v>
                </c:pt>
                <c:pt idx="23">
                  <c:v>-8.1494540999999998</c:v>
                </c:pt>
                <c:pt idx="24">
                  <c:v>-8.2212876999999995</c:v>
                </c:pt>
                <c:pt idx="25">
                  <c:v>-8.1929721999999998</c:v>
                </c:pt>
                <c:pt idx="26">
                  <c:v>-8.1209211000000003</c:v>
                </c:pt>
                <c:pt idx="27">
                  <c:v>-7.9986277000000001</c:v>
                </c:pt>
                <c:pt idx="28">
                  <c:v>-7.8179517000000001</c:v>
                </c:pt>
                <c:pt idx="29">
                  <c:v>-7.6918043999999997</c:v>
                </c:pt>
                <c:pt idx="30">
                  <c:v>-7.5955801000000003</c:v>
                </c:pt>
                <c:pt idx="31">
                  <c:v>-7.4736161000000001</c:v>
                </c:pt>
                <c:pt idx="32">
                  <c:v>-7.3937178000000001</c:v>
                </c:pt>
                <c:pt idx="33">
                  <c:v>-7.3053378999999996</c:v>
                </c:pt>
                <c:pt idx="34">
                  <c:v>-7.1694035999999999</c:v>
                </c:pt>
                <c:pt idx="35">
                  <c:v>-7.1080461000000001</c:v>
                </c:pt>
                <c:pt idx="36">
                  <c:v>-7.0627035999999999</c:v>
                </c:pt>
                <c:pt idx="37">
                  <c:v>-7.0267137999999996</c:v>
                </c:pt>
                <c:pt idx="38">
                  <c:v>-6.9699473000000003</c:v>
                </c:pt>
                <c:pt idx="39">
                  <c:v>-6.9226298000000002</c:v>
                </c:pt>
                <c:pt idx="40">
                  <c:v>-6.8998799000000002</c:v>
                </c:pt>
                <c:pt idx="41">
                  <c:v>-6.8899793999999996</c:v>
                </c:pt>
                <c:pt idx="42">
                  <c:v>-6.8717265000000003</c:v>
                </c:pt>
                <c:pt idx="43">
                  <c:v>-6.8500155999999999</c:v>
                </c:pt>
                <c:pt idx="44">
                  <c:v>-6.8279189999999996</c:v>
                </c:pt>
                <c:pt idx="45">
                  <c:v>-6.7762951999999999</c:v>
                </c:pt>
                <c:pt idx="46">
                  <c:v>-6.7542299999999997</c:v>
                </c:pt>
                <c:pt idx="47">
                  <c:v>-6.7102269999999997</c:v>
                </c:pt>
                <c:pt idx="48">
                  <c:v>-6.6972541999999997</c:v>
                </c:pt>
                <c:pt idx="49">
                  <c:v>-6.6989279000000002</c:v>
                </c:pt>
                <c:pt idx="50">
                  <c:v>-6.7147341000000003</c:v>
                </c:pt>
                <c:pt idx="51">
                  <c:v>-6.7415719000000003</c:v>
                </c:pt>
                <c:pt idx="52">
                  <c:v>-6.8268328</c:v>
                </c:pt>
                <c:pt idx="53">
                  <c:v>-6.9181876000000004</c:v>
                </c:pt>
                <c:pt idx="54">
                  <c:v>-7.0197276999999998</c:v>
                </c:pt>
                <c:pt idx="55">
                  <c:v>-7.172771</c:v>
                </c:pt>
                <c:pt idx="56">
                  <c:v>-7.3311615000000003</c:v>
                </c:pt>
                <c:pt idx="57">
                  <c:v>-7.5073952999999998</c:v>
                </c:pt>
                <c:pt idx="58">
                  <c:v>-7.6908244999999997</c:v>
                </c:pt>
                <c:pt idx="59">
                  <c:v>-7.9025392999999999</c:v>
                </c:pt>
                <c:pt idx="60">
                  <c:v>-8.0614299999999997</c:v>
                </c:pt>
                <c:pt idx="61">
                  <c:v>-8.2000808999999997</c:v>
                </c:pt>
                <c:pt idx="62">
                  <c:v>-8.2879647999999992</c:v>
                </c:pt>
                <c:pt idx="63">
                  <c:v>-8.3799533999999998</c:v>
                </c:pt>
                <c:pt idx="64">
                  <c:v>-8.4050540999999992</c:v>
                </c:pt>
                <c:pt idx="65">
                  <c:v>-8.4104738000000001</c:v>
                </c:pt>
                <c:pt idx="66">
                  <c:v>-8.4042835</c:v>
                </c:pt>
                <c:pt idx="67">
                  <c:v>-8.3814639999999994</c:v>
                </c:pt>
                <c:pt idx="68">
                  <c:v>-8.3403206000000001</c:v>
                </c:pt>
                <c:pt idx="69">
                  <c:v>-8.3127232000000006</c:v>
                </c:pt>
                <c:pt idx="70">
                  <c:v>-8.2901688</c:v>
                </c:pt>
                <c:pt idx="71">
                  <c:v>-8.2723426999999994</c:v>
                </c:pt>
                <c:pt idx="72">
                  <c:v>-8.2910357000000001</c:v>
                </c:pt>
                <c:pt idx="73">
                  <c:v>-8.2933207000000007</c:v>
                </c:pt>
                <c:pt idx="74">
                  <c:v>-8.2917489999999994</c:v>
                </c:pt>
                <c:pt idx="75">
                  <c:v>-8.2830981999999995</c:v>
                </c:pt>
                <c:pt idx="76">
                  <c:v>-8.2903385000000007</c:v>
                </c:pt>
                <c:pt idx="77">
                  <c:v>-8.2861042000000005</c:v>
                </c:pt>
                <c:pt idx="78">
                  <c:v>-8.3449965000000006</c:v>
                </c:pt>
                <c:pt idx="79">
                  <c:v>-8.4387416999999996</c:v>
                </c:pt>
                <c:pt idx="80">
                  <c:v>-8.5572795999999993</c:v>
                </c:pt>
                <c:pt idx="81">
                  <c:v>-8.6883172999999996</c:v>
                </c:pt>
                <c:pt idx="82">
                  <c:v>-8.8348779999999998</c:v>
                </c:pt>
                <c:pt idx="83">
                  <c:v>-8.9246310999999992</c:v>
                </c:pt>
                <c:pt idx="84">
                  <c:v>-9.0081901999999996</c:v>
                </c:pt>
                <c:pt idx="85">
                  <c:v>-9.1028271000000007</c:v>
                </c:pt>
                <c:pt idx="86">
                  <c:v>-9.1852082999999993</c:v>
                </c:pt>
                <c:pt idx="87">
                  <c:v>-9.2255888000000006</c:v>
                </c:pt>
                <c:pt idx="88">
                  <c:v>-9.2290182000000005</c:v>
                </c:pt>
                <c:pt idx="89">
                  <c:v>-9.1931019000000003</c:v>
                </c:pt>
                <c:pt idx="90">
                  <c:v>-9.1602744999999999</c:v>
                </c:pt>
                <c:pt idx="91">
                  <c:v>-9.0520983000000008</c:v>
                </c:pt>
                <c:pt idx="92">
                  <c:v>-8.9757899999999999</c:v>
                </c:pt>
                <c:pt idx="93">
                  <c:v>-8.9301166999999992</c:v>
                </c:pt>
                <c:pt idx="94">
                  <c:v>-8.8461695000000002</c:v>
                </c:pt>
                <c:pt idx="95">
                  <c:v>-8.7318859</c:v>
                </c:pt>
                <c:pt idx="96">
                  <c:v>-8.6668854</c:v>
                </c:pt>
                <c:pt idx="97">
                  <c:v>-8.6242360999999992</c:v>
                </c:pt>
                <c:pt idx="98">
                  <c:v>-8.6239538000000007</c:v>
                </c:pt>
                <c:pt idx="99">
                  <c:v>-8.6563233999999998</c:v>
                </c:pt>
                <c:pt idx="100">
                  <c:v>-8.6373710999999993</c:v>
                </c:pt>
                <c:pt idx="101">
                  <c:v>-8.6755095000000004</c:v>
                </c:pt>
                <c:pt idx="102">
                  <c:v>-8.7687302000000003</c:v>
                </c:pt>
                <c:pt idx="103">
                  <c:v>-8.7337436999999998</c:v>
                </c:pt>
                <c:pt idx="104">
                  <c:v>-8.6941824000000008</c:v>
                </c:pt>
                <c:pt idx="105">
                  <c:v>-8.6802463999999997</c:v>
                </c:pt>
                <c:pt idx="106">
                  <c:v>-8.6242695000000005</c:v>
                </c:pt>
                <c:pt idx="107">
                  <c:v>-8.5235900999999998</c:v>
                </c:pt>
                <c:pt idx="108">
                  <c:v>-8.4774227</c:v>
                </c:pt>
                <c:pt idx="109">
                  <c:v>-8.4471101999999991</c:v>
                </c:pt>
                <c:pt idx="110">
                  <c:v>-8.3973560000000003</c:v>
                </c:pt>
                <c:pt idx="111">
                  <c:v>-8.3489733000000008</c:v>
                </c:pt>
                <c:pt idx="112">
                  <c:v>-8.2770461999999991</c:v>
                </c:pt>
                <c:pt idx="113">
                  <c:v>-8.2397690000000008</c:v>
                </c:pt>
                <c:pt idx="114">
                  <c:v>-8.2279099999999996</c:v>
                </c:pt>
                <c:pt idx="115">
                  <c:v>-8.2079277000000008</c:v>
                </c:pt>
                <c:pt idx="116">
                  <c:v>-8.2160233999999992</c:v>
                </c:pt>
                <c:pt idx="117">
                  <c:v>-8.2264327999999995</c:v>
                </c:pt>
                <c:pt idx="118">
                  <c:v>-8.2286328999999991</c:v>
                </c:pt>
                <c:pt idx="119">
                  <c:v>-8.2086266999999999</c:v>
                </c:pt>
                <c:pt idx="120">
                  <c:v>-8.2333917999999997</c:v>
                </c:pt>
                <c:pt idx="121">
                  <c:v>-8.2642965000000004</c:v>
                </c:pt>
                <c:pt idx="122">
                  <c:v>-8.2876987</c:v>
                </c:pt>
                <c:pt idx="123">
                  <c:v>-8.3416996000000001</c:v>
                </c:pt>
                <c:pt idx="124">
                  <c:v>-8.3948993999999999</c:v>
                </c:pt>
                <c:pt idx="125">
                  <c:v>-8.4889793000000004</c:v>
                </c:pt>
                <c:pt idx="126">
                  <c:v>-8.5495262000000007</c:v>
                </c:pt>
                <c:pt idx="127">
                  <c:v>-8.6343527000000009</c:v>
                </c:pt>
                <c:pt idx="128">
                  <c:v>-8.7356911000000004</c:v>
                </c:pt>
                <c:pt idx="129">
                  <c:v>-8.8533791999999991</c:v>
                </c:pt>
                <c:pt idx="130">
                  <c:v>-8.9594126000000003</c:v>
                </c:pt>
                <c:pt idx="131">
                  <c:v>-9.0732316999999991</c:v>
                </c:pt>
                <c:pt idx="132">
                  <c:v>-9.1837797000000005</c:v>
                </c:pt>
                <c:pt idx="133">
                  <c:v>-9.2669268000000002</c:v>
                </c:pt>
                <c:pt idx="134">
                  <c:v>-9.3563147000000004</c:v>
                </c:pt>
                <c:pt idx="135">
                  <c:v>-9.4615373999999992</c:v>
                </c:pt>
                <c:pt idx="136">
                  <c:v>-9.5563640999999997</c:v>
                </c:pt>
                <c:pt idx="137">
                  <c:v>-9.688796</c:v>
                </c:pt>
                <c:pt idx="138">
                  <c:v>-9.8460807999999993</c:v>
                </c:pt>
                <c:pt idx="139">
                  <c:v>-10.054558</c:v>
                </c:pt>
                <c:pt idx="140">
                  <c:v>-10.326461</c:v>
                </c:pt>
                <c:pt idx="141">
                  <c:v>-10.731778</c:v>
                </c:pt>
                <c:pt idx="142">
                  <c:v>-11.258692999999999</c:v>
                </c:pt>
                <c:pt idx="143">
                  <c:v>-11.910710999999999</c:v>
                </c:pt>
                <c:pt idx="144">
                  <c:v>-12.631028000000001</c:v>
                </c:pt>
                <c:pt idx="145">
                  <c:v>-13.324645</c:v>
                </c:pt>
                <c:pt idx="146">
                  <c:v>-13.93451</c:v>
                </c:pt>
                <c:pt idx="147">
                  <c:v>-14.347362</c:v>
                </c:pt>
                <c:pt idx="148">
                  <c:v>-14.409037</c:v>
                </c:pt>
                <c:pt idx="149">
                  <c:v>-14.341557999999999</c:v>
                </c:pt>
                <c:pt idx="150">
                  <c:v>-14.077294999999999</c:v>
                </c:pt>
                <c:pt idx="151">
                  <c:v>-13.763521000000001</c:v>
                </c:pt>
                <c:pt idx="152">
                  <c:v>-13.284088000000001</c:v>
                </c:pt>
                <c:pt idx="153">
                  <c:v>-12.985270999999999</c:v>
                </c:pt>
                <c:pt idx="154">
                  <c:v>-12.739357999999999</c:v>
                </c:pt>
                <c:pt idx="155">
                  <c:v>-12.494386</c:v>
                </c:pt>
                <c:pt idx="156">
                  <c:v>-12.280122</c:v>
                </c:pt>
                <c:pt idx="157">
                  <c:v>-12.251303</c:v>
                </c:pt>
                <c:pt idx="158">
                  <c:v>-12.283396</c:v>
                </c:pt>
                <c:pt idx="159">
                  <c:v>-12.226454</c:v>
                </c:pt>
                <c:pt idx="160">
                  <c:v>-12.288404</c:v>
                </c:pt>
                <c:pt idx="161">
                  <c:v>-12.360265999999999</c:v>
                </c:pt>
                <c:pt idx="162">
                  <c:v>-12.387109000000001</c:v>
                </c:pt>
                <c:pt idx="163">
                  <c:v>-12.338879</c:v>
                </c:pt>
                <c:pt idx="164">
                  <c:v>-12.306034</c:v>
                </c:pt>
                <c:pt idx="165">
                  <c:v>-12.316276</c:v>
                </c:pt>
                <c:pt idx="166">
                  <c:v>-12.380734</c:v>
                </c:pt>
                <c:pt idx="167">
                  <c:v>-12.47447</c:v>
                </c:pt>
                <c:pt idx="168">
                  <c:v>-12.605606</c:v>
                </c:pt>
                <c:pt idx="169">
                  <c:v>-12.652362</c:v>
                </c:pt>
                <c:pt idx="170">
                  <c:v>-12.750002</c:v>
                </c:pt>
                <c:pt idx="171">
                  <c:v>-12.826392</c:v>
                </c:pt>
                <c:pt idx="172">
                  <c:v>-13.013741</c:v>
                </c:pt>
                <c:pt idx="173">
                  <c:v>-13.390541000000001</c:v>
                </c:pt>
                <c:pt idx="174">
                  <c:v>-13.929667</c:v>
                </c:pt>
                <c:pt idx="175">
                  <c:v>-14.587638</c:v>
                </c:pt>
                <c:pt idx="176">
                  <c:v>-15.307857</c:v>
                </c:pt>
                <c:pt idx="177">
                  <c:v>-16.130358000000001</c:v>
                </c:pt>
                <c:pt idx="178">
                  <c:v>-17.313818000000001</c:v>
                </c:pt>
                <c:pt idx="179">
                  <c:v>-19.061858999999998</c:v>
                </c:pt>
                <c:pt idx="180">
                  <c:v>-21.570034</c:v>
                </c:pt>
                <c:pt idx="181">
                  <c:v>-25.060079999999999</c:v>
                </c:pt>
                <c:pt idx="182">
                  <c:v>-29.449957000000001</c:v>
                </c:pt>
                <c:pt idx="183">
                  <c:v>-34.727451000000002</c:v>
                </c:pt>
                <c:pt idx="184">
                  <c:v>-40.674411999999997</c:v>
                </c:pt>
                <c:pt idx="185">
                  <c:v>-47.002372999999999</c:v>
                </c:pt>
                <c:pt idx="186">
                  <c:v>-52.681271000000002</c:v>
                </c:pt>
                <c:pt idx="187">
                  <c:v>-58.026009000000002</c:v>
                </c:pt>
                <c:pt idx="188">
                  <c:v>-62.266643999999999</c:v>
                </c:pt>
                <c:pt idx="189">
                  <c:v>-65.324286999999998</c:v>
                </c:pt>
                <c:pt idx="190">
                  <c:v>-67.478020000000001</c:v>
                </c:pt>
                <c:pt idx="191">
                  <c:v>-69.148017999999993</c:v>
                </c:pt>
                <c:pt idx="192">
                  <c:v>-69.683684999999997</c:v>
                </c:pt>
                <c:pt idx="193">
                  <c:v>-70.058471999999995</c:v>
                </c:pt>
                <c:pt idx="194">
                  <c:v>-70.475646999999995</c:v>
                </c:pt>
                <c:pt idx="195">
                  <c:v>-71.197647000000003</c:v>
                </c:pt>
                <c:pt idx="196">
                  <c:v>-71.909225000000006</c:v>
                </c:pt>
                <c:pt idx="197">
                  <c:v>-73.134536999999995</c:v>
                </c:pt>
                <c:pt idx="198">
                  <c:v>-74.433623999999995</c:v>
                </c:pt>
                <c:pt idx="199">
                  <c:v>-75.584220999999999</c:v>
                </c:pt>
                <c:pt idx="200">
                  <c:v>-75.981437999999997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CLvsLO!$F$2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CLvsLO!$F$5:$F$205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261-437B-BA1D-4849937C91C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-67.441338000000002</c:v>
                      </c:pt>
                      <c:pt idx="1">
                        <c:v>-65.472747999999996</c:v>
                      </c:pt>
                      <c:pt idx="2">
                        <c:v>-60.102871</c:v>
                      </c:pt>
                      <c:pt idx="3">
                        <c:v>-51.755828999999999</c:v>
                      </c:pt>
                      <c:pt idx="4">
                        <c:v>-44.442970000000003</c:v>
                      </c:pt>
                      <c:pt idx="5">
                        <c:v>-35.524569999999997</c:v>
                      </c:pt>
                      <c:pt idx="6">
                        <c:v>-26.460995</c:v>
                      </c:pt>
                      <c:pt idx="7">
                        <c:v>-20.158764000000001</c:v>
                      </c:pt>
                      <c:pt idx="8">
                        <c:v>-16.330677000000001</c:v>
                      </c:pt>
                      <c:pt idx="9">
                        <c:v>-12.227830000000001</c:v>
                      </c:pt>
                      <c:pt idx="10">
                        <c:v>-10.361185000000001</c:v>
                      </c:pt>
                      <c:pt idx="11">
                        <c:v>-8.8918762000000005</c:v>
                      </c:pt>
                      <c:pt idx="12">
                        <c:v>-8.0873079000000008</c:v>
                      </c:pt>
                      <c:pt idx="13">
                        <c:v>-7.8408407999999996</c:v>
                      </c:pt>
                      <c:pt idx="14">
                        <c:v>-7.8773312999999998</c:v>
                      </c:pt>
                      <c:pt idx="15">
                        <c:v>-8.0276852000000005</c:v>
                      </c:pt>
                      <c:pt idx="16">
                        <c:v>-8.2386599</c:v>
                      </c:pt>
                      <c:pt idx="17">
                        <c:v>-8.5591811999999994</c:v>
                      </c:pt>
                      <c:pt idx="18">
                        <c:v>-8.8125906000000001</c:v>
                      </c:pt>
                      <c:pt idx="19">
                        <c:v>-8.9701681000000004</c:v>
                      </c:pt>
                      <c:pt idx="20">
                        <c:v>-9.1764258999999999</c:v>
                      </c:pt>
                      <c:pt idx="21">
                        <c:v>-9.3799180999999994</c:v>
                      </c:pt>
                      <c:pt idx="22">
                        <c:v>-9.4407624999999999</c:v>
                      </c:pt>
                      <c:pt idx="23">
                        <c:v>-9.5429106000000008</c:v>
                      </c:pt>
                      <c:pt idx="24">
                        <c:v>-9.6049098999999991</c:v>
                      </c:pt>
                      <c:pt idx="25">
                        <c:v>-9.5223732000000005</c:v>
                      </c:pt>
                      <c:pt idx="26">
                        <c:v>-9.3861083999999995</c:v>
                      </c:pt>
                      <c:pt idx="27">
                        <c:v>-9.1929998000000008</c:v>
                      </c:pt>
                      <c:pt idx="28">
                        <c:v>-8.9578732999999993</c:v>
                      </c:pt>
                      <c:pt idx="29">
                        <c:v>-8.7675114000000001</c:v>
                      </c:pt>
                      <c:pt idx="30">
                        <c:v>-8.6207551999999996</c:v>
                      </c:pt>
                      <c:pt idx="31">
                        <c:v>-8.4643134999999994</c:v>
                      </c:pt>
                      <c:pt idx="32">
                        <c:v>-8.3597298000000002</c:v>
                      </c:pt>
                      <c:pt idx="33">
                        <c:v>-8.2652540000000005</c:v>
                      </c:pt>
                      <c:pt idx="34">
                        <c:v>-8.1453132999999998</c:v>
                      </c:pt>
                      <c:pt idx="35">
                        <c:v>-8.1021032000000002</c:v>
                      </c:pt>
                      <c:pt idx="36">
                        <c:v>-8.0589379999999995</c:v>
                      </c:pt>
                      <c:pt idx="37">
                        <c:v>-8.0294266000000007</c:v>
                      </c:pt>
                      <c:pt idx="38">
                        <c:v>-7.9903760000000004</c:v>
                      </c:pt>
                      <c:pt idx="39">
                        <c:v>-7.9668827000000002</c:v>
                      </c:pt>
                      <c:pt idx="40">
                        <c:v>-7.9970907999999996</c:v>
                      </c:pt>
                      <c:pt idx="41">
                        <c:v>-8.0334015000000001</c:v>
                      </c:pt>
                      <c:pt idx="42">
                        <c:v>-8.0640631000000003</c:v>
                      </c:pt>
                      <c:pt idx="43">
                        <c:v>-8.1114005999999996</c:v>
                      </c:pt>
                      <c:pt idx="44">
                        <c:v>-8.1127129</c:v>
                      </c:pt>
                      <c:pt idx="45">
                        <c:v>-8.0462808999999993</c:v>
                      </c:pt>
                      <c:pt idx="46">
                        <c:v>-8.0375271000000001</c:v>
                      </c:pt>
                      <c:pt idx="47">
                        <c:v>-7.9530567999999997</c:v>
                      </c:pt>
                      <c:pt idx="48">
                        <c:v>-7.9088463999999998</c:v>
                      </c:pt>
                      <c:pt idx="49">
                        <c:v>-7.9630426999999999</c:v>
                      </c:pt>
                      <c:pt idx="50">
                        <c:v>-8.0151205000000001</c:v>
                      </c:pt>
                      <c:pt idx="51">
                        <c:v>-8.1136941999999994</c:v>
                      </c:pt>
                      <c:pt idx="52">
                        <c:v>-8.3432531000000001</c:v>
                      </c:pt>
                      <c:pt idx="53">
                        <c:v>-8.5227871000000004</c:v>
                      </c:pt>
                      <c:pt idx="54">
                        <c:v>-8.6395272999999992</c:v>
                      </c:pt>
                      <c:pt idx="55">
                        <c:v>-8.8497772000000001</c:v>
                      </c:pt>
                      <c:pt idx="56">
                        <c:v>-8.9887505000000001</c:v>
                      </c:pt>
                      <c:pt idx="57">
                        <c:v>-9.1160096999999993</c:v>
                      </c:pt>
                      <c:pt idx="58">
                        <c:v>-9.2618074000000004</c:v>
                      </c:pt>
                      <c:pt idx="59">
                        <c:v>-9.4961433</c:v>
                      </c:pt>
                      <c:pt idx="60">
                        <c:v>-9.6682252999999996</c:v>
                      </c:pt>
                      <c:pt idx="61">
                        <c:v>-9.8100672000000007</c:v>
                      </c:pt>
                      <c:pt idx="62">
                        <c:v>-9.9019156000000006</c:v>
                      </c:pt>
                      <c:pt idx="63">
                        <c:v>-10.026483000000001</c:v>
                      </c:pt>
                      <c:pt idx="64">
                        <c:v>-10.01731</c:v>
                      </c:pt>
                      <c:pt idx="65">
                        <c:v>-9.9863329000000007</c:v>
                      </c:pt>
                      <c:pt idx="66">
                        <c:v>-9.9857464</c:v>
                      </c:pt>
                      <c:pt idx="67">
                        <c:v>-9.9497193999999993</c:v>
                      </c:pt>
                      <c:pt idx="68">
                        <c:v>-9.8736438999999994</c:v>
                      </c:pt>
                      <c:pt idx="69">
                        <c:v>-9.8752451000000008</c:v>
                      </c:pt>
                      <c:pt idx="70">
                        <c:v>-9.8561964</c:v>
                      </c:pt>
                      <c:pt idx="71">
                        <c:v>-9.8578443999999994</c:v>
                      </c:pt>
                      <c:pt idx="72">
                        <c:v>-9.9677752999999996</c:v>
                      </c:pt>
                      <c:pt idx="73">
                        <c:v>-10.092045000000001</c:v>
                      </c:pt>
                      <c:pt idx="74">
                        <c:v>-10.157755</c:v>
                      </c:pt>
                      <c:pt idx="75">
                        <c:v>-10.192384000000001</c:v>
                      </c:pt>
                      <c:pt idx="76">
                        <c:v>-10.244341</c:v>
                      </c:pt>
                      <c:pt idx="77">
                        <c:v>-10.228971</c:v>
                      </c:pt>
                      <c:pt idx="78">
                        <c:v>-10.326458000000001</c:v>
                      </c:pt>
                      <c:pt idx="79">
                        <c:v>-10.491493999999999</c:v>
                      </c:pt>
                      <c:pt idx="80">
                        <c:v>-10.692761000000001</c:v>
                      </c:pt>
                      <c:pt idx="81">
                        <c:v>-10.964639999999999</c:v>
                      </c:pt>
                      <c:pt idx="82">
                        <c:v>-11.298171</c:v>
                      </c:pt>
                      <c:pt idx="83">
                        <c:v>-11.412951</c:v>
                      </c:pt>
                      <c:pt idx="84">
                        <c:v>-11.551128</c:v>
                      </c:pt>
                      <c:pt idx="85">
                        <c:v>-11.775938999999999</c:v>
                      </c:pt>
                      <c:pt idx="86">
                        <c:v>-11.899013999999999</c:v>
                      </c:pt>
                      <c:pt idx="87">
                        <c:v>-11.877190000000001</c:v>
                      </c:pt>
                      <c:pt idx="88">
                        <c:v>-11.892625000000001</c:v>
                      </c:pt>
                      <c:pt idx="89">
                        <c:v>-11.851943</c:v>
                      </c:pt>
                      <c:pt idx="90">
                        <c:v>-11.991878</c:v>
                      </c:pt>
                      <c:pt idx="91">
                        <c:v>-11.980802000000001</c:v>
                      </c:pt>
                      <c:pt idx="92">
                        <c:v>-12.179823000000001</c:v>
                      </c:pt>
                      <c:pt idx="93">
                        <c:v>-12.586285</c:v>
                      </c:pt>
                      <c:pt idx="94">
                        <c:v>-12.774243</c:v>
                      </c:pt>
                      <c:pt idx="95">
                        <c:v>-12.826658</c:v>
                      </c:pt>
                      <c:pt idx="96">
                        <c:v>-12.969901999999999</c:v>
                      </c:pt>
                      <c:pt idx="97">
                        <c:v>-13.184015</c:v>
                      </c:pt>
                      <c:pt idx="98">
                        <c:v>-13.472810000000001</c:v>
                      </c:pt>
                      <c:pt idx="99">
                        <c:v>-13.910876</c:v>
                      </c:pt>
                      <c:pt idx="100">
                        <c:v>-13.95744</c:v>
                      </c:pt>
                      <c:pt idx="101">
                        <c:v>-14.390682</c:v>
                      </c:pt>
                      <c:pt idx="102">
                        <c:v>-14.953706</c:v>
                      </c:pt>
                      <c:pt idx="103">
                        <c:v>-14.935658</c:v>
                      </c:pt>
                      <c:pt idx="104">
                        <c:v>-14.786828</c:v>
                      </c:pt>
                      <c:pt idx="105">
                        <c:v>-14.775229</c:v>
                      </c:pt>
                      <c:pt idx="106">
                        <c:v>-14.429891</c:v>
                      </c:pt>
                      <c:pt idx="107">
                        <c:v>-13.967157</c:v>
                      </c:pt>
                      <c:pt idx="108">
                        <c:v>-13.551413</c:v>
                      </c:pt>
                      <c:pt idx="109">
                        <c:v>-13.349005</c:v>
                      </c:pt>
                      <c:pt idx="110">
                        <c:v>-13.032117</c:v>
                      </c:pt>
                      <c:pt idx="111">
                        <c:v>-12.674315</c:v>
                      </c:pt>
                      <c:pt idx="112">
                        <c:v>-12.178819000000001</c:v>
                      </c:pt>
                      <c:pt idx="113">
                        <c:v>-12.007070000000001</c:v>
                      </c:pt>
                      <c:pt idx="114">
                        <c:v>-11.842930000000001</c:v>
                      </c:pt>
                      <c:pt idx="115">
                        <c:v>-11.635697</c:v>
                      </c:pt>
                      <c:pt idx="116">
                        <c:v>-11.561804</c:v>
                      </c:pt>
                      <c:pt idx="117">
                        <c:v>-11.457326</c:v>
                      </c:pt>
                      <c:pt idx="118">
                        <c:v>-11.248471</c:v>
                      </c:pt>
                      <c:pt idx="119">
                        <c:v>-10.879659</c:v>
                      </c:pt>
                      <c:pt idx="120">
                        <c:v>-10.798614000000001</c:v>
                      </c:pt>
                      <c:pt idx="121">
                        <c:v>-10.703580000000001</c:v>
                      </c:pt>
                      <c:pt idx="122">
                        <c:v>-10.596351</c:v>
                      </c:pt>
                      <c:pt idx="123">
                        <c:v>-10.634463999999999</c:v>
                      </c:pt>
                      <c:pt idx="124">
                        <c:v>-10.763574999999999</c:v>
                      </c:pt>
                      <c:pt idx="125">
                        <c:v>-10.965458</c:v>
                      </c:pt>
                      <c:pt idx="126">
                        <c:v>-11.068820000000001</c:v>
                      </c:pt>
                      <c:pt idx="127">
                        <c:v>-11.139638</c:v>
                      </c:pt>
                      <c:pt idx="128">
                        <c:v>-11.403701</c:v>
                      </c:pt>
                      <c:pt idx="129">
                        <c:v>-11.690052</c:v>
                      </c:pt>
                      <c:pt idx="130">
                        <c:v>-12.057095</c:v>
                      </c:pt>
                      <c:pt idx="131">
                        <c:v>-12.406986</c:v>
                      </c:pt>
                      <c:pt idx="132">
                        <c:v>-12.836404999999999</c:v>
                      </c:pt>
                      <c:pt idx="133">
                        <c:v>-13.018687999999999</c:v>
                      </c:pt>
                      <c:pt idx="134">
                        <c:v>-13.366292</c:v>
                      </c:pt>
                      <c:pt idx="135">
                        <c:v>-13.762001</c:v>
                      </c:pt>
                      <c:pt idx="136">
                        <c:v>-14.317318</c:v>
                      </c:pt>
                      <c:pt idx="137">
                        <c:v>-15.143561999999999</c:v>
                      </c:pt>
                      <c:pt idx="138">
                        <c:v>-16.175795000000001</c:v>
                      </c:pt>
                      <c:pt idx="139">
                        <c:v>-17.417308999999999</c:v>
                      </c:pt>
                      <c:pt idx="140">
                        <c:v>-18.77702</c:v>
                      </c:pt>
                      <c:pt idx="141">
                        <c:v>-20.338132999999999</c:v>
                      </c:pt>
                      <c:pt idx="142">
                        <c:v>-22.073426999999999</c:v>
                      </c:pt>
                      <c:pt idx="143">
                        <c:v>-24.110507999999999</c:v>
                      </c:pt>
                      <c:pt idx="144">
                        <c:v>-26.008987000000001</c:v>
                      </c:pt>
                      <c:pt idx="145">
                        <c:v>-27.635538</c:v>
                      </c:pt>
                      <c:pt idx="146">
                        <c:v>-28.941213999999999</c:v>
                      </c:pt>
                      <c:pt idx="147">
                        <c:v>-29.848644</c:v>
                      </c:pt>
                      <c:pt idx="148">
                        <c:v>-29.894945</c:v>
                      </c:pt>
                      <c:pt idx="149">
                        <c:v>-29.794540000000001</c:v>
                      </c:pt>
                      <c:pt idx="150">
                        <c:v>-29.255568</c:v>
                      </c:pt>
                      <c:pt idx="151">
                        <c:v>-28.709337000000001</c:v>
                      </c:pt>
                      <c:pt idx="152">
                        <c:v>-27.592203000000001</c:v>
                      </c:pt>
                      <c:pt idx="153">
                        <c:v>-26.827576000000001</c:v>
                      </c:pt>
                      <c:pt idx="154">
                        <c:v>-26.246780000000001</c:v>
                      </c:pt>
                      <c:pt idx="155">
                        <c:v>-25.571835</c:v>
                      </c:pt>
                      <c:pt idx="156">
                        <c:v>-24.938680999999999</c:v>
                      </c:pt>
                      <c:pt idx="157">
                        <c:v>-24.778364</c:v>
                      </c:pt>
                      <c:pt idx="158">
                        <c:v>-24.869827000000001</c:v>
                      </c:pt>
                      <c:pt idx="159">
                        <c:v>-24.540749000000002</c:v>
                      </c:pt>
                      <c:pt idx="160">
                        <c:v>-24.591529999999999</c:v>
                      </c:pt>
                      <c:pt idx="161">
                        <c:v>-24.727454999999999</c:v>
                      </c:pt>
                      <c:pt idx="162">
                        <c:v>-24.595842000000001</c:v>
                      </c:pt>
                      <c:pt idx="163">
                        <c:v>-24.044236999999999</c:v>
                      </c:pt>
                      <c:pt idx="164">
                        <c:v>-23.540769999999998</c:v>
                      </c:pt>
                      <c:pt idx="165">
                        <c:v>-23.409327000000001</c:v>
                      </c:pt>
                      <c:pt idx="166">
                        <c:v>-23.548569000000001</c:v>
                      </c:pt>
                      <c:pt idx="167">
                        <c:v>-23.816756999999999</c:v>
                      </c:pt>
                      <c:pt idx="168">
                        <c:v>-24.216989999999999</c:v>
                      </c:pt>
                      <c:pt idx="169">
                        <c:v>-24.271432999999998</c:v>
                      </c:pt>
                      <c:pt idx="170">
                        <c:v>-24.554984999999999</c:v>
                      </c:pt>
                      <c:pt idx="171">
                        <c:v>-24.665619</c:v>
                      </c:pt>
                      <c:pt idx="172">
                        <c:v>-25.180489000000001</c:v>
                      </c:pt>
                      <c:pt idx="173">
                        <c:v>-26.384682000000002</c:v>
                      </c:pt>
                      <c:pt idx="174">
                        <c:v>-28.238997000000001</c:v>
                      </c:pt>
                      <c:pt idx="175">
                        <c:v>-30.128928999999999</c:v>
                      </c:pt>
                      <c:pt idx="176">
                        <c:v>-32.029358000000002</c:v>
                      </c:pt>
                      <c:pt idx="177">
                        <c:v>-34.017651000000001</c:v>
                      </c:pt>
                      <c:pt idx="178">
                        <c:v>-36.397464999999997</c:v>
                      </c:pt>
                      <c:pt idx="179">
                        <c:v>-39.679519999999997</c:v>
                      </c:pt>
                      <c:pt idx="180">
                        <c:v>-43.655330999999997</c:v>
                      </c:pt>
                      <c:pt idx="181">
                        <c:v>-48.411633000000002</c:v>
                      </c:pt>
                      <c:pt idx="182">
                        <c:v>-53.505156999999997</c:v>
                      </c:pt>
                      <c:pt idx="183">
                        <c:v>-58.249203000000001</c:v>
                      </c:pt>
                      <c:pt idx="184">
                        <c:v>-61.980175000000003</c:v>
                      </c:pt>
                      <c:pt idx="185">
                        <c:v>-64.609313999999998</c:v>
                      </c:pt>
                      <c:pt idx="186">
                        <c:v>-66.493590999999995</c:v>
                      </c:pt>
                      <c:pt idx="187">
                        <c:v>-67.761139</c:v>
                      </c:pt>
                      <c:pt idx="188">
                        <c:v>-69.281402999999997</c:v>
                      </c:pt>
                      <c:pt idx="189">
                        <c:v>-70.114197000000004</c:v>
                      </c:pt>
                      <c:pt idx="190">
                        <c:v>-70.670845</c:v>
                      </c:pt>
                      <c:pt idx="191">
                        <c:v>-71.982933000000003</c:v>
                      </c:pt>
                      <c:pt idx="192">
                        <c:v>-72.647568000000007</c:v>
                      </c:pt>
                      <c:pt idx="193">
                        <c:v>-72.536925999999994</c:v>
                      </c:pt>
                      <c:pt idx="194">
                        <c:v>-72.734336999999996</c:v>
                      </c:pt>
                      <c:pt idx="195">
                        <c:v>-73.387169</c:v>
                      </c:pt>
                      <c:pt idx="196">
                        <c:v>-73.541854999999998</c:v>
                      </c:pt>
                      <c:pt idx="197">
                        <c:v>-75.069252000000006</c:v>
                      </c:pt>
                      <c:pt idx="198">
                        <c:v>-75.992339999999999</c:v>
                      </c:pt>
                      <c:pt idx="199">
                        <c:v>-77.227142000000001</c:v>
                      </c:pt>
                      <c:pt idx="200">
                        <c:v>-78.159096000000005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61-437B-BA1D-4849937C91C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-70.346001000000001</c:v>
                      </c:pt>
                      <c:pt idx="1">
                        <c:v>-70.864220000000003</c:v>
                      </c:pt>
                      <c:pt idx="2">
                        <c:v>-66.012871000000004</c:v>
                      </c:pt>
                      <c:pt idx="3">
                        <c:v>-66.722342999999995</c:v>
                      </c:pt>
                      <c:pt idx="4">
                        <c:v>-62.316054999999999</c:v>
                      </c:pt>
                      <c:pt idx="5">
                        <c:v>-47.018020999999997</c:v>
                      </c:pt>
                      <c:pt idx="6">
                        <c:v>-46.481090999999999</c:v>
                      </c:pt>
                      <c:pt idx="7">
                        <c:v>-29.540583000000002</c:v>
                      </c:pt>
                      <c:pt idx="8">
                        <c:v>-26.496725000000001</c:v>
                      </c:pt>
                      <c:pt idx="9">
                        <c:v>-20.057248999999999</c:v>
                      </c:pt>
                      <c:pt idx="10">
                        <c:v>-15.364115</c:v>
                      </c:pt>
                      <c:pt idx="11">
                        <c:v>-13.306437000000001</c:v>
                      </c:pt>
                      <c:pt idx="12">
                        <c:v>-10.591808</c:v>
                      </c:pt>
                      <c:pt idx="13">
                        <c:v>-9.6163225000000008</c:v>
                      </c:pt>
                      <c:pt idx="14">
                        <c:v>-9.0011510999999995</c:v>
                      </c:pt>
                      <c:pt idx="15">
                        <c:v>-9.2041216000000006</c:v>
                      </c:pt>
                      <c:pt idx="16">
                        <c:v>-9.8012151999999997</c:v>
                      </c:pt>
                      <c:pt idx="17">
                        <c:v>-9.5596180000000004</c:v>
                      </c:pt>
                      <c:pt idx="18">
                        <c:v>-10.065935</c:v>
                      </c:pt>
                      <c:pt idx="19">
                        <c:v>-10.690841000000001</c:v>
                      </c:pt>
                      <c:pt idx="20">
                        <c:v>-10.773410999999999</c:v>
                      </c:pt>
                      <c:pt idx="21">
                        <c:v>-11.045638</c:v>
                      </c:pt>
                      <c:pt idx="22">
                        <c:v>-11.486183</c:v>
                      </c:pt>
                      <c:pt idx="23">
                        <c:v>-11.726789</c:v>
                      </c:pt>
                      <c:pt idx="24">
                        <c:v>-11.582015</c:v>
                      </c:pt>
                      <c:pt idx="25">
                        <c:v>-11.523376000000001</c:v>
                      </c:pt>
                      <c:pt idx="26">
                        <c:v>-11.364166000000001</c:v>
                      </c:pt>
                      <c:pt idx="27">
                        <c:v>-10.710473</c:v>
                      </c:pt>
                      <c:pt idx="28">
                        <c:v>-10.637083000000001</c:v>
                      </c:pt>
                      <c:pt idx="29">
                        <c:v>-10.353797</c:v>
                      </c:pt>
                      <c:pt idx="30">
                        <c:v>-10.310762</c:v>
                      </c:pt>
                      <c:pt idx="31">
                        <c:v>-10.368001</c:v>
                      </c:pt>
                      <c:pt idx="32">
                        <c:v>-10.295000999999999</c:v>
                      </c:pt>
                      <c:pt idx="33">
                        <c:v>-10.2637</c:v>
                      </c:pt>
                      <c:pt idx="34">
                        <c:v>-10.486469</c:v>
                      </c:pt>
                      <c:pt idx="35">
                        <c:v>-10.546526999999999</c:v>
                      </c:pt>
                      <c:pt idx="36">
                        <c:v>-10.839155999999999</c:v>
                      </c:pt>
                      <c:pt idx="37">
                        <c:v>-11.020837999999999</c:v>
                      </c:pt>
                      <c:pt idx="38">
                        <c:v>-11.019691</c:v>
                      </c:pt>
                      <c:pt idx="39">
                        <c:v>-11.265309</c:v>
                      </c:pt>
                      <c:pt idx="40">
                        <c:v>-11.270925999999999</c:v>
                      </c:pt>
                      <c:pt idx="41">
                        <c:v>-11.254752</c:v>
                      </c:pt>
                      <c:pt idx="42">
                        <c:v>-12.149619</c:v>
                      </c:pt>
                      <c:pt idx="43">
                        <c:v>-11.820625</c:v>
                      </c:pt>
                      <c:pt idx="44">
                        <c:v>-12.011441</c:v>
                      </c:pt>
                      <c:pt idx="45">
                        <c:v>-12.6685</c:v>
                      </c:pt>
                      <c:pt idx="46">
                        <c:v>-11.700588</c:v>
                      </c:pt>
                      <c:pt idx="47">
                        <c:v>-11.800618999999999</c:v>
                      </c:pt>
                      <c:pt idx="48">
                        <c:v>-12.422559</c:v>
                      </c:pt>
                      <c:pt idx="49">
                        <c:v>-11.322635</c:v>
                      </c:pt>
                      <c:pt idx="50">
                        <c:v>-12.281337000000001</c:v>
                      </c:pt>
                      <c:pt idx="51">
                        <c:v>-13.463291999999999</c:v>
                      </c:pt>
                      <c:pt idx="52">
                        <c:v>-13.008584000000001</c:v>
                      </c:pt>
                      <c:pt idx="53">
                        <c:v>-14.366735</c:v>
                      </c:pt>
                      <c:pt idx="54">
                        <c:v>-14.992127</c:v>
                      </c:pt>
                      <c:pt idx="55">
                        <c:v>-14.317087000000001</c:v>
                      </c:pt>
                      <c:pt idx="56">
                        <c:v>-13.694067</c:v>
                      </c:pt>
                      <c:pt idx="57">
                        <c:v>-14.306664</c:v>
                      </c:pt>
                      <c:pt idx="58">
                        <c:v>-13.821514000000001</c:v>
                      </c:pt>
                      <c:pt idx="59">
                        <c:v>-13.983568999999999</c:v>
                      </c:pt>
                      <c:pt idx="60">
                        <c:v>-13.807891</c:v>
                      </c:pt>
                      <c:pt idx="61">
                        <c:v>-15.12987</c:v>
                      </c:pt>
                      <c:pt idx="62">
                        <c:v>-15.758158999999999</c:v>
                      </c:pt>
                      <c:pt idx="63">
                        <c:v>-15.101231</c:v>
                      </c:pt>
                      <c:pt idx="64">
                        <c:v>-15.320789</c:v>
                      </c:pt>
                      <c:pt idx="65">
                        <c:v>-16.220091</c:v>
                      </c:pt>
                      <c:pt idx="66">
                        <c:v>-15.281272</c:v>
                      </c:pt>
                      <c:pt idx="67">
                        <c:v>-15.732388</c:v>
                      </c:pt>
                      <c:pt idx="68">
                        <c:v>-16.181450000000002</c:v>
                      </c:pt>
                      <c:pt idx="69">
                        <c:v>-15.67343</c:v>
                      </c:pt>
                      <c:pt idx="70">
                        <c:v>-15.673147</c:v>
                      </c:pt>
                      <c:pt idx="71">
                        <c:v>-16.781241999999999</c:v>
                      </c:pt>
                      <c:pt idx="72">
                        <c:v>-16.264429</c:v>
                      </c:pt>
                      <c:pt idx="73">
                        <c:v>-17.165870999999999</c:v>
                      </c:pt>
                      <c:pt idx="74">
                        <c:v>-18.894489</c:v>
                      </c:pt>
                      <c:pt idx="75">
                        <c:v>-19.606055999999999</c:v>
                      </c:pt>
                      <c:pt idx="76">
                        <c:v>-18.628945999999999</c:v>
                      </c:pt>
                      <c:pt idx="77">
                        <c:v>-17.419139999999999</c:v>
                      </c:pt>
                      <c:pt idx="78">
                        <c:v>-18.326073000000001</c:v>
                      </c:pt>
                      <c:pt idx="79">
                        <c:v>-18.287323000000001</c:v>
                      </c:pt>
                      <c:pt idx="80">
                        <c:v>-20.134207</c:v>
                      </c:pt>
                      <c:pt idx="81">
                        <c:v>-20.412538999999999</c:v>
                      </c:pt>
                      <c:pt idx="82">
                        <c:v>-19.421246</c:v>
                      </c:pt>
                      <c:pt idx="83">
                        <c:v>-21.506119000000002</c:v>
                      </c:pt>
                      <c:pt idx="84">
                        <c:v>-22.68561</c:v>
                      </c:pt>
                      <c:pt idx="85">
                        <c:v>-21.344683</c:v>
                      </c:pt>
                      <c:pt idx="86">
                        <c:v>-22.421963000000002</c:v>
                      </c:pt>
                      <c:pt idx="87">
                        <c:v>-23.156931</c:v>
                      </c:pt>
                      <c:pt idx="88">
                        <c:v>-23.250558999999999</c:v>
                      </c:pt>
                      <c:pt idx="89">
                        <c:v>-22.473852000000001</c:v>
                      </c:pt>
                      <c:pt idx="90">
                        <c:v>-22.078206999999999</c:v>
                      </c:pt>
                      <c:pt idx="91">
                        <c:v>-22.149345</c:v>
                      </c:pt>
                      <c:pt idx="92">
                        <c:v>-24.858324</c:v>
                      </c:pt>
                      <c:pt idx="93">
                        <c:v>-23.240196000000001</c:v>
                      </c:pt>
                      <c:pt idx="94">
                        <c:v>-24.651558000000001</c:v>
                      </c:pt>
                      <c:pt idx="95">
                        <c:v>-26.748249000000001</c:v>
                      </c:pt>
                      <c:pt idx="96">
                        <c:v>-24.347861999999999</c:v>
                      </c:pt>
                      <c:pt idx="97">
                        <c:v>-24.923722999999999</c:v>
                      </c:pt>
                      <c:pt idx="98">
                        <c:v>-24.798075000000001</c:v>
                      </c:pt>
                      <c:pt idx="99">
                        <c:v>-27.24597</c:v>
                      </c:pt>
                      <c:pt idx="100">
                        <c:v>-29.924868</c:v>
                      </c:pt>
                      <c:pt idx="101">
                        <c:v>-29.281790000000001</c:v>
                      </c:pt>
                      <c:pt idx="102">
                        <c:v>-26.037647</c:v>
                      </c:pt>
                      <c:pt idx="103">
                        <c:v>-29.785522</c:v>
                      </c:pt>
                      <c:pt idx="104">
                        <c:v>-32.573340999999999</c:v>
                      </c:pt>
                      <c:pt idx="105">
                        <c:v>-30.218643</c:v>
                      </c:pt>
                      <c:pt idx="106">
                        <c:v>-28.154454999999999</c:v>
                      </c:pt>
                      <c:pt idx="107">
                        <c:v>-25.729323999999998</c:v>
                      </c:pt>
                      <c:pt idx="108">
                        <c:v>-26.048781999999999</c:v>
                      </c:pt>
                      <c:pt idx="109">
                        <c:v>-28.300867</c:v>
                      </c:pt>
                      <c:pt idx="110">
                        <c:v>-25.499113000000001</c:v>
                      </c:pt>
                      <c:pt idx="111">
                        <c:v>-25.721781</c:v>
                      </c:pt>
                      <c:pt idx="112">
                        <c:v>-22.550934000000002</c:v>
                      </c:pt>
                      <c:pt idx="113">
                        <c:v>-22.244526</c:v>
                      </c:pt>
                      <c:pt idx="114">
                        <c:v>-23.417444</c:v>
                      </c:pt>
                      <c:pt idx="115">
                        <c:v>-23.926556000000001</c:v>
                      </c:pt>
                      <c:pt idx="116">
                        <c:v>-23.977838999999999</c:v>
                      </c:pt>
                      <c:pt idx="117">
                        <c:v>-20.855775999999999</c:v>
                      </c:pt>
                      <c:pt idx="118">
                        <c:v>-22.023823</c:v>
                      </c:pt>
                      <c:pt idx="119">
                        <c:v>-22.631512000000001</c:v>
                      </c:pt>
                      <c:pt idx="120">
                        <c:v>-22.359981999999999</c:v>
                      </c:pt>
                      <c:pt idx="121">
                        <c:v>-20.042086000000001</c:v>
                      </c:pt>
                      <c:pt idx="122">
                        <c:v>-19.817242</c:v>
                      </c:pt>
                      <c:pt idx="123">
                        <c:v>-20.852314</c:v>
                      </c:pt>
                      <c:pt idx="124">
                        <c:v>-21.505924</c:v>
                      </c:pt>
                      <c:pt idx="125">
                        <c:v>-22.276215000000001</c:v>
                      </c:pt>
                      <c:pt idx="126">
                        <c:v>-21.458881000000002</c:v>
                      </c:pt>
                      <c:pt idx="127">
                        <c:v>-22.055996</c:v>
                      </c:pt>
                      <c:pt idx="128">
                        <c:v>-22.398513999999999</c:v>
                      </c:pt>
                      <c:pt idx="129">
                        <c:v>-22.195059000000001</c:v>
                      </c:pt>
                      <c:pt idx="130">
                        <c:v>-26.027674000000001</c:v>
                      </c:pt>
                      <c:pt idx="131">
                        <c:v>-25.541059000000001</c:v>
                      </c:pt>
                      <c:pt idx="132">
                        <c:v>-27.212675000000001</c:v>
                      </c:pt>
                      <c:pt idx="133">
                        <c:v>-26.857434999999999</c:v>
                      </c:pt>
                      <c:pt idx="134">
                        <c:v>-28.093477</c:v>
                      </c:pt>
                      <c:pt idx="135">
                        <c:v>-28.739681000000001</c:v>
                      </c:pt>
                      <c:pt idx="136">
                        <c:v>-30.108291999999999</c:v>
                      </c:pt>
                      <c:pt idx="137">
                        <c:v>-32.062140999999997</c:v>
                      </c:pt>
                      <c:pt idx="138">
                        <c:v>-33.424624999999999</c:v>
                      </c:pt>
                      <c:pt idx="139">
                        <c:v>-36.749386000000001</c:v>
                      </c:pt>
                      <c:pt idx="140">
                        <c:v>-39.631222000000001</c:v>
                      </c:pt>
                      <c:pt idx="141">
                        <c:v>-41.931499000000002</c:v>
                      </c:pt>
                      <c:pt idx="142">
                        <c:v>-43.442444000000002</c:v>
                      </c:pt>
                      <c:pt idx="143">
                        <c:v>-45.347057</c:v>
                      </c:pt>
                      <c:pt idx="144">
                        <c:v>-49.095638000000001</c:v>
                      </c:pt>
                      <c:pt idx="145">
                        <c:v>-52.990749000000001</c:v>
                      </c:pt>
                      <c:pt idx="146">
                        <c:v>-53.587001999999998</c:v>
                      </c:pt>
                      <c:pt idx="147">
                        <c:v>-53.897812000000002</c:v>
                      </c:pt>
                      <c:pt idx="148">
                        <c:v>-53.373263999999999</c:v>
                      </c:pt>
                      <c:pt idx="149">
                        <c:v>-54.633732000000002</c:v>
                      </c:pt>
                      <c:pt idx="150">
                        <c:v>-53.303654000000002</c:v>
                      </c:pt>
                      <c:pt idx="151">
                        <c:v>-53.621422000000003</c:v>
                      </c:pt>
                      <c:pt idx="152">
                        <c:v>-51.257156000000002</c:v>
                      </c:pt>
                      <c:pt idx="153">
                        <c:v>-51.355685999999999</c:v>
                      </c:pt>
                      <c:pt idx="154">
                        <c:v>-49.255485999999998</c:v>
                      </c:pt>
                      <c:pt idx="155">
                        <c:v>-49.664433000000002</c:v>
                      </c:pt>
                      <c:pt idx="156">
                        <c:v>-51.658721999999997</c:v>
                      </c:pt>
                      <c:pt idx="157">
                        <c:v>-48.377850000000002</c:v>
                      </c:pt>
                      <c:pt idx="158">
                        <c:v>-48.205418000000002</c:v>
                      </c:pt>
                      <c:pt idx="159">
                        <c:v>-48.916248000000003</c:v>
                      </c:pt>
                      <c:pt idx="160">
                        <c:v>-51.109282999999998</c:v>
                      </c:pt>
                      <c:pt idx="161">
                        <c:v>-50.219558999999997</c:v>
                      </c:pt>
                      <c:pt idx="162">
                        <c:v>-49.304749000000001</c:v>
                      </c:pt>
                      <c:pt idx="163">
                        <c:v>-49.477561999999999</c:v>
                      </c:pt>
                      <c:pt idx="164">
                        <c:v>-48.191822000000002</c:v>
                      </c:pt>
                      <c:pt idx="165">
                        <c:v>-47.684230999999997</c:v>
                      </c:pt>
                      <c:pt idx="166">
                        <c:v>-47.046688000000003</c:v>
                      </c:pt>
                      <c:pt idx="167">
                        <c:v>-48.887923999999998</c:v>
                      </c:pt>
                      <c:pt idx="168">
                        <c:v>-50.818333000000003</c:v>
                      </c:pt>
                      <c:pt idx="169">
                        <c:v>-50.169108999999999</c:v>
                      </c:pt>
                      <c:pt idx="170">
                        <c:v>-50.183807000000002</c:v>
                      </c:pt>
                      <c:pt idx="171">
                        <c:v>-47.047195000000002</c:v>
                      </c:pt>
                      <c:pt idx="172">
                        <c:v>-50.417706000000003</c:v>
                      </c:pt>
                      <c:pt idx="173">
                        <c:v>-51.076954000000001</c:v>
                      </c:pt>
                      <c:pt idx="174">
                        <c:v>-52.936397999999997</c:v>
                      </c:pt>
                      <c:pt idx="175">
                        <c:v>-56.843181999999999</c:v>
                      </c:pt>
                      <c:pt idx="176">
                        <c:v>-57.658648999999997</c:v>
                      </c:pt>
                      <c:pt idx="177">
                        <c:v>-60.415557999999997</c:v>
                      </c:pt>
                      <c:pt idx="178">
                        <c:v>-61.158515999999999</c:v>
                      </c:pt>
                      <c:pt idx="179">
                        <c:v>-61.470779</c:v>
                      </c:pt>
                      <c:pt idx="180">
                        <c:v>-64.428443999999999</c:v>
                      </c:pt>
                      <c:pt idx="181">
                        <c:v>-66.943541999999994</c:v>
                      </c:pt>
                      <c:pt idx="182">
                        <c:v>-68.009688999999995</c:v>
                      </c:pt>
                      <c:pt idx="183">
                        <c:v>-66.397034000000005</c:v>
                      </c:pt>
                      <c:pt idx="184">
                        <c:v>-70.691367999999997</c:v>
                      </c:pt>
                      <c:pt idx="185">
                        <c:v>-66.831305999999998</c:v>
                      </c:pt>
                      <c:pt idx="186">
                        <c:v>-69.290358999999995</c:v>
                      </c:pt>
                      <c:pt idx="187">
                        <c:v>-68.217421999999999</c:v>
                      </c:pt>
                      <c:pt idx="188">
                        <c:v>-71.601112000000001</c:v>
                      </c:pt>
                      <c:pt idx="189">
                        <c:v>-70.826476999999997</c:v>
                      </c:pt>
                      <c:pt idx="190">
                        <c:v>-71.921501000000006</c:v>
                      </c:pt>
                      <c:pt idx="191">
                        <c:v>-74.789963</c:v>
                      </c:pt>
                      <c:pt idx="192">
                        <c:v>-79.882469</c:v>
                      </c:pt>
                      <c:pt idx="193">
                        <c:v>-78.325371000000004</c:v>
                      </c:pt>
                      <c:pt idx="194">
                        <c:v>-75.007011000000006</c:v>
                      </c:pt>
                      <c:pt idx="195">
                        <c:v>-74.143867</c:v>
                      </c:pt>
                      <c:pt idx="196">
                        <c:v>-76.962646000000007</c:v>
                      </c:pt>
                      <c:pt idx="197">
                        <c:v>-82.925147999999993</c:v>
                      </c:pt>
                      <c:pt idx="198">
                        <c:v>-78.148453000000003</c:v>
                      </c:pt>
                      <c:pt idx="199">
                        <c:v>-78.972403999999997</c:v>
                      </c:pt>
                      <c:pt idx="200">
                        <c:v>-77.501487999999995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-76.360557999999997</c:v>
                      </c:pt>
                      <c:pt idx="1">
                        <c:v>-71.675880000000006</c:v>
                      </c:pt>
                      <c:pt idx="2">
                        <c:v>-68.498123000000007</c:v>
                      </c:pt>
                      <c:pt idx="3">
                        <c:v>-70.016518000000005</c:v>
                      </c:pt>
                      <c:pt idx="4">
                        <c:v>-65.905899000000005</c:v>
                      </c:pt>
                      <c:pt idx="5">
                        <c:v>-62.413929000000003</c:v>
                      </c:pt>
                      <c:pt idx="6">
                        <c:v>-61.213928000000003</c:v>
                      </c:pt>
                      <c:pt idx="7">
                        <c:v>-46.488776999999999</c:v>
                      </c:pt>
                      <c:pt idx="8">
                        <c:v>-43.096896999999998</c:v>
                      </c:pt>
                      <c:pt idx="9">
                        <c:v>-32.169231000000003</c:v>
                      </c:pt>
                      <c:pt idx="10">
                        <c:v>-24.583786</c:v>
                      </c:pt>
                      <c:pt idx="11">
                        <c:v>-21.473545000000001</c:v>
                      </c:pt>
                      <c:pt idx="12">
                        <c:v>-16.972687000000001</c:v>
                      </c:pt>
                      <c:pt idx="13">
                        <c:v>-14.847759</c:v>
                      </c:pt>
                      <c:pt idx="14">
                        <c:v>-13.449752999999999</c:v>
                      </c:pt>
                      <c:pt idx="15">
                        <c:v>-13.228600999999999</c:v>
                      </c:pt>
                      <c:pt idx="16">
                        <c:v>-13.859921999999999</c:v>
                      </c:pt>
                      <c:pt idx="17">
                        <c:v>-12.269714</c:v>
                      </c:pt>
                      <c:pt idx="18">
                        <c:v>-13.059176000000001</c:v>
                      </c:pt>
                      <c:pt idx="19">
                        <c:v>-13.320599</c:v>
                      </c:pt>
                      <c:pt idx="20">
                        <c:v>-13.204953</c:v>
                      </c:pt>
                      <c:pt idx="21">
                        <c:v>-13.885503</c:v>
                      </c:pt>
                      <c:pt idx="22">
                        <c:v>-14.899011</c:v>
                      </c:pt>
                      <c:pt idx="23">
                        <c:v>-15.338623999999999</c:v>
                      </c:pt>
                      <c:pt idx="24">
                        <c:v>-15.192722</c:v>
                      </c:pt>
                      <c:pt idx="25">
                        <c:v>-15.230918000000001</c:v>
                      </c:pt>
                      <c:pt idx="26">
                        <c:v>-15.505795000000001</c:v>
                      </c:pt>
                      <c:pt idx="27">
                        <c:v>-14.478776</c:v>
                      </c:pt>
                      <c:pt idx="28">
                        <c:v>-14.831951</c:v>
                      </c:pt>
                      <c:pt idx="29">
                        <c:v>-15.032425999999999</c:v>
                      </c:pt>
                      <c:pt idx="30">
                        <c:v>-15.559208999999999</c:v>
                      </c:pt>
                      <c:pt idx="31">
                        <c:v>-15.655837</c:v>
                      </c:pt>
                      <c:pt idx="32">
                        <c:v>-16.466498999999999</c:v>
                      </c:pt>
                      <c:pt idx="33">
                        <c:v>-16.272186000000001</c:v>
                      </c:pt>
                      <c:pt idx="34">
                        <c:v>-17.232941</c:v>
                      </c:pt>
                      <c:pt idx="35">
                        <c:v>-17.910254999999999</c:v>
                      </c:pt>
                      <c:pt idx="36">
                        <c:v>-18.321992999999999</c:v>
                      </c:pt>
                      <c:pt idx="37">
                        <c:v>-18.410751000000001</c:v>
                      </c:pt>
                      <c:pt idx="38">
                        <c:v>-18.924942000000001</c:v>
                      </c:pt>
                      <c:pt idx="39">
                        <c:v>-19.894417000000001</c:v>
                      </c:pt>
                      <c:pt idx="40">
                        <c:v>-19.605557999999998</c:v>
                      </c:pt>
                      <c:pt idx="41">
                        <c:v>-18.804597999999999</c:v>
                      </c:pt>
                      <c:pt idx="42">
                        <c:v>-20.478439000000002</c:v>
                      </c:pt>
                      <c:pt idx="43">
                        <c:v>-20.958283999999999</c:v>
                      </c:pt>
                      <c:pt idx="44">
                        <c:v>-21.012540999999999</c:v>
                      </c:pt>
                      <c:pt idx="45">
                        <c:v>-22.516770999999999</c:v>
                      </c:pt>
                      <c:pt idx="46">
                        <c:v>-20.629446000000002</c:v>
                      </c:pt>
                      <c:pt idx="47">
                        <c:v>-21.057943000000002</c:v>
                      </c:pt>
                      <c:pt idx="48">
                        <c:v>-22.082084999999999</c:v>
                      </c:pt>
                      <c:pt idx="49">
                        <c:v>-20.417933000000001</c:v>
                      </c:pt>
                      <c:pt idx="50">
                        <c:v>-22.217222</c:v>
                      </c:pt>
                      <c:pt idx="51">
                        <c:v>-24.103459999999998</c:v>
                      </c:pt>
                      <c:pt idx="52">
                        <c:v>-22.860368999999999</c:v>
                      </c:pt>
                      <c:pt idx="53">
                        <c:v>-25.992041</c:v>
                      </c:pt>
                      <c:pt idx="54">
                        <c:v>-26.868794999999999</c:v>
                      </c:pt>
                      <c:pt idx="55">
                        <c:v>-25.598490000000002</c:v>
                      </c:pt>
                      <c:pt idx="56">
                        <c:v>-24.6248</c:v>
                      </c:pt>
                      <c:pt idx="57">
                        <c:v>-24.595200999999999</c:v>
                      </c:pt>
                      <c:pt idx="58">
                        <c:v>-24.517537999999998</c:v>
                      </c:pt>
                      <c:pt idx="59">
                        <c:v>-24.797605999999998</c:v>
                      </c:pt>
                      <c:pt idx="60">
                        <c:v>-24.724271999999999</c:v>
                      </c:pt>
                      <c:pt idx="61">
                        <c:v>-27.255033000000001</c:v>
                      </c:pt>
                      <c:pt idx="62">
                        <c:v>-28.037120999999999</c:v>
                      </c:pt>
                      <c:pt idx="63">
                        <c:v>-27.197137999999999</c:v>
                      </c:pt>
                      <c:pt idx="64">
                        <c:v>-28.062947999999999</c:v>
                      </c:pt>
                      <c:pt idx="65">
                        <c:v>-30.178574000000001</c:v>
                      </c:pt>
                      <c:pt idx="66">
                        <c:v>-28.422198999999999</c:v>
                      </c:pt>
                      <c:pt idx="67">
                        <c:v>-28.477993000000001</c:v>
                      </c:pt>
                      <c:pt idx="68">
                        <c:v>-29.771383</c:v>
                      </c:pt>
                      <c:pt idx="69">
                        <c:v>-29.301773000000001</c:v>
                      </c:pt>
                      <c:pt idx="70">
                        <c:v>-29.310044999999999</c:v>
                      </c:pt>
                      <c:pt idx="71">
                        <c:v>-31.809125999999999</c:v>
                      </c:pt>
                      <c:pt idx="72">
                        <c:v>-29.937860000000001</c:v>
                      </c:pt>
                      <c:pt idx="73">
                        <c:v>-31.776789000000001</c:v>
                      </c:pt>
                      <c:pt idx="74">
                        <c:v>-35.896220999999997</c:v>
                      </c:pt>
                      <c:pt idx="75">
                        <c:v>-37.393290999999998</c:v>
                      </c:pt>
                      <c:pt idx="76">
                        <c:v>-34.594012999999997</c:v>
                      </c:pt>
                      <c:pt idx="77">
                        <c:v>-31.640077999999999</c:v>
                      </c:pt>
                      <c:pt idx="78">
                        <c:v>-33.887664999999998</c:v>
                      </c:pt>
                      <c:pt idx="79">
                        <c:v>-34.169155000000003</c:v>
                      </c:pt>
                      <c:pt idx="80">
                        <c:v>-37.263930999999999</c:v>
                      </c:pt>
                      <c:pt idx="81">
                        <c:v>-37.602260999999999</c:v>
                      </c:pt>
                      <c:pt idx="82">
                        <c:v>-34.475636000000002</c:v>
                      </c:pt>
                      <c:pt idx="83">
                        <c:v>-39.118319999999997</c:v>
                      </c:pt>
                      <c:pt idx="84">
                        <c:v>-41.482951999999997</c:v>
                      </c:pt>
                      <c:pt idx="85">
                        <c:v>-39.700080999999997</c:v>
                      </c:pt>
                      <c:pt idx="86">
                        <c:v>-41.769534999999998</c:v>
                      </c:pt>
                      <c:pt idx="87">
                        <c:v>-42.065627999999997</c:v>
                      </c:pt>
                      <c:pt idx="88">
                        <c:v>-42.308177999999998</c:v>
                      </c:pt>
                      <c:pt idx="89">
                        <c:v>-42.156948</c:v>
                      </c:pt>
                      <c:pt idx="90">
                        <c:v>-42.023949000000002</c:v>
                      </c:pt>
                      <c:pt idx="91">
                        <c:v>-41.813313000000001</c:v>
                      </c:pt>
                      <c:pt idx="92">
                        <c:v>-44.65081</c:v>
                      </c:pt>
                      <c:pt idx="93">
                        <c:v>-42.274025000000002</c:v>
                      </c:pt>
                      <c:pt idx="94">
                        <c:v>-44.588729999999998</c:v>
                      </c:pt>
                      <c:pt idx="95">
                        <c:v>-47.713298999999999</c:v>
                      </c:pt>
                      <c:pt idx="96">
                        <c:v>-44.513767000000001</c:v>
                      </c:pt>
                      <c:pt idx="97">
                        <c:v>-44.153430999999998</c:v>
                      </c:pt>
                      <c:pt idx="98">
                        <c:v>-44.330554999999997</c:v>
                      </c:pt>
                      <c:pt idx="99">
                        <c:v>-48.429603999999998</c:v>
                      </c:pt>
                      <c:pt idx="100">
                        <c:v>-51.962490000000003</c:v>
                      </c:pt>
                      <c:pt idx="101">
                        <c:v>-51.080395000000003</c:v>
                      </c:pt>
                      <c:pt idx="102">
                        <c:v>-46.429378999999997</c:v>
                      </c:pt>
                      <c:pt idx="103">
                        <c:v>-51.129733999999999</c:v>
                      </c:pt>
                      <c:pt idx="104">
                        <c:v>-53.865803</c:v>
                      </c:pt>
                      <c:pt idx="105">
                        <c:v>-52.111621999999997</c:v>
                      </c:pt>
                      <c:pt idx="106">
                        <c:v>-49.728850999999999</c:v>
                      </c:pt>
                      <c:pt idx="107">
                        <c:v>-45.431033999999997</c:v>
                      </c:pt>
                      <c:pt idx="108">
                        <c:v>-46.244830999999998</c:v>
                      </c:pt>
                      <c:pt idx="109">
                        <c:v>-49.517876000000001</c:v>
                      </c:pt>
                      <c:pt idx="110">
                        <c:v>-45.866107999999997</c:v>
                      </c:pt>
                      <c:pt idx="111">
                        <c:v>-46.123165</c:v>
                      </c:pt>
                      <c:pt idx="112">
                        <c:v>-40.755215</c:v>
                      </c:pt>
                      <c:pt idx="113">
                        <c:v>-40.284359000000002</c:v>
                      </c:pt>
                      <c:pt idx="114">
                        <c:v>-42.628833999999998</c:v>
                      </c:pt>
                      <c:pt idx="115">
                        <c:v>-43.747405999999998</c:v>
                      </c:pt>
                      <c:pt idx="116">
                        <c:v>-43.658400999999998</c:v>
                      </c:pt>
                      <c:pt idx="117">
                        <c:v>-38.921951</c:v>
                      </c:pt>
                      <c:pt idx="118">
                        <c:v>-40.900405999999997</c:v>
                      </c:pt>
                      <c:pt idx="119">
                        <c:v>-42.000397</c:v>
                      </c:pt>
                      <c:pt idx="120">
                        <c:v>-42.804637999999997</c:v>
                      </c:pt>
                      <c:pt idx="121">
                        <c:v>-38.393715</c:v>
                      </c:pt>
                      <c:pt idx="122">
                        <c:v>-37.427723</c:v>
                      </c:pt>
                      <c:pt idx="123">
                        <c:v>-39.291843</c:v>
                      </c:pt>
                      <c:pt idx="124">
                        <c:v>-40.750523000000001</c:v>
                      </c:pt>
                      <c:pt idx="125">
                        <c:v>-41.996639000000002</c:v>
                      </c:pt>
                      <c:pt idx="126">
                        <c:v>-40.386639000000002</c:v>
                      </c:pt>
                      <c:pt idx="127">
                        <c:v>-40.949291000000002</c:v>
                      </c:pt>
                      <c:pt idx="128">
                        <c:v>-42.150557999999997</c:v>
                      </c:pt>
                      <c:pt idx="129">
                        <c:v>-42.422733000000001</c:v>
                      </c:pt>
                      <c:pt idx="130">
                        <c:v>-48.054855000000003</c:v>
                      </c:pt>
                      <c:pt idx="131">
                        <c:v>-47.415756000000002</c:v>
                      </c:pt>
                      <c:pt idx="132">
                        <c:v>-49.704067000000002</c:v>
                      </c:pt>
                      <c:pt idx="133">
                        <c:v>-49.275222999999997</c:v>
                      </c:pt>
                      <c:pt idx="134">
                        <c:v>-51.228408999999999</c:v>
                      </c:pt>
                      <c:pt idx="135">
                        <c:v>-52.270657</c:v>
                      </c:pt>
                      <c:pt idx="136">
                        <c:v>-53.992488999999999</c:v>
                      </c:pt>
                      <c:pt idx="137">
                        <c:v>-55.730899999999998</c:v>
                      </c:pt>
                      <c:pt idx="138">
                        <c:v>-56.428825000000003</c:v>
                      </c:pt>
                      <c:pt idx="139">
                        <c:v>-59.045665999999997</c:v>
                      </c:pt>
                      <c:pt idx="140">
                        <c:v>-61.584842999999999</c:v>
                      </c:pt>
                      <c:pt idx="141">
                        <c:v>-62.002411000000002</c:v>
                      </c:pt>
                      <c:pt idx="142">
                        <c:v>-62.552315</c:v>
                      </c:pt>
                      <c:pt idx="143">
                        <c:v>-62.841540999999999</c:v>
                      </c:pt>
                      <c:pt idx="144">
                        <c:v>-64.513672</c:v>
                      </c:pt>
                      <c:pt idx="145">
                        <c:v>-64.921349000000006</c:v>
                      </c:pt>
                      <c:pt idx="146">
                        <c:v>-65.569243999999998</c:v>
                      </c:pt>
                      <c:pt idx="147">
                        <c:v>-65.614936999999998</c:v>
                      </c:pt>
                      <c:pt idx="148">
                        <c:v>-65.577774000000005</c:v>
                      </c:pt>
                      <c:pt idx="149">
                        <c:v>-65.359183999999999</c:v>
                      </c:pt>
                      <c:pt idx="150">
                        <c:v>-65.365737999999993</c:v>
                      </c:pt>
                      <c:pt idx="151">
                        <c:v>-65.986564999999999</c:v>
                      </c:pt>
                      <c:pt idx="152">
                        <c:v>-65.346176</c:v>
                      </c:pt>
                      <c:pt idx="153">
                        <c:v>-65.045379999999994</c:v>
                      </c:pt>
                      <c:pt idx="154">
                        <c:v>-66.027420000000006</c:v>
                      </c:pt>
                      <c:pt idx="155">
                        <c:v>-65.090225000000004</c:v>
                      </c:pt>
                      <c:pt idx="156">
                        <c:v>-65.889053000000004</c:v>
                      </c:pt>
                      <c:pt idx="157">
                        <c:v>-65.403480999999999</c:v>
                      </c:pt>
                      <c:pt idx="158">
                        <c:v>-65.343886999999995</c:v>
                      </c:pt>
                      <c:pt idx="159">
                        <c:v>-64.664299</c:v>
                      </c:pt>
                      <c:pt idx="160">
                        <c:v>-64.312224999999998</c:v>
                      </c:pt>
                      <c:pt idx="161">
                        <c:v>-65.786247000000003</c:v>
                      </c:pt>
                      <c:pt idx="162">
                        <c:v>-65.096535000000003</c:v>
                      </c:pt>
                      <c:pt idx="163">
                        <c:v>-65.223557</c:v>
                      </c:pt>
                      <c:pt idx="164">
                        <c:v>-67.143341000000007</c:v>
                      </c:pt>
                      <c:pt idx="165">
                        <c:v>-65.327774000000005</c:v>
                      </c:pt>
                      <c:pt idx="166">
                        <c:v>-65.500068999999996</c:v>
                      </c:pt>
                      <c:pt idx="167">
                        <c:v>-65.842545000000001</c:v>
                      </c:pt>
                      <c:pt idx="168">
                        <c:v>-66.398842000000002</c:v>
                      </c:pt>
                      <c:pt idx="169">
                        <c:v>-66.279128999999998</c:v>
                      </c:pt>
                      <c:pt idx="170">
                        <c:v>-66.321960000000004</c:v>
                      </c:pt>
                      <c:pt idx="171">
                        <c:v>-65.008728000000005</c:v>
                      </c:pt>
                      <c:pt idx="172">
                        <c:v>-66.501418999999999</c:v>
                      </c:pt>
                      <c:pt idx="173">
                        <c:v>-66.230164000000002</c:v>
                      </c:pt>
                      <c:pt idx="174">
                        <c:v>-66.308311000000003</c:v>
                      </c:pt>
                      <c:pt idx="175">
                        <c:v>-66.595900999999998</c:v>
                      </c:pt>
                      <c:pt idx="176">
                        <c:v>-68.660576000000006</c:v>
                      </c:pt>
                      <c:pt idx="177">
                        <c:v>-65.531570000000002</c:v>
                      </c:pt>
                      <c:pt idx="178">
                        <c:v>-69.398276999999993</c:v>
                      </c:pt>
                      <c:pt idx="179">
                        <c:v>-68.862892000000002</c:v>
                      </c:pt>
                      <c:pt idx="180">
                        <c:v>-69.437179999999998</c:v>
                      </c:pt>
                      <c:pt idx="181">
                        <c:v>-69.041199000000006</c:v>
                      </c:pt>
                      <c:pt idx="182">
                        <c:v>-70.818161000000003</c:v>
                      </c:pt>
                      <c:pt idx="183">
                        <c:v>-68.336983000000004</c:v>
                      </c:pt>
                      <c:pt idx="184">
                        <c:v>-70.054503999999994</c:v>
                      </c:pt>
                      <c:pt idx="185">
                        <c:v>-72.156738000000004</c:v>
                      </c:pt>
                      <c:pt idx="186">
                        <c:v>-71.512671999999995</c:v>
                      </c:pt>
                      <c:pt idx="187">
                        <c:v>-70.029846000000006</c:v>
                      </c:pt>
                      <c:pt idx="188">
                        <c:v>-72.774451999999997</c:v>
                      </c:pt>
                      <c:pt idx="189">
                        <c:v>-72.403701999999996</c:v>
                      </c:pt>
                      <c:pt idx="190">
                        <c:v>-76.058655000000002</c:v>
                      </c:pt>
                      <c:pt idx="191">
                        <c:v>-71.919960000000003</c:v>
                      </c:pt>
                      <c:pt idx="192">
                        <c:v>-78.799605999999997</c:v>
                      </c:pt>
                      <c:pt idx="193">
                        <c:v>-72.423705999999996</c:v>
                      </c:pt>
                      <c:pt idx="194">
                        <c:v>-82.455810999999997</c:v>
                      </c:pt>
                      <c:pt idx="195">
                        <c:v>-76.877075000000005</c:v>
                      </c:pt>
                      <c:pt idx="196">
                        <c:v>-75.337135000000004</c:v>
                      </c:pt>
                      <c:pt idx="197">
                        <c:v>-74.881088000000005</c:v>
                      </c:pt>
                      <c:pt idx="198">
                        <c:v>-96.693557999999996</c:v>
                      </c:pt>
                      <c:pt idx="199">
                        <c:v>-80.909942999999998</c:v>
                      </c:pt>
                      <c:pt idx="200">
                        <c:v>-79.009392000000005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7A-4091-901C-1C9CD52818A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2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-59.799511000000003</c:v>
                </c:pt>
                <c:pt idx="1">
                  <c:v>-59.767299999999999</c:v>
                </c:pt>
                <c:pt idx="2">
                  <c:v>-59.819209999999998</c:v>
                </c:pt>
                <c:pt idx="3">
                  <c:v>-59.861083999999998</c:v>
                </c:pt>
                <c:pt idx="4">
                  <c:v>-60.225268999999997</c:v>
                </c:pt>
                <c:pt idx="5">
                  <c:v>-61.271842999999997</c:v>
                </c:pt>
                <c:pt idx="6">
                  <c:v>-62.39349</c:v>
                </c:pt>
                <c:pt idx="7">
                  <c:v>-63.712043999999999</c:v>
                </c:pt>
                <c:pt idx="8">
                  <c:v>-64.307709000000003</c:v>
                </c:pt>
                <c:pt idx="9">
                  <c:v>-64.297591999999995</c:v>
                </c:pt>
                <c:pt idx="10">
                  <c:v>-63.260455999999998</c:v>
                </c:pt>
                <c:pt idx="11">
                  <c:v>-61.958857999999999</c:v>
                </c:pt>
                <c:pt idx="12">
                  <c:v>-60.004058999999998</c:v>
                </c:pt>
                <c:pt idx="13">
                  <c:v>-58.834601999999997</c:v>
                </c:pt>
                <c:pt idx="14">
                  <c:v>-57.797103999999997</c:v>
                </c:pt>
                <c:pt idx="15">
                  <c:v>-56.540154000000001</c:v>
                </c:pt>
                <c:pt idx="16">
                  <c:v>-55.370570999999998</c:v>
                </c:pt>
                <c:pt idx="17">
                  <c:v>-54.236075999999997</c:v>
                </c:pt>
                <c:pt idx="18">
                  <c:v>-52.838546999999998</c:v>
                </c:pt>
                <c:pt idx="19">
                  <c:v>-51.733707000000003</c:v>
                </c:pt>
                <c:pt idx="20">
                  <c:v>-50.732723</c:v>
                </c:pt>
                <c:pt idx="21">
                  <c:v>-50.027374000000002</c:v>
                </c:pt>
                <c:pt idx="22">
                  <c:v>-49.704208000000001</c:v>
                </c:pt>
                <c:pt idx="23">
                  <c:v>-49.529826999999997</c:v>
                </c:pt>
                <c:pt idx="24">
                  <c:v>-49.337330000000001</c:v>
                </c:pt>
                <c:pt idx="25">
                  <c:v>-49.828696999999998</c:v>
                </c:pt>
                <c:pt idx="26">
                  <c:v>-50.249141999999999</c:v>
                </c:pt>
                <c:pt idx="27">
                  <c:v>-50.842697000000001</c:v>
                </c:pt>
                <c:pt idx="28">
                  <c:v>-52.008899999999997</c:v>
                </c:pt>
                <c:pt idx="29">
                  <c:v>-53.886505</c:v>
                </c:pt>
                <c:pt idx="30">
                  <c:v>-55.839432000000002</c:v>
                </c:pt>
                <c:pt idx="31">
                  <c:v>-59.112667000000002</c:v>
                </c:pt>
                <c:pt idx="32">
                  <c:v>-64.986496000000002</c:v>
                </c:pt>
                <c:pt idx="33">
                  <c:v>-67.475632000000004</c:v>
                </c:pt>
                <c:pt idx="34">
                  <c:v>-68.428100999999998</c:v>
                </c:pt>
                <c:pt idx="35">
                  <c:v>-68.320480000000003</c:v>
                </c:pt>
                <c:pt idx="36">
                  <c:v>-66.730575999999999</c:v>
                </c:pt>
                <c:pt idx="37">
                  <c:v>-62.120547999999999</c:v>
                </c:pt>
                <c:pt idx="38">
                  <c:v>-60.383453000000003</c:v>
                </c:pt>
                <c:pt idx="39">
                  <c:v>-59.194321000000002</c:v>
                </c:pt>
                <c:pt idx="40">
                  <c:v>-58.481915000000001</c:v>
                </c:pt>
                <c:pt idx="41">
                  <c:v>-57.862811999999998</c:v>
                </c:pt>
                <c:pt idx="42">
                  <c:v>-57.313102999999998</c:v>
                </c:pt>
                <c:pt idx="43">
                  <c:v>-56.797581000000001</c:v>
                </c:pt>
                <c:pt idx="44">
                  <c:v>-56.300392000000002</c:v>
                </c:pt>
                <c:pt idx="45">
                  <c:v>-55.750557000000001</c:v>
                </c:pt>
                <c:pt idx="46">
                  <c:v>-55.163432999999998</c:v>
                </c:pt>
                <c:pt idx="47">
                  <c:v>-54.610259999999997</c:v>
                </c:pt>
                <c:pt idx="48">
                  <c:v>-54.053733999999999</c:v>
                </c:pt>
                <c:pt idx="49">
                  <c:v>-53.546695999999997</c:v>
                </c:pt>
                <c:pt idx="50">
                  <c:v>-53.341369999999998</c:v>
                </c:pt>
                <c:pt idx="51">
                  <c:v>-53.204414</c:v>
                </c:pt>
                <c:pt idx="52">
                  <c:v>-53.065868000000002</c:v>
                </c:pt>
                <c:pt idx="53">
                  <c:v>-52.908999999999999</c:v>
                </c:pt>
                <c:pt idx="54">
                  <c:v>-52.647415000000002</c:v>
                </c:pt>
                <c:pt idx="55">
                  <c:v>-52.224400000000003</c:v>
                </c:pt>
                <c:pt idx="56">
                  <c:v>-51.898314999999997</c:v>
                </c:pt>
                <c:pt idx="57">
                  <c:v>-51.860805999999997</c:v>
                </c:pt>
                <c:pt idx="58">
                  <c:v>-51.699852</c:v>
                </c:pt>
                <c:pt idx="59">
                  <c:v>-51.722031000000001</c:v>
                </c:pt>
                <c:pt idx="60">
                  <c:v>-51.517445000000002</c:v>
                </c:pt>
                <c:pt idx="61">
                  <c:v>-51.137672000000002</c:v>
                </c:pt>
                <c:pt idx="62">
                  <c:v>-50.290798000000002</c:v>
                </c:pt>
                <c:pt idx="63">
                  <c:v>-49.546829000000002</c:v>
                </c:pt>
                <c:pt idx="64">
                  <c:v>-48.770328999999997</c:v>
                </c:pt>
                <c:pt idx="65">
                  <c:v>-48.306319999999999</c:v>
                </c:pt>
                <c:pt idx="66">
                  <c:v>-47.814999</c:v>
                </c:pt>
                <c:pt idx="67">
                  <c:v>-47.545292000000003</c:v>
                </c:pt>
                <c:pt idx="68">
                  <c:v>-47.325066</c:v>
                </c:pt>
                <c:pt idx="69">
                  <c:v>-47.237853999999999</c:v>
                </c:pt>
                <c:pt idx="70">
                  <c:v>-47.173496</c:v>
                </c:pt>
                <c:pt idx="71">
                  <c:v>-47.041054000000003</c:v>
                </c:pt>
                <c:pt idx="72">
                  <c:v>-46.933726999999998</c:v>
                </c:pt>
                <c:pt idx="73">
                  <c:v>-46.729084</c:v>
                </c:pt>
                <c:pt idx="74">
                  <c:v>-46.535133000000002</c:v>
                </c:pt>
                <c:pt idx="75">
                  <c:v>-46.24297</c:v>
                </c:pt>
                <c:pt idx="76">
                  <c:v>-46.051594000000001</c:v>
                </c:pt>
                <c:pt idx="77">
                  <c:v>-45.996291999999997</c:v>
                </c:pt>
                <c:pt idx="78">
                  <c:v>-45.923133999999997</c:v>
                </c:pt>
                <c:pt idx="79">
                  <c:v>-45.891109</c:v>
                </c:pt>
                <c:pt idx="80">
                  <c:v>-45.929046999999997</c:v>
                </c:pt>
                <c:pt idx="81">
                  <c:v>-46.113318999999997</c:v>
                </c:pt>
                <c:pt idx="82">
                  <c:v>-46.299258999999999</c:v>
                </c:pt>
                <c:pt idx="83">
                  <c:v>-46.701053999999999</c:v>
                </c:pt>
                <c:pt idx="84">
                  <c:v>-47.099133000000002</c:v>
                </c:pt>
                <c:pt idx="85">
                  <c:v>-47.496482999999998</c:v>
                </c:pt>
                <c:pt idx="86">
                  <c:v>-47.903357999999997</c:v>
                </c:pt>
                <c:pt idx="87">
                  <c:v>-48.264068999999999</c:v>
                </c:pt>
                <c:pt idx="88">
                  <c:v>-48.523197000000003</c:v>
                </c:pt>
                <c:pt idx="89">
                  <c:v>-48.695239999999998</c:v>
                </c:pt>
                <c:pt idx="90">
                  <c:v>-48.957389999999997</c:v>
                </c:pt>
                <c:pt idx="91">
                  <c:v>-49.151671999999998</c:v>
                </c:pt>
                <c:pt idx="92">
                  <c:v>-49.450729000000003</c:v>
                </c:pt>
                <c:pt idx="93">
                  <c:v>-49.648753999999997</c:v>
                </c:pt>
                <c:pt idx="94">
                  <c:v>-49.869155999999997</c:v>
                </c:pt>
                <c:pt idx="95">
                  <c:v>-50.110805999999997</c:v>
                </c:pt>
                <c:pt idx="96">
                  <c:v>-50.374256000000003</c:v>
                </c:pt>
                <c:pt idx="97">
                  <c:v>-49.835205000000002</c:v>
                </c:pt>
                <c:pt idx="98">
                  <c:v>-49.228504000000001</c:v>
                </c:pt>
                <c:pt idx="99">
                  <c:v>-48.593052</c:v>
                </c:pt>
                <c:pt idx="100">
                  <c:v>-47.788525</c:v>
                </c:pt>
                <c:pt idx="101">
                  <c:v>-47.313904000000001</c:v>
                </c:pt>
                <c:pt idx="102">
                  <c:v>-47.089821000000001</c:v>
                </c:pt>
                <c:pt idx="103">
                  <c:v>-46.900458999999998</c:v>
                </c:pt>
                <c:pt idx="104">
                  <c:v>-46.978146000000002</c:v>
                </c:pt>
                <c:pt idx="105">
                  <c:v>-47.012462999999997</c:v>
                </c:pt>
                <c:pt idx="106">
                  <c:v>-46.693874000000001</c:v>
                </c:pt>
                <c:pt idx="107">
                  <c:v>-46.778069000000002</c:v>
                </c:pt>
                <c:pt idx="108">
                  <c:v>-46.952114000000002</c:v>
                </c:pt>
                <c:pt idx="109">
                  <c:v>-46.939812000000003</c:v>
                </c:pt>
                <c:pt idx="110">
                  <c:v>-47.128838000000002</c:v>
                </c:pt>
                <c:pt idx="111">
                  <c:v>-46.959220999999999</c:v>
                </c:pt>
                <c:pt idx="112">
                  <c:v>-46.940769000000003</c:v>
                </c:pt>
                <c:pt idx="113">
                  <c:v>-46.937049999999999</c:v>
                </c:pt>
                <c:pt idx="114">
                  <c:v>-47.032615999999997</c:v>
                </c:pt>
                <c:pt idx="115">
                  <c:v>-47.085574999999999</c:v>
                </c:pt>
                <c:pt idx="116">
                  <c:v>-47.462856000000002</c:v>
                </c:pt>
                <c:pt idx="117">
                  <c:v>-47.790076999999997</c:v>
                </c:pt>
                <c:pt idx="118">
                  <c:v>-48.293087</c:v>
                </c:pt>
                <c:pt idx="119">
                  <c:v>-48.700581</c:v>
                </c:pt>
                <c:pt idx="120">
                  <c:v>-49.041167999999999</c:v>
                </c:pt>
                <c:pt idx="121">
                  <c:v>-49.580905999999999</c:v>
                </c:pt>
                <c:pt idx="122">
                  <c:v>-50.385330000000003</c:v>
                </c:pt>
                <c:pt idx="123">
                  <c:v>-51.161918999999997</c:v>
                </c:pt>
                <c:pt idx="124">
                  <c:v>-51.971820999999998</c:v>
                </c:pt>
                <c:pt idx="125">
                  <c:v>-53.083843000000002</c:v>
                </c:pt>
                <c:pt idx="126">
                  <c:v>-54.218544000000001</c:v>
                </c:pt>
                <c:pt idx="127">
                  <c:v>-55.318252999999999</c:v>
                </c:pt>
                <c:pt idx="128">
                  <c:v>-57.151325</c:v>
                </c:pt>
                <c:pt idx="129">
                  <c:v>-59.609676</c:v>
                </c:pt>
                <c:pt idx="130">
                  <c:v>-61.549441999999999</c:v>
                </c:pt>
                <c:pt idx="131">
                  <c:v>-63.024715</c:v>
                </c:pt>
                <c:pt idx="132">
                  <c:v>-63.877941</c:v>
                </c:pt>
                <c:pt idx="133">
                  <c:v>-63.446311999999999</c:v>
                </c:pt>
                <c:pt idx="134">
                  <c:v>-62.114845000000003</c:v>
                </c:pt>
                <c:pt idx="135">
                  <c:v>-60.604281999999998</c:v>
                </c:pt>
                <c:pt idx="136">
                  <c:v>-59.044784999999997</c:v>
                </c:pt>
                <c:pt idx="137">
                  <c:v>-57.527602999999999</c:v>
                </c:pt>
                <c:pt idx="138">
                  <c:v>-56.270473000000003</c:v>
                </c:pt>
                <c:pt idx="139">
                  <c:v>-54.903835000000001</c:v>
                </c:pt>
                <c:pt idx="140">
                  <c:v>-53.489899000000001</c:v>
                </c:pt>
                <c:pt idx="141">
                  <c:v>-52.174252000000003</c:v>
                </c:pt>
                <c:pt idx="142">
                  <c:v>-50.898594000000003</c:v>
                </c:pt>
                <c:pt idx="143">
                  <c:v>-49.554653000000002</c:v>
                </c:pt>
                <c:pt idx="144">
                  <c:v>-48.381435000000003</c:v>
                </c:pt>
                <c:pt idx="145">
                  <c:v>-47.547268000000003</c:v>
                </c:pt>
                <c:pt idx="146">
                  <c:v>-46.903075999999999</c:v>
                </c:pt>
                <c:pt idx="147">
                  <c:v>-46.473072000000002</c:v>
                </c:pt>
                <c:pt idx="148">
                  <c:v>-46.199992999999999</c:v>
                </c:pt>
                <c:pt idx="149">
                  <c:v>-46.038330000000002</c:v>
                </c:pt>
                <c:pt idx="150">
                  <c:v>-45.970233999999998</c:v>
                </c:pt>
                <c:pt idx="151">
                  <c:v>-45.906494000000002</c:v>
                </c:pt>
                <c:pt idx="152">
                  <c:v>-45.800159000000001</c:v>
                </c:pt>
                <c:pt idx="153">
                  <c:v>-45.770653000000003</c:v>
                </c:pt>
                <c:pt idx="154">
                  <c:v>-45.847504000000001</c:v>
                </c:pt>
                <c:pt idx="155">
                  <c:v>-45.698462999999997</c:v>
                </c:pt>
                <c:pt idx="156">
                  <c:v>-45.537449000000002</c:v>
                </c:pt>
                <c:pt idx="157">
                  <c:v>-45.417563999999999</c:v>
                </c:pt>
                <c:pt idx="158">
                  <c:v>-45.237377000000002</c:v>
                </c:pt>
                <c:pt idx="159">
                  <c:v>-44.797142000000001</c:v>
                </c:pt>
                <c:pt idx="160">
                  <c:v>-44.589111000000003</c:v>
                </c:pt>
                <c:pt idx="161">
                  <c:v>-44.313713</c:v>
                </c:pt>
                <c:pt idx="162">
                  <c:v>-43.990971000000002</c:v>
                </c:pt>
                <c:pt idx="163">
                  <c:v>-43.638786000000003</c:v>
                </c:pt>
                <c:pt idx="164">
                  <c:v>-43.349277000000001</c:v>
                </c:pt>
                <c:pt idx="165">
                  <c:v>-42.935023999999999</c:v>
                </c:pt>
                <c:pt idx="166">
                  <c:v>-42.539332999999999</c:v>
                </c:pt>
                <c:pt idx="167">
                  <c:v>-42.066158000000001</c:v>
                </c:pt>
                <c:pt idx="168">
                  <c:v>-41.504233999999997</c:v>
                </c:pt>
                <c:pt idx="169">
                  <c:v>-40.933104999999998</c:v>
                </c:pt>
                <c:pt idx="170">
                  <c:v>-40.414833000000002</c:v>
                </c:pt>
                <c:pt idx="171">
                  <c:v>-39.876227999999998</c:v>
                </c:pt>
                <c:pt idx="172">
                  <c:v>-39.372784000000003</c:v>
                </c:pt>
                <c:pt idx="173">
                  <c:v>-38.966667000000001</c:v>
                </c:pt>
                <c:pt idx="174">
                  <c:v>-38.652138000000001</c:v>
                </c:pt>
                <c:pt idx="175">
                  <c:v>-38.405430000000003</c:v>
                </c:pt>
                <c:pt idx="176">
                  <c:v>-38.257114000000001</c:v>
                </c:pt>
                <c:pt idx="177">
                  <c:v>-38.183391999999998</c:v>
                </c:pt>
                <c:pt idx="178">
                  <c:v>-38.174660000000003</c:v>
                </c:pt>
                <c:pt idx="179">
                  <c:v>-38.198563</c:v>
                </c:pt>
                <c:pt idx="180">
                  <c:v>-38.276797999999999</c:v>
                </c:pt>
                <c:pt idx="181">
                  <c:v>-38.388027000000001</c:v>
                </c:pt>
                <c:pt idx="182">
                  <c:v>-38.544224</c:v>
                </c:pt>
                <c:pt idx="183">
                  <c:v>-38.732353000000003</c:v>
                </c:pt>
                <c:pt idx="184">
                  <c:v>-38.964863000000001</c:v>
                </c:pt>
                <c:pt idx="185">
                  <c:v>-39.201405000000001</c:v>
                </c:pt>
                <c:pt idx="186">
                  <c:v>-39.482857000000003</c:v>
                </c:pt>
                <c:pt idx="187">
                  <c:v>-39.779719999999998</c:v>
                </c:pt>
                <c:pt idx="188">
                  <c:v>-40.097060999999997</c:v>
                </c:pt>
                <c:pt idx="189">
                  <c:v>-40.418678</c:v>
                </c:pt>
                <c:pt idx="190">
                  <c:v>-40.754185</c:v>
                </c:pt>
                <c:pt idx="191">
                  <c:v>-41.089934999999997</c:v>
                </c:pt>
                <c:pt idx="192">
                  <c:v>-41.440005999999997</c:v>
                </c:pt>
                <c:pt idx="193">
                  <c:v>-41.796073999999997</c:v>
                </c:pt>
                <c:pt idx="194">
                  <c:v>-42.158687999999998</c:v>
                </c:pt>
                <c:pt idx="195">
                  <c:v>-42.540970000000002</c:v>
                </c:pt>
                <c:pt idx="196">
                  <c:v>-42.951450000000001</c:v>
                </c:pt>
                <c:pt idx="197">
                  <c:v>-43.367325000000001</c:v>
                </c:pt>
                <c:pt idx="198">
                  <c:v>-43.805019000000001</c:v>
                </c:pt>
                <c:pt idx="199">
                  <c:v>-44.173271</c:v>
                </c:pt>
                <c:pt idx="200">
                  <c:v>-44.458416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-62.460433999999999</c:v>
                </c:pt>
                <c:pt idx="1">
                  <c:v>-61.334437999999999</c:v>
                </c:pt>
                <c:pt idx="2">
                  <c:v>-59.937804999999997</c:v>
                </c:pt>
                <c:pt idx="3">
                  <c:v>-58.267856999999999</c:v>
                </c:pt>
                <c:pt idx="4">
                  <c:v>-56.841113999999997</c:v>
                </c:pt>
                <c:pt idx="5">
                  <c:v>-55.661915</c:v>
                </c:pt>
                <c:pt idx="6">
                  <c:v>-54.753647000000001</c:v>
                </c:pt>
                <c:pt idx="7">
                  <c:v>-54.144919999999999</c:v>
                </c:pt>
                <c:pt idx="8">
                  <c:v>-53.668906999999997</c:v>
                </c:pt>
                <c:pt idx="9">
                  <c:v>-53.244346999999998</c:v>
                </c:pt>
                <c:pt idx="10">
                  <c:v>-52.925536999999998</c:v>
                </c:pt>
                <c:pt idx="11">
                  <c:v>-52.656410000000001</c:v>
                </c:pt>
                <c:pt idx="12">
                  <c:v>-52.235518999999996</c:v>
                </c:pt>
                <c:pt idx="13">
                  <c:v>-52.033786999999997</c:v>
                </c:pt>
                <c:pt idx="14">
                  <c:v>-51.935946999999999</c:v>
                </c:pt>
                <c:pt idx="15">
                  <c:v>-51.651352000000003</c:v>
                </c:pt>
                <c:pt idx="16">
                  <c:v>-52.915840000000003</c:v>
                </c:pt>
                <c:pt idx="17">
                  <c:v>-53.963444000000003</c:v>
                </c:pt>
                <c:pt idx="18">
                  <c:v>-54.997864</c:v>
                </c:pt>
                <c:pt idx="19">
                  <c:v>-55.703673999999999</c:v>
                </c:pt>
                <c:pt idx="20">
                  <c:v>-56.479030999999999</c:v>
                </c:pt>
                <c:pt idx="21">
                  <c:v>-55.586070999999997</c:v>
                </c:pt>
                <c:pt idx="22">
                  <c:v>-55.042847000000002</c:v>
                </c:pt>
                <c:pt idx="23">
                  <c:v>-54.376533999999999</c:v>
                </c:pt>
                <c:pt idx="24">
                  <c:v>-53.943573000000001</c:v>
                </c:pt>
                <c:pt idx="25">
                  <c:v>-53.230255</c:v>
                </c:pt>
                <c:pt idx="26">
                  <c:v>-52.554465999999998</c:v>
                </c:pt>
                <c:pt idx="27">
                  <c:v>-52.064914999999999</c:v>
                </c:pt>
                <c:pt idx="28">
                  <c:v>-51.455162000000001</c:v>
                </c:pt>
                <c:pt idx="29">
                  <c:v>-50.830925000000001</c:v>
                </c:pt>
                <c:pt idx="30">
                  <c:v>-50.94059</c:v>
                </c:pt>
                <c:pt idx="31">
                  <c:v>-51.314521999999997</c:v>
                </c:pt>
                <c:pt idx="32">
                  <c:v>-51.757351</c:v>
                </c:pt>
                <c:pt idx="33">
                  <c:v>-52.660598999999998</c:v>
                </c:pt>
                <c:pt idx="34">
                  <c:v>-53.995255</c:v>
                </c:pt>
                <c:pt idx="35">
                  <c:v>-55.458827999999997</c:v>
                </c:pt>
                <c:pt idx="36">
                  <c:v>-57.268013000000003</c:v>
                </c:pt>
                <c:pt idx="37">
                  <c:v>-58.589489</c:v>
                </c:pt>
                <c:pt idx="38">
                  <c:v>-59.772967999999999</c:v>
                </c:pt>
                <c:pt idx="39">
                  <c:v>-60.265644000000002</c:v>
                </c:pt>
                <c:pt idx="40">
                  <c:v>-60.110565000000001</c:v>
                </c:pt>
                <c:pt idx="41">
                  <c:v>-59.030678000000002</c:v>
                </c:pt>
                <c:pt idx="42">
                  <c:v>-58.008186000000002</c:v>
                </c:pt>
                <c:pt idx="43">
                  <c:v>-56.508667000000003</c:v>
                </c:pt>
                <c:pt idx="44">
                  <c:v>-55.444965000000003</c:v>
                </c:pt>
                <c:pt idx="45">
                  <c:v>-54.449142000000002</c:v>
                </c:pt>
                <c:pt idx="46">
                  <c:v>-53.744297000000003</c:v>
                </c:pt>
                <c:pt idx="47">
                  <c:v>-53.079360999999999</c:v>
                </c:pt>
                <c:pt idx="48">
                  <c:v>-52.704903000000002</c:v>
                </c:pt>
                <c:pt idx="49">
                  <c:v>-52.272778000000002</c:v>
                </c:pt>
                <c:pt idx="50">
                  <c:v>-51.889628999999999</c:v>
                </c:pt>
                <c:pt idx="51">
                  <c:v>-51.616264000000001</c:v>
                </c:pt>
                <c:pt idx="52">
                  <c:v>-51.449202999999997</c:v>
                </c:pt>
                <c:pt idx="53">
                  <c:v>-51.265076000000001</c:v>
                </c:pt>
                <c:pt idx="54">
                  <c:v>-51.035094999999998</c:v>
                </c:pt>
                <c:pt idx="55">
                  <c:v>-50.873573</c:v>
                </c:pt>
                <c:pt idx="56">
                  <c:v>-50.789928000000003</c:v>
                </c:pt>
                <c:pt idx="57">
                  <c:v>-50.889957000000003</c:v>
                </c:pt>
                <c:pt idx="58">
                  <c:v>-51.195231999999997</c:v>
                </c:pt>
                <c:pt idx="59">
                  <c:v>-51.482677000000002</c:v>
                </c:pt>
                <c:pt idx="60">
                  <c:v>-51.796309999999998</c:v>
                </c:pt>
                <c:pt idx="61">
                  <c:v>-52.015464999999999</c:v>
                </c:pt>
                <c:pt idx="62">
                  <c:v>-52.081707000000002</c:v>
                </c:pt>
                <c:pt idx="63">
                  <c:v>-51.998795000000001</c:v>
                </c:pt>
                <c:pt idx="64">
                  <c:v>-51.901676000000002</c:v>
                </c:pt>
                <c:pt idx="65">
                  <c:v>-51.753723000000001</c:v>
                </c:pt>
                <c:pt idx="66">
                  <c:v>-51.620013999999998</c:v>
                </c:pt>
                <c:pt idx="67">
                  <c:v>-51.435574000000003</c:v>
                </c:pt>
                <c:pt idx="68">
                  <c:v>-51.229636999999997</c:v>
                </c:pt>
                <c:pt idx="69">
                  <c:v>-51.037350000000004</c:v>
                </c:pt>
                <c:pt idx="70">
                  <c:v>-50.824463000000002</c:v>
                </c:pt>
                <c:pt idx="71">
                  <c:v>-50.592101999999997</c:v>
                </c:pt>
                <c:pt idx="72">
                  <c:v>-50.279274000000001</c:v>
                </c:pt>
                <c:pt idx="73">
                  <c:v>-49.841830999999999</c:v>
                </c:pt>
                <c:pt idx="74">
                  <c:v>-49.399737999999999</c:v>
                </c:pt>
                <c:pt idx="75">
                  <c:v>-48.937533999999999</c:v>
                </c:pt>
                <c:pt idx="76">
                  <c:v>-48.448718999999997</c:v>
                </c:pt>
                <c:pt idx="77">
                  <c:v>-48.084128999999997</c:v>
                </c:pt>
                <c:pt idx="78">
                  <c:v>-47.766593999999998</c:v>
                </c:pt>
                <c:pt idx="79">
                  <c:v>-47.574852</c:v>
                </c:pt>
                <c:pt idx="80">
                  <c:v>-47.498900999999996</c:v>
                </c:pt>
                <c:pt idx="81">
                  <c:v>-47.600955999999996</c:v>
                </c:pt>
                <c:pt idx="82">
                  <c:v>-47.650002000000001</c:v>
                </c:pt>
                <c:pt idx="83">
                  <c:v>-47.868766999999998</c:v>
                </c:pt>
                <c:pt idx="84">
                  <c:v>-48.112701000000001</c:v>
                </c:pt>
                <c:pt idx="85">
                  <c:v>-48.347084000000002</c:v>
                </c:pt>
                <c:pt idx="86">
                  <c:v>-48.465183000000003</c:v>
                </c:pt>
                <c:pt idx="87">
                  <c:v>-48.684643000000001</c:v>
                </c:pt>
                <c:pt idx="88">
                  <c:v>-48.901825000000002</c:v>
                </c:pt>
                <c:pt idx="89">
                  <c:v>-49.148623999999998</c:v>
                </c:pt>
                <c:pt idx="90">
                  <c:v>-49.501240000000003</c:v>
                </c:pt>
                <c:pt idx="91">
                  <c:v>-49.913558999999999</c:v>
                </c:pt>
                <c:pt idx="92">
                  <c:v>-50.418621000000002</c:v>
                </c:pt>
                <c:pt idx="93">
                  <c:v>-50.791538000000003</c:v>
                </c:pt>
                <c:pt idx="94">
                  <c:v>-51.039948000000003</c:v>
                </c:pt>
                <c:pt idx="95">
                  <c:v>-51.185336999999997</c:v>
                </c:pt>
                <c:pt idx="96">
                  <c:v>-51.291530999999999</c:v>
                </c:pt>
                <c:pt idx="97">
                  <c:v>-51.045566999999998</c:v>
                </c:pt>
                <c:pt idx="98">
                  <c:v>-50.855274000000001</c:v>
                </c:pt>
                <c:pt idx="99">
                  <c:v>-50.644511999999999</c:v>
                </c:pt>
                <c:pt idx="100">
                  <c:v>-50.418624999999999</c:v>
                </c:pt>
                <c:pt idx="101">
                  <c:v>-50.350974999999998</c:v>
                </c:pt>
                <c:pt idx="102">
                  <c:v>-50.400257000000003</c:v>
                </c:pt>
                <c:pt idx="103">
                  <c:v>-50.394618999999999</c:v>
                </c:pt>
                <c:pt idx="104">
                  <c:v>-50.557879999999997</c:v>
                </c:pt>
                <c:pt idx="105">
                  <c:v>-50.755378999999998</c:v>
                </c:pt>
                <c:pt idx="106">
                  <c:v>-50.834086999999997</c:v>
                </c:pt>
                <c:pt idx="107">
                  <c:v>-51.085917999999999</c:v>
                </c:pt>
                <c:pt idx="108">
                  <c:v>-51.411040999999997</c:v>
                </c:pt>
                <c:pt idx="109">
                  <c:v>-51.631973000000002</c:v>
                </c:pt>
                <c:pt idx="110">
                  <c:v>-51.916725</c:v>
                </c:pt>
                <c:pt idx="111">
                  <c:v>-51.953938000000001</c:v>
                </c:pt>
                <c:pt idx="112">
                  <c:v>-52.052627999999999</c:v>
                </c:pt>
                <c:pt idx="113">
                  <c:v>-52.121707999999998</c:v>
                </c:pt>
                <c:pt idx="114">
                  <c:v>-52.28022</c:v>
                </c:pt>
                <c:pt idx="115">
                  <c:v>-52.375717000000002</c:v>
                </c:pt>
                <c:pt idx="116">
                  <c:v>-52.758960999999999</c:v>
                </c:pt>
                <c:pt idx="117">
                  <c:v>-53.143245999999998</c:v>
                </c:pt>
                <c:pt idx="118">
                  <c:v>-53.755291</c:v>
                </c:pt>
                <c:pt idx="119">
                  <c:v>-54.461314999999999</c:v>
                </c:pt>
                <c:pt idx="120">
                  <c:v>-55.394576999999998</c:v>
                </c:pt>
                <c:pt idx="121">
                  <c:v>-56.626114000000001</c:v>
                </c:pt>
                <c:pt idx="122">
                  <c:v>-58.098140999999998</c:v>
                </c:pt>
                <c:pt idx="123">
                  <c:v>-60.080441</c:v>
                </c:pt>
                <c:pt idx="124">
                  <c:v>-62.260662000000004</c:v>
                </c:pt>
                <c:pt idx="125">
                  <c:v>-64.899840999999995</c:v>
                </c:pt>
                <c:pt idx="126">
                  <c:v>-68.298950000000005</c:v>
                </c:pt>
                <c:pt idx="127">
                  <c:v>-71.523314999999997</c:v>
                </c:pt>
                <c:pt idx="128">
                  <c:v>-72.296927999999994</c:v>
                </c:pt>
                <c:pt idx="129">
                  <c:v>-71.900154000000001</c:v>
                </c:pt>
                <c:pt idx="130">
                  <c:v>-70.443199000000007</c:v>
                </c:pt>
                <c:pt idx="131">
                  <c:v>-67.291756000000007</c:v>
                </c:pt>
                <c:pt idx="132">
                  <c:v>-63.177242</c:v>
                </c:pt>
                <c:pt idx="133">
                  <c:v>-60.520831999999999</c:v>
                </c:pt>
                <c:pt idx="134">
                  <c:v>-58.263420000000004</c:v>
                </c:pt>
                <c:pt idx="135">
                  <c:v>-56.144233999999997</c:v>
                </c:pt>
                <c:pt idx="136">
                  <c:v>-54.372219000000001</c:v>
                </c:pt>
                <c:pt idx="137">
                  <c:v>-53.133178999999998</c:v>
                </c:pt>
                <c:pt idx="138">
                  <c:v>-51.994185999999999</c:v>
                </c:pt>
                <c:pt idx="139">
                  <c:v>-50.974342</c:v>
                </c:pt>
                <c:pt idx="140">
                  <c:v>-49.889088000000001</c:v>
                </c:pt>
                <c:pt idx="141">
                  <c:v>-48.863242999999997</c:v>
                </c:pt>
                <c:pt idx="142">
                  <c:v>-47.933636</c:v>
                </c:pt>
                <c:pt idx="143">
                  <c:v>-47.084086999999997</c:v>
                </c:pt>
                <c:pt idx="144">
                  <c:v>-46.365993000000003</c:v>
                </c:pt>
                <c:pt idx="145">
                  <c:v>-45.858063000000001</c:v>
                </c:pt>
                <c:pt idx="146">
                  <c:v>-45.454205000000002</c:v>
                </c:pt>
                <c:pt idx="147">
                  <c:v>-45.158855000000003</c:v>
                </c:pt>
                <c:pt idx="148">
                  <c:v>-44.906086000000002</c:v>
                </c:pt>
                <c:pt idx="149">
                  <c:v>-44.705837000000002</c:v>
                </c:pt>
                <c:pt idx="150">
                  <c:v>-44.53801</c:v>
                </c:pt>
                <c:pt idx="151">
                  <c:v>-44.374222000000003</c:v>
                </c:pt>
                <c:pt idx="152">
                  <c:v>-44.188831</c:v>
                </c:pt>
                <c:pt idx="153">
                  <c:v>-44.011307000000002</c:v>
                </c:pt>
                <c:pt idx="154">
                  <c:v>-43.769691000000002</c:v>
                </c:pt>
                <c:pt idx="155">
                  <c:v>-43.586078999999998</c:v>
                </c:pt>
                <c:pt idx="156">
                  <c:v>-43.432831</c:v>
                </c:pt>
                <c:pt idx="157">
                  <c:v>-43.275257000000003</c:v>
                </c:pt>
                <c:pt idx="158">
                  <c:v>-43.094127999999998</c:v>
                </c:pt>
                <c:pt idx="159">
                  <c:v>-43.049446000000003</c:v>
                </c:pt>
                <c:pt idx="160">
                  <c:v>-42.943877999999998</c:v>
                </c:pt>
                <c:pt idx="161">
                  <c:v>-42.815154999999997</c:v>
                </c:pt>
                <c:pt idx="162">
                  <c:v>-42.684601000000001</c:v>
                </c:pt>
                <c:pt idx="163">
                  <c:v>-42.596480999999997</c:v>
                </c:pt>
                <c:pt idx="164">
                  <c:v>-42.417586999999997</c:v>
                </c:pt>
                <c:pt idx="165">
                  <c:v>-42.205978000000002</c:v>
                </c:pt>
                <c:pt idx="166">
                  <c:v>-41.959147999999999</c:v>
                </c:pt>
                <c:pt idx="167">
                  <c:v>-41.661045000000001</c:v>
                </c:pt>
                <c:pt idx="168">
                  <c:v>-41.302695999999997</c:v>
                </c:pt>
                <c:pt idx="169">
                  <c:v>-40.915286999999999</c:v>
                </c:pt>
                <c:pt idx="170">
                  <c:v>-40.484509000000003</c:v>
                </c:pt>
                <c:pt idx="171">
                  <c:v>-40.041972999999999</c:v>
                </c:pt>
                <c:pt idx="172">
                  <c:v>-39.634551999999999</c:v>
                </c:pt>
                <c:pt idx="173">
                  <c:v>-39.260052000000002</c:v>
                </c:pt>
                <c:pt idx="174">
                  <c:v>-38.926754000000003</c:v>
                </c:pt>
                <c:pt idx="175">
                  <c:v>-38.674053000000001</c:v>
                </c:pt>
                <c:pt idx="176">
                  <c:v>-38.473605999999997</c:v>
                </c:pt>
                <c:pt idx="177">
                  <c:v>-38.324553999999999</c:v>
                </c:pt>
                <c:pt idx="178">
                  <c:v>-38.240810000000003</c:v>
                </c:pt>
                <c:pt idx="179">
                  <c:v>-38.219386999999998</c:v>
                </c:pt>
                <c:pt idx="180">
                  <c:v>-38.242412999999999</c:v>
                </c:pt>
                <c:pt idx="181">
                  <c:v>-38.288226999999999</c:v>
                </c:pt>
                <c:pt idx="182">
                  <c:v>-38.377583000000001</c:v>
                </c:pt>
                <c:pt idx="183">
                  <c:v>-38.502293000000002</c:v>
                </c:pt>
                <c:pt idx="184">
                  <c:v>-38.660575999999999</c:v>
                </c:pt>
                <c:pt idx="185">
                  <c:v>-38.842765999999997</c:v>
                </c:pt>
                <c:pt idx="186">
                  <c:v>-39.096729000000003</c:v>
                </c:pt>
                <c:pt idx="187">
                  <c:v>-39.380172999999999</c:v>
                </c:pt>
                <c:pt idx="188">
                  <c:v>-39.698428999999997</c:v>
                </c:pt>
                <c:pt idx="189">
                  <c:v>-40.041359</c:v>
                </c:pt>
                <c:pt idx="190">
                  <c:v>-40.405247000000003</c:v>
                </c:pt>
                <c:pt idx="191">
                  <c:v>-40.792698000000001</c:v>
                </c:pt>
                <c:pt idx="192">
                  <c:v>-41.200614999999999</c:v>
                </c:pt>
                <c:pt idx="193">
                  <c:v>-41.626358000000003</c:v>
                </c:pt>
                <c:pt idx="194">
                  <c:v>-42.072032999999998</c:v>
                </c:pt>
                <c:pt idx="195">
                  <c:v>-42.533912999999998</c:v>
                </c:pt>
                <c:pt idx="196">
                  <c:v>-43.021445999999997</c:v>
                </c:pt>
                <c:pt idx="197">
                  <c:v>-43.505428000000002</c:v>
                </c:pt>
                <c:pt idx="198">
                  <c:v>-43.992573</c:v>
                </c:pt>
                <c:pt idx="199">
                  <c:v>-44.386130999999999</c:v>
                </c:pt>
                <c:pt idx="200">
                  <c:v>-44.690899000000002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2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95962487561361"/>
          <c:y val="0.12872521143190438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-31.921377</c:v>
                </c:pt>
                <c:pt idx="1">
                  <c:v>-31.738695</c:v>
                </c:pt>
                <c:pt idx="2">
                  <c:v>-31.687317</c:v>
                </c:pt>
                <c:pt idx="3">
                  <c:v>-31.731482</c:v>
                </c:pt>
                <c:pt idx="4">
                  <c:v>-31.99596</c:v>
                </c:pt>
                <c:pt idx="5">
                  <c:v>-32.068165</c:v>
                </c:pt>
                <c:pt idx="6">
                  <c:v>-32.134231999999997</c:v>
                </c:pt>
                <c:pt idx="7">
                  <c:v>-32.163963000000003</c:v>
                </c:pt>
                <c:pt idx="8">
                  <c:v>-32.030872000000002</c:v>
                </c:pt>
                <c:pt idx="9">
                  <c:v>-31.916998</c:v>
                </c:pt>
                <c:pt idx="10">
                  <c:v>-32.060718999999999</c:v>
                </c:pt>
                <c:pt idx="11">
                  <c:v>-32.250976999999999</c:v>
                </c:pt>
                <c:pt idx="12">
                  <c:v>-32.422001000000002</c:v>
                </c:pt>
                <c:pt idx="13">
                  <c:v>-32.702835</c:v>
                </c:pt>
                <c:pt idx="14">
                  <c:v>-32.898960000000002</c:v>
                </c:pt>
                <c:pt idx="15">
                  <c:v>-32.861773999999997</c:v>
                </c:pt>
                <c:pt idx="16">
                  <c:v>-32.757713000000003</c:v>
                </c:pt>
                <c:pt idx="17">
                  <c:v>-32.521571999999999</c:v>
                </c:pt>
                <c:pt idx="18">
                  <c:v>-32.160243999999999</c:v>
                </c:pt>
                <c:pt idx="19">
                  <c:v>-31.737137000000001</c:v>
                </c:pt>
                <c:pt idx="20">
                  <c:v>-31.317938000000002</c:v>
                </c:pt>
                <c:pt idx="21">
                  <c:v>-30.796257000000001</c:v>
                </c:pt>
                <c:pt idx="22">
                  <c:v>-30.173019</c:v>
                </c:pt>
                <c:pt idx="23">
                  <c:v>-29.581748999999999</c:v>
                </c:pt>
                <c:pt idx="24">
                  <c:v>-28.995858999999999</c:v>
                </c:pt>
                <c:pt idx="25">
                  <c:v>-28.458618000000001</c:v>
                </c:pt>
                <c:pt idx="26">
                  <c:v>-28.004808000000001</c:v>
                </c:pt>
                <c:pt idx="27">
                  <c:v>-27.702278</c:v>
                </c:pt>
                <c:pt idx="28">
                  <c:v>-27.413757</c:v>
                </c:pt>
                <c:pt idx="29">
                  <c:v>-27.241510000000002</c:v>
                </c:pt>
                <c:pt idx="30">
                  <c:v>-27.102616999999999</c:v>
                </c:pt>
                <c:pt idx="31">
                  <c:v>-27.097057</c:v>
                </c:pt>
                <c:pt idx="32">
                  <c:v>-27.184916000000001</c:v>
                </c:pt>
                <c:pt idx="33">
                  <c:v>-27.386949999999999</c:v>
                </c:pt>
                <c:pt idx="34">
                  <c:v>-27.720912999999999</c:v>
                </c:pt>
                <c:pt idx="35">
                  <c:v>-28.194944</c:v>
                </c:pt>
                <c:pt idx="36">
                  <c:v>-28.812190999999999</c:v>
                </c:pt>
                <c:pt idx="37">
                  <c:v>-29.563434999999998</c:v>
                </c:pt>
                <c:pt idx="38">
                  <c:v>-30.472442999999998</c:v>
                </c:pt>
                <c:pt idx="39">
                  <c:v>-31.548962</c:v>
                </c:pt>
                <c:pt idx="40">
                  <c:v>-32.821303999999998</c:v>
                </c:pt>
                <c:pt idx="41">
                  <c:v>-34.356819000000002</c:v>
                </c:pt>
                <c:pt idx="42">
                  <c:v>-36.227791000000003</c:v>
                </c:pt>
                <c:pt idx="43">
                  <c:v>-38.672790999999997</c:v>
                </c:pt>
                <c:pt idx="44">
                  <c:v>-41.893723000000001</c:v>
                </c:pt>
                <c:pt idx="45">
                  <c:v>-44.651237000000002</c:v>
                </c:pt>
                <c:pt idx="46">
                  <c:v>-45.779812</c:v>
                </c:pt>
                <c:pt idx="47">
                  <c:v>-45.665264000000001</c:v>
                </c:pt>
                <c:pt idx="48">
                  <c:v>-44.175742999999997</c:v>
                </c:pt>
                <c:pt idx="49">
                  <c:v>-41.227234000000003</c:v>
                </c:pt>
                <c:pt idx="50">
                  <c:v>-38.094906000000002</c:v>
                </c:pt>
                <c:pt idx="51">
                  <c:v>-35.899577999999998</c:v>
                </c:pt>
                <c:pt idx="52">
                  <c:v>-34.197127999999999</c:v>
                </c:pt>
                <c:pt idx="53">
                  <c:v>-32.841056999999999</c:v>
                </c:pt>
                <c:pt idx="54">
                  <c:v>-31.805600999999999</c:v>
                </c:pt>
                <c:pt idx="55">
                  <c:v>-30.928677</c:v>
                </c:pt>
                <c:pt idx="56">
                  <c:v>-30.246841</c:v>
                </c:pt>
                <c:pt idx="57">
                  <c:v>-29.649750000000001</c:v>
                </c:pt>
                <c:pt idx="58">
                  <c:v>-29.238211</c:v>
                </c:pt>
                <c:pt idx="59">
                  <c:v>-28.774585999999999</c:v>
                </c:pt>
                <c:pt idx="60">
                  <c:v>-28.448081999999999</c:v>
                </c:pt>
                <c:pt idx="61">
                  <c:v>-28.119340999999999</c:v>
                </c:pt>
                <c:pt idx="62">
                  <c:v>-27.858443999999999</c:v>
                </c:pt>
                <c:pt idx="63">
                  <c:v>-27.626930000000002</c:v>
                </c:pt>
                <c:pt idx="64">
                  <c:v>-27.450566999999999</c:v>
                </c:pt>
                <c:pt idx="65">
                  <c:v>-27.310822000000002</c:v>
                </c:pt>
                <c:pt idx="66">
                  <c:v>-27.201197000000001</c:v>
                </c:pt>
                <c:pt idx="67">
                  <c:v>-27.141069000000002</c:v>
                </c:pt>
                <c:pt idx="68">
                  <c:v>-27.065829999999998</c:v>
                </c:pt>
                <c:pt idx="69">
                  <c:v>-27.047236999999999</c:v>
                </c:pt>
                <c:pt idx="70">
                  <c:v>-27.009604</c:v>
                </c:pt>
                <c:pt idx="71">
                  <c:v>-26.995649</c:v>
                </c:pt>
                <c:pt idx="72">
                  <c:v>-26.981466000000001</c:v>
                </c:pt>
                <c:pt idx="73">
                  <c:v>-26.986782000000002</c:v>
                </c:pt>
                <c:pt idx="74">
                  <c:v>-26.974723999999998</c:v>
                </c:pt>
                <c:pt idx="75">
                  <c:v>-26.998101999999999</c:v>
                </c:pt>
                <c:pt idx="76">
                  <c:v>-27.017423999999998</c:v>
                </c:pt>
                <c:pt idx="77">
                  <c:v>-27.092030000000001</c:v>
                </c:pt>
                <c:pt idx="78">
                  <c:v>-27.108248</c:v>
                </c:pt>
                <c:pt idx="79">
                  <c:v>-27.199695999999999</c:v>
                </c:pt>
                <c:pt idx="80">
                  <c:v>-27.239121999999998</c:v>
                </c:pt>
                <c:pt idx="81">
                  <c:v>-27.319023000000001</c:v>
                </c:pt>
                <c:pt idx="82">
                  <c:v>-27.360886000000001</c:v>
                </c:pt>
                <c:pt idx="83">
                  <c:v>-27.458651</c:v>
                </c:pt>
                <c:pt idx="84">
                  <c:v>-27.605823999999998</c:v>
                </c:pt>
                <c:pt idx="85">
                  <c:v>-27.77739</c:v>
                </c:pt>
                <c:pt idx="86">
                  <c:v>-27.933584</c:v>
                </c:pt>
                <c:pt idx="87">
                  <c:v>-28.154862999999999</c:v>
                </c:pt>
                <c:pt idx="88">
                  <c:v>-28.391268</c:v>
                </c:pt>
                <c:pt idx="89">
                  <c:v>-28.578194</c:v>
                </c:pt>
                <c:pt idx="90">
                  <c:v>-28.849823000000001</c:v>
                </c:pt>
                <c:pt idx="91">
                  <c:v>-29.039287999999999</c:v>
                </c:pt>
                <c:pt idx="92">
                  <c:v>-29.304041000000002</c:v>
                </c:pt>
                <c:pt idx="93">
                  <c:v>-29.476156</c:v>
                </c:pt>
                <c:pt idx="94">
                  <c:v>-29.615015</c:v>
                </c:pt>
                <c:pt idx="95">
                  <c:v>-29.617965999999999</c:v>
                </c:pt>
                <c:pt idx="96">
                  <c:v>-29.679818999999998</c:v>
                </c:pt>
                <c:pt idx="97">
                  <c:v>-28.962717000000001</c:v>
                </c:pt>
                <c:pt idx="98">
                  <c:v>-28.308993999999998</c:v>
                </c:pt>
                <c:pt idx="99">
                  <c:v>-27.557607999999998</c:v>
                </c:pt>
                <c:pt idx="100">
                  <c:v>-26.820001999999999</c:v>
                </c:pt>
                <c:pt idx="101">
                  <c:v>-26.300705000000001</c:v>
                </c:pt>
                <c:pt idx="102">
                  <c:v>-26.134409000000002</c:v>
                </c:pt>
                <c:pt idx="103">
                  <c:v>-25.927731999999999</c:v>
                </c:pt>
                <c:pt idx="104">
                  <c:v>-25.921351999999999</c:v>
                </c:pt>
                <c:pt idx="105">
                  <c:v>-25.894138000000002</c:v>
                </c:pt>
                <c:pt idx="106">
                  <c:v>-25.617163000000001</c:v>
                </c:pt>
                <c:pt idx="107">
                  <c:v>-25.62499</c:v>
                </c:pt>
                <c:pt idx="108">
                  <c:v>-25.686245</c:v>
                </c:pt>
                <c:pt idx="109">
                  <c:v>-25.598103999999999</c:v>
                </c:pt>
                <c:pt idx="110">
                  <c:v>-25.551086000000002</c:v>
                </c:pt>
                <c:pt idx="111">
                  <c:v>-25.311340000000001</c:v>
                </c:pt>
                <c:pt idx="112">
                  <c:v>-25.110367</c:v>
                </c:pt>
                <c:pt idx="113">
                  <c:v>-24.854482999999998</c:v>
                </c:pt>
                <c:pt idx="114">
                  <c:v>-24.635356999999999</c:v>
                </c:pt>
                <c:pt idx="115">
                  <c:v>-24.355129000000002</c:v>
                </c:pt>
                <c:pt idx="116">
                  <c:v>-24.293388</c:v>
                </c:pt>
                <c:pt idx="117">
                  <c:v>-24.125917000000001</c:v>
                </c:pt>
                <c:pt idx="118">
                  <c:v>-24.051024999999999</c:v>
                </c:pt>
                <c:pt idx="119">
                  <c:v>-23.839549999999999</c:v>
                </c:pt>
                <c:pt idx="120">
                  <c:v>-23.684460000000001</c:v>
                </c:pt>
                <c:pt idx="121">
                  <c:v>-23.627254000000001</c:v>
                </c:pt>
                <c:pt idx="122">
                  <c:v>-23.685623</c:v>
                </c:pt>
                <c:pt idx="123">
                  <c:v>-23.689913000000001</c:v>
                </c:pt>
                <c:pt idx="124">
                  <c:v>-23.834538999999999</c:v>
                </c:pt>
                <c:pt idx="125">
                  <c:v>-24.054483000000001</c:v>
                </c:pt>
                <c:pt idx="126">
                  <c:v>-24.204691</c:v>
                </c:pt>
                <c:pt idx="127">
                  <c:v>-24.296721000000002</c:v>
                </c:pt>
                <c:pt idx="128">
                  <c:v>-24.443296</c:v>
                </c:pt>
                <c:pt idx="129">
                  <c:v>-24.579912</c:v>
                </c:pt>
                <c:pt idx="130">
                  <c:v>-24.669689000000002</c:v>
                </c:pt>
                <c:pt idx="131">
                  <c:v>-24.752213999999999</c:v>
                </c:pt>
                <c:pt idx="132">
                  <c:v>-24.845265999999999</c:v>
                </c:pt>
                <c:pt idx="133">
                  <c:v>-24.930353</c:v>
                </c:pt>
                <c:pt idx="134">
                  <c:v>-25.023803999999998</c:v>
                </c:pt>
                <c:pt idx="135">
                  <c:v>-25.120992999999999</c:v>
                </c:pt>
                <c:pt idx="136">
                  <c:v>-25.225950000000001</c:v>
                </c:pt>
                <c:pt idx="137">
                  <c:v>-25.304943000000002</c:v>
                </c:pt>
                <c:pt idx="138">
                  <c:v>-25.340243999999998</c:v>
                </c:pt>
                <c:pt idx="139">
                  <c:v>-25.352153999999999</c:v>
                </c:pt>
                <c:pt idx="140">
                  <c:v>-25.309550999999999</c:v>
                </c:pt>
                <c:pt idx="141">
                  <c:v>-25.228401000000002</c:v>
                </c:pt>
                <c:pt idx="142">
                  <c:v>-25.155284999999999</c:v>
                </c:pt>
                <c:pt idx="143">
                  <c:v>-25.114677</c:v>
                </c:pt>
                <c:pt idx="144">
                  <c:v>-25.104209999999998</c:v>
                </c:pt>
                <c:pt idx="145">
                  <c:v>-25.164902000000001</c:v>
                </c:pt>
                <c:pt idx="146">
                  <c:v>-25.290295</c:v>
                </c:pt>
                <c:pt idx="147">
                  <c:v>-25.448286</c:v>
                </c:pt>
                <c:pt idx="148">
                  <c:v>-25.612006999999998</c:v>
                </c:pt>
                <c:pt idx="149">
                  <c:v>-25.775040000000001</c:v>
                </c:pt>
                <c:pt idx="150">
                  <c:v>-25.913554999999999</c:v>
                </c:pt>
                <c:pt idx="151">
                  <c:v>-26.005268000000001</c:v>
                </c:pt>
                <c:pt idx="152">
                  <c:v>-26.039227</c:v>
                </c:pt>
                <c:pt idx="153">
                  <c:v>-26.058287</c:v>
                </c:pt>
                <c:pt idx="154">
                  <c:v>-26.114854999999999</c:v>
                </c:pt>
                <c:pt idx="155">
                  <c:v>-26.084181000000001</c:v>
                </c:pt>
                <c:pt idx="156">
                  <c:v>-26.048641</c:v>
                </c:pt>
                <c:pt idx="157">
                  <c:v>-26.030811</c:v>
                </c:pt>
                <c:pt idx="158">
                  <c:v>-25.999334000000001</c:v>
                </c:pt>
                <c:pt idx="159">
                  <c:v>-25.870262</c:v>
                </c:pt>
                <c:pt idx="160">
                  <c:v>-25.797422000000001</c:v>
                </c:pt>
                <c:pt idx="161">
                  <c:v>-25.703209000000001</c:v>
                </c:pt>
                <c:pt idx="162">
                  <c:v>-25.574593</c:v>
                </c:pt>
                <c:pt idx="163">
                  <c:v>-25.40859</c:v>
                </c:pt>
                <c:pt idx="164">
                  <c:v>-25.231838</c:v>
                </c:pt>
                <c:pt idx="165">
                  <c:v>-25.022396000000001</c:v>
                </c:pt>
                <c:pt idx="166">
                  <c:v>-24.782724000000002</c:v>
                </c:pt>
                <c:pt idx="167">
                  <c:v>-24.514482000000001</c:v>
                </c:pt>
                <c:pt idx="168">
                  <c:v>-24.196255000000001</c:v>
                </c:pt>
                <c:pt idx="169">
                  <c:v>-23.836379999999998</c:v>
                </c:pt>
                <c:pt idx="170">
                  <c:v>-23.445126999999999</c:v>
                </c:pt>
                <c:pt idx="171">
                  <c:v>-23.025051000000001</c:v>
                </c:pt>
                <c:pt idx="172">
                  <c:v>-22.586086000000002</c:v>
                </c:pt>
                <c:pt idx="173">
                  <c:v>-22.172879999999999</c:v>
                </c:pt>
                <c:pt idx="174">
                  <c:v>-21.790393999999999</c:v>
                </c:pt>
                <c:pt idx="175">
                  <c:v>-21.449608000000001</c:v>
                </c:pt>
                <c:pt idx="176">
                  <c:v>-21.174807000000001</c:v>
                </c:pt>
                <c:pt idx="177">
                  <c:v>-20.968326999999999</c:v>
                </c:pt>
                <c:pt idx="178">
                  <c:v>-20.830895999999999</c:v>
                </c:pt>
                <c:pt idx="179">
                  <c:v>-20.764914999999998</c:v>
                </c:pt>
                <c:pt idx="180">
                  <c:v>-20.765225999999998</c:v>
                </c:pt>
                <c:pt idx="181">
                  <c:v>-20.826418</c:v>
                </c:pt>
                <c:pt idx="182">
                  <c:v>-20.944331999999999</c:v>
                </c:pt>
                <c:pt idx="183">
                  <c:v>-21.113296999999999</c:v>
                </c:pt>
                <c:pt idx="184">
                  <c:v>-21.321103999999998</c:v>
                </c:pt>
                <c:pt idx="185">
                  <c:v>-21.567322000000001</c:v>
                </c:pt>
                <c:pt idx="186">
                  <c:v>-21.840516999999998</c:v>
                </c:pt>
                <c:pt idx="187">
                  <c:v>-22.133980000000001</c:v>
                </c:pt>
                <c:pt idx="188">
                  <c:v>-22.439723999999998</c:v>
                </c:pt>
                <c:pt idx="189">
                  <c:v>-22.749777000000002</c:v>
                </c:pt>
                <c:pt idx="190">
                  <c:v>-23.054614999999998</c:v>
                </c:pt>
                <c:pt idx="191">
                  <c:v>-23.349007</c:v>
                </c:pt>
                <c:pt idx="192">
                  <c:v>-23.627320999999998</c:v>
                </c:pt>
                <c:pt idx="193">
                  <c:v>-23.883492</c:v>
                </c:pt>
                <c:pt idx="194">
                  <c:v>-24.115686</c:v>
                </c:pt>
                <c:pt idx="195">
                  <c:v>-24.318853000000001</c:v>
                </c:pt>
                <c:pt idx="196">
                  <c:v>-24.489858999999999</c:v>
                </c:pt>
                <c:pt idx="197">
                  <c:v>-24.627732999999999</c:v>
                </c:pt>
                <c:pt idx="198">
                  <c:v>-24.728344</c:v>
                </c:pt>
                <c:pt idx="199">
                  <c:v>-24.794743</c:v>
                </c:pt>
                <c:pt idx="200">
                  <c:v>-24.833863999999998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-24.371324999999999</c:v>
                </c:pt>
                <c:pt idx="1">
                  <c:v>-24.195129000000001</c:v>
                </c:pt>
                <c:pt idx="2">
                  <c:v>-24.033615000000001</c:v>
                </c:pt>
                <c:pt idx="3">
                  <c:v>-23.877656999999999</c:v>
                </c:pt>
                <c:pt idx="4">
                  <c:v>-23.765957</c:v>
                </c:pt>
                <c:pt idx="5">
                  <c:v>-23.804272000000001</c:v>
                </c:pt>
                <c:pt idx="6">
                  <c:v>-23.955483999999998</c:v>
                </c:pt>
                <c:pt idx="7">
                  <c:v>-24.055503999999999</c:v>
                </c:pt>
                <c:pt idx="8">
                  <c:v>-24.225573000000001</c:v>
                </c:pt>
                <c:pt idx="9">
                  <c:v>-24.366119000000001</c:v>
                </c:pt>
                <c:pt idx="10">
                  <c:v>-24.456671</c:v>
                </c:pt>
                <c:pt idx="11">
                  <c:v>-24.52092</c:v>
                </c:pt>
                <c:pt idx="12">
                  <c:v>-24.576201999999999</c:v>
                </c:pt>
                <c:pt idx="13">
                  <c:v>-24.479693999999999</c:v>
                </c:pt>
                <c:pt idx="14">
                  <c:v>-24.389122</c:v>
                </c:pt>
                <c:pt idx="15">
                  <c:v>-24.378708</c:v>
                </c:pt>
                <c:pt idx="16">
                  <c:v>-24.350470000000001</c:v>
                </c:pt>
                <c:pt idx="17">
                  <c:v>-24.413979000000001</c:v>
                </c:pt>
                <c:pt idx="18">
                  <c:v>-24.581195999999998</c:v>
                </c:pt>
                <c:pt idx="19">
                  <c:v>-24.808513999999999</c:v>
                </c:pt>
                <c:pt idx="20">
                  <c:v>-25.026287</c:v>
                </c:pt>
                <c:pt idx="21">
                  <c:v>-25.242387999999998</c:v>
                </c:pt>
                <c:pt idx="22">
                  <c:v>-25.406815999999999</c:v>
                </c:pt>
                <c:pt idx="23">
                  <c:v>-25.744156</c:v>
                </c:pt>
                <c:pt idx="24">
                  <c:v>-26.133261000000001</c:v>
                </c:pt>
                <c:pt idx="25">
                  <c:v>-26.521608000000001</c:v>
                </c:pt>
                <c:pt idx="26">
                  <c:v>-27.035654000000001</c:v>
                </c:pt>
                <c:pt idx="27">
                  <c:v>-27.824953000000001</c:v>
                </c:pt>
                <c:pt idx="28">
                  <c:v>-28.609618999999999</c:v>
                </c:pt>
                <c:pt idx="29">
                  <c:v>-29.552382999999999</c:v>
                </c:pt>
                <c:pt idx="30">
                  <c:v>-30.831713000000001</c:v>
                </c:pt>
                <c:pt idx="31">
                  <c:v>-32.438744</c:v>
                </c:pt>
                <c:pt idx="32">
                  <c:v>-34.354370000000003</c:v>
                </c:pt>
                <c:pt idx="33">
                  <c:v>-36.762844000000001</c:v>
                </c:pt>
                <c:pt idx="34">
                  <c:v>-39.650032000000003</c:v>
                </c:pt>
                <c:pt idx="35">
                  <c:v>-42.312317</c:v>
                </c:pt>
                <c:pt idx="36">
                  <c:v>-44.152476999999998</c:v>
                </c:pt>
                <c:pt idx="37">
                  <c:v>-44.898696999999999</c:v>
                </c:pt>
                <c:pt idx="38">
                  <c:v>-44.685371000000004</c:v>
                </c:pt>
                <c:pt idx="39">
                  <c:v>-43.413367999999998</c:v>
                </c:pt>
                <c:pt idx="40">
                  <c:v>-41.760502000000002</c:v>
                </c:pt>
                <c:pt idx="41">
                  <c:v>-40.247123999999999</c:v>
                </c:pt>
                <c:pt idx="42">
                  <c:v>-39.142131999999997</c:v>
                </c:pt>
                <c:pt idx="43">
                  <c:v>-38.167636999999999</c:v>
                </c:pt>
                <c:pt idx="44">
                  <c:v>-37.470675999999997</c:v>
                </c:pt>
                <c:pt idx="45">
                  <c:v>-36.791846999999997</c:v>
                </c:pt>
                <c:pt idx="46">
                  <c:v>-36.240768000000003</c:v>
                </c:pt>
                <c:pt idx="47">
                  <c:v>-35.682429999999997</c:v>
                </c:pt>
                <c:pt idx="48">
                  <c:v>-35.257480999999999</c:v>
                </c:pt>
                <c:pt idx="49">
                  <c:v>-34.829571000000001</c:v>
                </c:pt>
                <c:pt idx="50">
                  <c:v>-34.516292999999997</c:v>
                </c:pt>
                <c:pt idx="51">
                  <c:v>-34.210692999999999</c:v>
                </c:pt>
                <c:pt idx="52">
                  <c:v>-34.019526999999997</c:v>
                </c:pt>
                <c:pt idx="53">
                  <c:v>-33.837153999999998</c:v>
                </c:pt>
                <c:pt idx="54">
                  <c:v>-33.639149000000003</c:v>
                </c:pt>
                <c:pt idx="55">
                  <c:v>-33.510136000000003</c:v>
                </c:pt>
                <c:pt idx="56">
                  <c:v>-33.371796000000003</c:v>
                </c:pt>
                <c:pt idx="57">
                  <c:v>-33.193184000000002</c:v>
                </c:pt>
                <c:pt idx="58">
                  <c:v>-33.018276</c:v>
                </c:pt>
                <c:pt idx="59">
                  <c:v>-32.929569000000001</c:v>
                </c:pt>
                <c:pt idx="60">
                  <c:v>-32.779575000000001</c:v>
                </c:pt>
                <c:pt idx="61">
                  <c:v>-32.713321999999998</c:v>
                </c:pt>
                <c:pt idx="62">
                  <c:v>-32.718735000000002</c:v>
                </c:pt>
                <c:pt idx="63">
                  <c:v>-32.640537000000002</c:v>
                </c:pt>
                <c:pt idx="64">
                  <c:v>-32.636538999999999</c:v>
                </c:pt>
                <c:pt idx="65">
                  <c:v>-32.572249999999997</c:v>
                </c:pt>
                <c:pt idx="66">
                  <c:v>-32.587569999999999</c:v>
                </c:pt>
                <c:pt idx="67">
                  <c:v>-32.457625999999998</c:v>
                </c:pt>
                <c:pt idx="68">
                  <c:v>-32.446452999999998</c:v>
                </c:pt>
                <c:pt idx="69">
                  <c:v>-32.263114999999999</c:v>
                </c:pt>
                <c:pt idx="70">
                  <c:v>-32.265450000000001</c:v>
                </c:pt>
                <c:pt idx="71">
                  <c:v>-32.106468</c:v>
                </c:pt>
                <c:pt idx="72">
                  <c:v>-32.021278000000002</c:v>
                </c:pt>
                <c:pt idx="73">
                  <c:v>-31.880692</c:v>
                </c:pt>
                <c:pt idx="74">
                  <c:v>-31.766769</c:v>
                </c:pt>
                <c:pt idx="75">
                  <c:v>-31.597216</c:v>
                </c:pt>
                <c:pt idx="76">
                  <c:v>-31.422868999999999</c:v>
                </c:pt>
                <c:pt idx="77">
                  <c:v>-31.300146000000002</c:v>
                </c:pt>
                <c:pt idx="78">
                  <c:v>-31.148256</c:v>
                </c:pt>
                <c:pt idx="79">
                  <c:v>-31.064947</c:v>
                </c:pt>
                <c:pt idx="80">
                  <c:v>-30.903955</c:v>
                </c:pt>
                <c:pt idx="81">
                  <c:v>-30.799654</c:v>
                </c:pt>
                <c:pt idx="82">
                  <c:v>-30.667439000000002</c:v>
                </c:pt>
                <c:pt idx="83">
                  <c:v>-30.552707999999999</c:v>
                </c:pt>
                <c:pt idx="84">
                  <c:v>-30.426708000000001</c:v>
                </c:pt>
                <c:pt idx="85">
                  <c:v>-30.346409000000001</c:v>
                </c:pt>
                <c:pt idx="86">
                  <c:v>-30.281647</c:v>
                </c:pt>
                <c:pt idx="87">
                  <c:v>-30.229555000000001</c:v>
                </c:pt>
                <c:pt idx="88">
                  <c:v>-30.192352</c:v>
                </c:pt>
                <c:pt idx="89">
                  <c:v>-30.151489000000002</c:v>
                </c:pt>
                <c:pt idx="90">
                  <c:v>-30.131632</c:v>
                </c:pt>
                <c:pt idx="91">
                  <c:v>-30.111982000000001</c:v>
                </c:pt>
                <c:pt idx="92">
                  <c:v>-30.08662</c:v>
                </c:pt>
                <c:pt idx="93">
                  <c:v>-30.087911999999999</c:v>
                </c:pt>
                <c:pt idx="94">
                  <c:v>-30.095649999999999</c:v>
                </c:pt>
                <c:pt idx="95">
                  <c:v>-30.110154999999999</c:v>
                </c:pt>
                <c:pt idx="96">
                  <c:v>-30.125464999999998</c:v>
                </c:pt>
                <c:pt idx="97">
                  <c:v>-30.245820999999999</c:v>
                </c:pt>
                <c:pt idx="98">
                  <c:v>-30.342047000000001</c:v>
                </c:pt>
                <c:pt idx="99">
                  <c:v>-30.40551</c:v>
                </c:pt>
                <c:pt idx="100">
                  <c:v>-30.442276</c:v>
                </c:pt>
                <c:pt idx="101">
                  <c:v>-30.557053</c:v>
                </c:pt>
                <c:pt idx="102">
                  <c:v>-30.509333000000002</c:v>
                </c:pt>
                <c:pt idx="103">
                  <c:v>-30.438600999999998</c:v>
                </c:pt>
                <c:pt idx="104">
                  <c:v>-30.497292999999999</c:v>
                </c:pt>
                <c:pt idx="105">
                  <c:v>-30.505963999999999</c:v>
                </c:pt>
                <c:pt idx="106">
                  <c:v>-30.405194999999999</c:v>
                </c:pt>
                <c:pt idx="107">
                  <c:v>-30.380917</c:v>
                </c:pt>
                <c:pt idx="108">
                  <c:v>-30.353832000000001</c:v>
                </c:pt>
                <c:pt idx="109">
                  <c:v>-30.17437</c:v>
                </c:pt>
                <c:pt idx="110">
                  <c:v>-30.060151999999999</c:v>
                </c:pt>
                <c:pt idx="111">
                  <c:v>-29.718254000000002</c:v>
                </c:pt>
                <c:pt idx="112">
                  <c:v>-29.453415</c:v>
                </c:pt>
                <c:pt idx="113">
                  <c:v>-29.089608999999999</c:v>
                </c:pt>
                <c:pt idx="114">
                  <c:v>-28.800318000000001</c:v>
                </c:pt>
                <c:pt idx="115">
                  <c:v>-28.425587</c:v>
                </c:pt>
                <c:pt idx="116">
                  <c:v>-28.273482999999999</c:v>
                </c:pt>
                <c:pt idx="117">
                  <c:v>-28.011793000000001</c:v>
                </c:pt>
                <c:pt idx="118">
                  <c:v>-27.902584000000001</c:v>
                </c:pt>
                <c:pt idx="119">
                  <c:v>-27.688402</c:v>
                </c:pt>
                <c:pt idx="120">
                  <c:v>-27.532730000000001</c:v>
                </c:pt>
                <c:pt idx="121">
                  <c:v>-27.56813</c:v>
                </c:pt>
                <c:pt idx="122">
                  <c:v>-27.702159999999999</c:v>
                </c:pt>
                <c:pt idx="123">
                  <c:v>-27.843941000000001</c:v>
                </c:pt>
                <c:pt idx="124">
                  <c:v>-28.075682</c:v>
                </c:pt>
                <c:pt idx="125">
                  <c:v>-28.417341</c:v>
                </c:pt>
                <c:pt idx="126">
                  <c:v>-28.624379999999999</c:v>
                </c:pt>
                <c:pt idx="127">
                  <c:v>-28.789206</c:v>
                </c:pt>
                <c:pt idx="128">
                  <c:v>-28.972062999999999</c:v>
                </c:pt>
                <c:pt idx="129">
                  <c:v>-29.169937000000001</c:v>
                </c:pt>
                <c:pt idx="130">
                  <c:v>-29.315864999999999</c:v>
                </c:pt>
                <c:pt idx="131">
                  <c:v>-29.476364</c:v>
                </c:pt>
                <c:pt idx="132">
                  <c:v>-29.646301000000001</c:v>
                </c:pt>
                <c:pt idx="133">
                  <c:v>-29.817668999999999</c:v>
                </c:pt>
                <c:pt idx="134">
                  <c:v>-29.965941999999998</c:v>
                </c:pt>
                <c:pt idx="135">
                  <c:v>-30.156583999999999</c:v>
                </c:pt>
                <c:pt idx="136">
                  <c:v>-30.350263999999999</c:v>
                </c:pt>
                <c:pt idx="137">
                  <c:v>-30.514444000000001</c:v>
                </c:pt>
                <c:pt idx="138">
                  <c:v>-30.590651000000001</c:v>
                </c:pt>
                <c:pt idx="139">
                  <c:v>-30.694697999999999</c:v>
                </c:pt>
                <c:pt idx="140">
                  <c:v>-30.722709999999999</c:v>
                </c:pt>
                <c:pt idx="141">
                  <c:v>-30.655449000000001</c:v>
                </c:pt>
                <c:pt idx="142">
                  <c:v>-30.610025</c:v>
                </c:pt>
                <c:pt idx="143">
                  <c:v>-30.594014999999999</c:v>
                </c:pt>
                <c:pt idx="144">
                  <c:v>-30.548582</c:v>
                </c:pt>
                <c:pt idx="145">
                  <c:v>-30.486687</c:v>
                </c:pt>
                <c:pt idx="146">
                  <c:v>-30.535910000000001</c:v>
                </c:pt>
                <c:pt idx="147">
                  <c:v>-30.580065000000001</c:v>
                </c:pt>
                <c:pt idx="148">
                  <c:v>-30.61281</c:v>
                </c:pt>
                <c:pt idx="149">
                  <c:v>-30.667120000000001</c:v>
                </c:pt>
                <c:pt idx="150">
                  <c:v>-30.790813</c:v>
                </c:pt>
                <c:pt idx="151">
                  <c:v>-30.915043000000001</c:v>
                </c:pt>
                <c:pt idx="152">
                  <c:v>-31.027101999999999</c:v>
                </c:pt>
                <c:pt idx="153">
                  <c:v>-31.07188</c:v>
                </c:pt>
                <c:pt idx="154">
                  <c:v>-31.074560000000002</c:v>
                </c:pt>
                <c:pt idx="155">
                  <c:v>-31.166826</c:v>
                </c:pt>
                <c:pt idx="156">
                  <c:v>-31.199366000000001</c:v>
                </c:pt>
                <c:pt idx="157">
                  <c:v>-31.194813</c:v>
                </c:pt>
                <c:pt idx="158">
                  <c:v>-31.403556999999999</c:v>
                </c:pt>
                <c:pt idx="159">
                  <c:v>-31.572970999999999</c:v>
                </c:pt>
                <c:pt idx="160">
                  <c:v>-31.612895999999999</c:v>
                </c:pt>
                <c:pt idx="161">
                  <c:v>-31.676120999999998</c:v>
                </c:pt>
                <c:pt idx="162">
                  <c:v>-31.861681000000001</c:v>
                </c:pt>
                <c:pt idx="163">
                  <c:v>-31.942060000000001</c:v>
                </c:pt>
                <c:pt idx="164">
                  <c:v>-31.977222000000001</c:v>
                </c:pt>
                <c:pt idx="165">
                  <c:v>-31.964887999999998</c:v>
                </c:pt>
                <c:pt idx="166">
                  <c:v>-31.958855</c:v>
                </c:pt>
                <c:pt idx="167">
                  <c:v>-31.761265000000002</c:v>
                </c:pt>
                <c:pt idx="168">
                  <c:v>-31.416112999999999</c:v>
                </c:pt>
                <c:pt idx="169">
                  <c:v>-31.088415000000001</c:v>
                </c:pt>
                <c:pt idx="170">
                  <c:v>-30.719915</c:v>
                </c:pt>
                <c:pt idx="171">
                  <c:v>-30.249438999999999</c:v>
                </c:pt>
                <c:pt idx="172">
                  <c:v>-29.810699</c:v>
                </c:pt>
                <c:pt idx="173">
                  <c:v>-29.462969000000001</c:v>
                </c:pt>
                <c:pt idx="174">
                  <c:v>-29.165606</c:v>
                </c:pt>
                <c:pt idx="175">
                  <c:v>-28.934909999999999</c:v>
                </c:pt>
                <c:pt idx="176">
                  <c:v>-28.786944999999999</c:v>
                </c:pt>
                <c:pt idx="177">
                  <c:v>-28.708120000000001</c:v>
                </c:pt>
                <c:pt idx="178">
                  <c:v>-28.657647999999998</c:v>
                </c:pt>
                <c:pt idx="179">
                  <c:v>-28.688348999999999</c:v>
                </c:pt>
                <c:pt idx="180">
                  <c:v>-28.771066999999999</c:v>
                </c:pt>
                <c:pt idx="181">
                  <c:v>-28.936363</c:v>
                </c:pt>
                <c:pt idx="182">
                  <c:v>-29.113624999999999</c:v>
                </c:pt>
                <c:pt idx="183">
                  <c:v>-29.321975999999999</c:v>
                </c:pt>
                <c:pt idx="184">
                  <c:v>-29.533881999999998</c:v>
                </c:pt>
                <c:pt idx="185">
                  <c:v>-29.783463000000001</c:v>
                </c:pt>
                <c:pt idx="186">
                  <c:v>-30.000166</c:v>
                </c:pt>
                <c:pt idx="187">
                  <c:v>-30.242626000000001</c:v>
                </c:pt>
                <c:pt idx="188">
                  <c:v>-30.509378000000002</c:v>
                </c:pt>
                <c:pt idx="189">
                  <c:v>-30.785699999999999</c:v>
                </c:pt>
                <c:pt idx="190">
                  <c:v>-31.045694000000001</c:v>
                </c:pt>
                <c:pt idx="191">
                  <c:v>-31.283539000000001</c:v>
                </c:pt>
                <c:pt idx="192">
                  <c:v>-31.528117999999999</c:v>
                </c:pt>
                <c:pt idx="193">
                  <c:v>-31.763126</c:v>
                </c:pt>
                <c:pt idx="194">
                  <c:v>-31.977174999999999</c:v>
                </c:pt>
                <c:pt idx="195">
                  <c:v>-32.140915</c:v>
                </c:pt>
                <c:pt idx="196">
                  <c:v>-32.299072000000002</c:v>
                </c:pt>
                <c:pt idx="197">
                  <c:v>-32.426903000000003</c:v>
                </c:pt>
                <c:pt idx="198">
                  <c:v>-32.55265</c:v>
                </c:pt>
                <c:pt idx="199">
                  <c:v>-32.64349</c:v>
                </c:pt>
                <c:pt idx="200">
                  <c:v>-32.725470999999999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2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478331959003722"/>
          <c:y val="0.69520231846019254"/>
          <c:w val="0.27909273799303214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6594992818119472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2"/>
          <c:order val="1"/>
          <c:tx>
            <c:strRef>
              <c:f>CLvsLO!$S$2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-15.533110000000001</c:v>
                </c:pt>
                <c:pt idx="1">
                  <c:v>-14.955187</c:v>
                </c:pt>
                <c:pt idx="2">
                  <c:v>-14.210115999999999</c:v>
                </c:pt>
                <c:pt idx="3">
                  <c:v>-13.280999</c:v>
                </c:pt>
                <c:pt idx="4">
                  <c:v>-12.421991999999999</c:v>
                </c:pt>
                <c:pt idx="5">
                  <c:v>-11.629575000000001</c:v>
                </c:pt>
                <c:pt idx="6">
                  <c:v>-10.920306</c:v>
                </c:pt>
                <c:pt idx="7">
                  <c:v>-10.321434</c:v>
                </c:pt>
                <c:pt idx="8">
                  <c:v>-9.8944883000000008</c:v>
                </c:pt>
                <c:pt idx="9">
                  <c:v>-9.6061382000000002</c:v>
                </c:pt>
                <c:pt idx="10">
                  <c:v>-9.4196901000000004</c:v>
                </c:pt>
                <c:pt idx="11">
                  <c:v>-9.2849655000000002</c:v>
                </c:pt>
                <c:pt idx="12">
                  <c:v>-9.2060566000000001</c:v>
                </c:pt>
                <c:pt idx="13">
                  <c:v>-9.0852137000000006</c:v>
                </c:pt>
                <c:pt idx="14">
                  <c:v>-8.9374532999999996</c:v>
                </c:pt>
                <c:pt idx="15">
                  <c:v>-8.7735681999999997</c:v>
                </c:pt>
                <c:pt idx="16">
                  <c:v>-8.6214704999999991</c:v>
                </c:pt>
                <c:pt idx="17">
                  <c:v>-8.4101572000000004</c:v>
                </c:pt>
                <c:pt idx="18">
                  <c:v>-8.2028923000000002</c:v>
                </c:pt>
                <c:pt idx="19">
                  <c:v>-8.0244359999999997</c:v>
                </c:pt>
                <c:pt idx="20">
                  <c:v>-7.8716264000000002</c:v>
                </c:pt>
                <c:pt idx="21">
                  <c:v>-7.7412843999999996</c:v>
                </c:pt>
                <c:pt idx="22">
                  <c:v>-7.7193952000000001</c:v>
                </c:pt>
                <c:pt idx="23">
                  <c:v>-7.7651972999999996</c:v>
                </c:pt>
                <c:pt idx="24">
                  <c:v>-7.7838611999999996</c:v>
                </c:pt>
                <c:pt idx="25">
                  <c:v>-7.8386106</c:v>
                </c:pt>
                <c:pt idx="26">
                  <c:v>-7.8734465</c:v>
                </c:pt>
                <c:pt idx="27">
                  <c:v>-7.8619713999999998</c:v>
                </c:pt>
                <c:pt idx="28">
                  <c:v>-7.8587331999999996</c:v>
                </c:pt>
                <c:pt idx="29">
                  <c:v>-7.8882542000000004</c:v>
                </c:pt>
                <c:pt idx="30">
                  <c:v>-7.8905915999999996</c:v>
                </c:pt>
                <c:pt idx="31">
                  <c:v>-7.8953794999999998</c:v>
                </c:pt>
                <c:pt idx="32">
                  <c:v>-7.8963304000000001</c:v>
                </c:pt>
                <c:pt idx="33">
                  <c:v>-7.8818760000000001</c:v>
                </c:pt>
                <c:pt idx="34">
                  <c:v>-7.8947925999999997</c:v>
                </c:pt>
                <c:pt idx="35">
                  <c:v>-7.8898497000000001</c:v>
                </c:pt>
                <c:pt idx="36">
                  <c:v>-7.8861942000000003</c:v>
                </c:pt>
                <c:pt idx="37">
                  <c:v>-7.8813491000000004</c:v>
                </c:pt>
                <c:pt idx="38">
                  <c:v>-7.8647304</c:v>
                </c:pt>
                <c:pt idx="39">
                  <c:v>-7.8266138999999999</c:v>
                </c:pt>
                <c:pt idx="40">
                  <c:v>-7.7898206999999999</c:v>
                </c:pt>
                <c:pt idx="41">
                  <c:v>-7.7623462999999999</c:v>
                </c:pt>
                <c:pt idx="42">
                  <c:v>-7.7340546000000003</c:v>
                </c:pt>
                <c:pt idx="43">
                  <c:v>-7.6975588999999998</c:v>
                </c:pt>
                <c:pt idx="44">
                  <c:v>-7.6563281999999999</c:v>
                </c:pt>
                <c:pt idx="45">
                  <c:v>-7.6179151999999997</c:v>
                </c:pt>
                <c:pt idx="46">
                  <c:v>-7.5824518000000003</c:v>
                </c:pt>
                <c:pt idx="47">
                  <c:v>-7.5536332000000002</c:v>
                </c:pt>
                <c:pt idx="48">
                  <c:v>-7.5290179000000004</c:v>
                </c:pt>
                <c:pt idx="49">
                  <c:v>-7.5121821999999998</c:v>
                </c:pt>
                <c:pt idx="50">
                  <c:v>-7.5044183999999996</c:v>
                </c:pt>
                <c:pt idx="51">
                  <c:v>-7.5192952000000002</c:v>
                </c:pt>
                <c:pt idx="52">
                  <c:v>-7.5576591000000004</c:v>
                </c:pt>
                <c:pt idx="53">
                  <c:v>-7.6254987999999999</c:v>
                </c:pt>
                <c:pt idx="54">
                  <c:v>-7.7036642999999998</c:v>
                </c:pt>
                <c:pt idx="55">
                  <c:v>-7.7809711000000004</c:v>
                </c:pt>
                <c:pt idx="56">
                  <c:v>-7.8600512</c:v>
                </c:pt>
                <c:pt idx="57">
                  <c:v>-7.9297804999999997</c:v>
                </c:pt>
                <c:pt idx="58">
                  <c:v>-7.9904112999999999</c:v>
                </c:pt>
                <c:pt idx="59">
                  <c:v>-8.0370530999999996</c:v>
                </c:pt>
                <c:pt idx="60">
                  <c:v>-8.0869522000000007</c:v>
                </c:pt>
                <c:pt idx="61">
                  <c:v>-8.1035643000000004</c:v>
                </c:pt>
                <c:pt idx="62">
                  <c:v>-8.1096915999999997</c:v>
                </c:pt>
                <c:pt idx="63">
                  <c:v>-8.0985785000000003</c:v>
                </c:pt>
                <c:pt idx="64">
                  <c:v>-8.0952339000000002</c:v>
                </c:pt>
                <c:pt idx="65">
                  <c:v>-8.0808382000000005</c:v>
                </c:pt>
                <c:pt idx="66">
                  <c:v>-8.0857706</c:v>
                </c:pt>
                <c:pt idx="67">
                  <c:v>-8.1071959000000007</c:v>
                </c:pt>
                <c:pt idx="68">
                  <c:v>-8.1444253999999994</c:v>
                </c:pt>
                <c:pt idx="69">
                  <c:v>-8.1902208000000005</c:v>
                </c:pt>
                <c:pt idx="70">
                  <c:v>-8.2467421999999999</c:v>
                </c:pt>
                <c:pt idx="71">
                  <c:v>-8.2938051000000002</c:v>
                </c:pt>
                <c:pt idx="72">
                  <c:v>-8.3335217999999998</c:v>
                </c:pt>
                <c:pt idx="73">
                  <c:v>-8.3740149000000006</c:v>
                </c:pt>
                <c:pt idx="74">
                  <c:v>-8.4016532999999995</c:v>
                </c:pt>
                <c:pt idx="75">
                  <c:v>-8.4262180000000004</c:v>
                </c:pt>
                <c:pt idx="76">
                  <c:v>-8.4589280999999996</c:v>
                </c:pt>
                <c:pt idx="77">
                  <c:v>-8.4916649</c:v>
                </c:pt>
                <c:pt idx="78">
                  <c:v>-8.5397891999999995</c:v>
                </c:pt>
                <c:pt idx="79">
                  <c:v>-8.6069344999999995</c:v>
                </c:pt>
                <c:pt idx="80">
                  <c:v>-8.6895360999999998</c:v>
                </c:pt>
                <c:pt idx="81">
                  <c:v>-8.7658033</c:v>
                </c:pt>
                <c:pt idx="82">
                  <c:v>-8.8389225000000007</c:v>
                </c:pt>
                <c:pt idx="83">
                  <c:v>-8.8976450000000007</c:v>
                </c:pt>
                <c:pt idx="84">
                  <c:v>-8.9485606999999998</c:v>
                </c:pt>
                <c:pt idx="85">
                  <c:v>-8.9853497000000004</c:v>
                </c:pt>
                <c:pt idx="86">
                  <c:v>-9.0310697999999991</c:v>
                </c:pt>
                <c:pt idx="87">
                  <c:v>-9.0888957999999995</c:v>
                </c:pt>
                <c:pt idx="88">
                  <c:v>-9.1432219000000003</c:v>
                </c:pt>
                <c:pt idx="89">
                  <c:v>-9.2011499000000008</c:v>
                </c:pt>
                <c:pt idx="90">
                  <c:v>-9.2551860999999995</c:v>
                </c:pt>
                <c:pt idx="91">
                  <c:v>-9.3077620999999997</c:v>
                </c:pt>
                <c:pt idx="92">
                  <c:v>-9.3340396999999999</c:v>
                </c:pt>
                <c:pt idx="93">
                  <c:v>-9.3380870999999992</c:v>
                </c:pt>
                <c:pt idx="94">
                  <c:v>-9.3229503999999999</c:v>
                </c:pt>
                <c:pt idx="95">
                  <c:v>-9.2906741999999998</c:v>
                </c:pt>
                <c:pt idx="96">
                  <c:v>-9.2509479999999993</c:v>
                </c:pt>
                <c:pt idx="97">
                  <c:v>-9.2117328999999994</c:v>
                </c:pt>
                <c:pt idx="98">
                  <c:v>-9.1750430999999999</c:v>
                </c:pt>
                <c:pt idx="99">
                  <c:v>-9.1409663999999999</c:v>
                </c:pt>
                <c:pt idx="100">
                  <c:v>-9.1251507000000007</c:v>
                </c:pt>
                <c:pt idx="101">
                  <c:v>-9.1049433000000004</c:v>
                </c:pt>
                <c:pt idx="102">
                  <c:v>-9.0841284000000009</c:v>
                </c:pt>
                <c:pt idx="103">
                  <c:v>-9.0689840000000004</c:v>
                </c:pt>
                <c:pt idx="104">
                  <c:v>-9.0597372000000007</c:v>
                </c:pt>
                <c:pt idx="105">
                  <c:v>-9.0426520999999997</c:v>
                </c:pt>
                <c:pt idx="106">
                  <c:v>-9.0298862</c:v>
                </c:pt>
                <c:pt idx="107">
                  <c:v>-9.0155554000000002</c:v>
                </c:pt>
                <c:pt idx="108">
                  <c:v>-9.0028676999999995</c:v>
                </c:pt>
                <c:pt idx="109">
                  <c:v>-8.9784535999999999</c:v>
                </c:pt>
                <c:pt idx="110">
                  <c:v>-8.9546527999999999</c:v>
                </c:pt>
                <c:pt idx="111">
                  <c:v>-8.9293890000000005</c:v>
                </c:pt>
                <c:pt idx="112">
                  <c:v>-8.9118213999999991</c:v>
                </c:pt>
                <c:pt idx="113">
                  <c:v>-8.8855877000000003</c:v>
                </c:pt>
                <c:pt idx="114">
                  <c:v>-8.8659829999999999</c:v>
                </c:pt>
                <c:pt idx="115">
                  <c:v>-8.8509606999999999</c:v>
                </c:pt>
                <c:pt idx="116">
                  <c:v>-8.8399839</c:v>
                </c:pt>
                <c:pt idx="117">
                  <c:v>-8.8211784000000009</c:v>
                </c:pt>
                <c:pt idx="118">
                  <c:v>-8.8082867</c:v>
                </c:pt>
                <c:pt idx="119">
                  <c:v>-8.7962121999999994</c:v>
                </c:pt>
                <c:pt idx="120">
                  <c:v>-8.7882929000000001</c:v>
                </c:pt>
                <c:pt idx="121">
                  <c:v>-8.7826777000000007</c:v>
                </c:pt>
                <c:pt idx="122">
                  <c:v>-8.7871760999999999</c:v>
                </c:pt>
                <c:pt idx="123">
                  <c:v>-8.8010453999999996</c:v>
                </c:pt>
                <c:pt idx="124">
                  <c:v>-8.8197469999999996</c:v>
                </c:pt>
                <c:pt idx="125">
                  <c:v>-8.8548545999999995</c:v>
                </c:pt>
                <c:pt idx="126">
                  <c:v>-8.8923348999999998</c:v>
                </c:pt>
                <c:pt idx="127">
                  <c:v>-8.9482564999999994</c:v>
                </c:pt>
                <c:pt idx="128">
                  <c:v>-9.0066986</c:v>
                </c:pt>
                <c:pt idx="129">
                  <c:v>-9.0658826999999995</c:v>
                </c:pt>
                <c:pt idx="130">
                  <c:v>-9.1209334999999996</c:v>
                </c:pt>
                <c:pt idx="131">
                  <c:v>-9.1799774000000003</c:v>
                </c:pt>
                <c:pt idx="132">
                  <c:v>-9.2419109000000006</c:v>
                </c:pt>
                <c:pt idx="133">
                  <c:v>-9.3103628</c:v>
                </c:pt>
                <c:pt idx="134">
                  <c:v>-9.4001140999999997</c:v>
                </c:pt>
                <c:pt idx="135">
                  <c:v>-9.5022830999999996</c:v>
                </c:pt>
                <c:pt idx="136">
                  <c:v>-9.6170548999999994</c:v>
                </c:pt>
                <c:pt idx="137">
                  <c:v>-9.7374238999999996</c:v>
                </c:pt>
                <c:pt idx="138">
                  <c:v>-9.8649292000000006</c:v>
                </c:pt>
                <c:pt idx="139">
                  <c:v>-10.002135000000001</c:v>
                </c:pt>
                <c:pt idx="140">
                  <c:v>-10.162786000000001</c:v>
                </c:pt>
                <c:pt idx="141">
                  <c:v>-10.351751999999999</c:v>
                </c:pt>
                <c:pt idx="142">
                  <c:v>-10.567522</c:v>
                </c:pt>
                <c:pt idx="143">
                  <c:v>-10.794650000000001</c:v>
                </c:pt>
                <c:pt idx="144">
                  <c:v>-11.022646</c:v>
                </c:pt>
                <c:pt idx="145">
                  <c:v>-11.234132000000001</c:v>
                </c:pt>
                <c:pt idx="146">
                  <c:v>-11.427695</c:v>
                </c:pt>
                <c:pt idx="147">
                  <c:v>-11.560009000000001</c:v>
                </c:pt>
                <c:pt idx="148">
                  <c:v>-11.646985000000001</c:v>
                </c:pt>
                <c:pt idx="149">
                  <c:v>-11.696982</c:v>
                </c:pt>
                <c:pt idx="150">
                  <c:v>-11.684998999999999</c:v>
                </c:pt>
                <c:pt idx="151">
                  <c:v>-11.628615999999999</c:v>
                </c:pt>
                <c:pt idx="152">
                  <c:v>-11.53124</c:v>
                </c:pt>
                <c:pt idx="153">
                  <c:v>-11.446156999999999</c:v>
                </c:pt>
                <c:pt idx="154">
                  <c:v>-11.341856999999999</c:v>
                </c:pt>
                <c:pt idx="155">
                  <c:v>-11.242044999999999</c:v>
                </c:pt>
                <c:pt idx="156">
                  <c:v>-11.164592000000001</c:v>
                </c:pt>
                <c:pt idx="157">
                  <c:v>-11.13645</c:v>
                </c:pt>
                <c:pt idx="158">
                  <c:v>-11.109505</c:v>
                </c:pt>
                <c:pt idx="159">
                  <c:v>-11.083023000000001</c:v>
                </c:pt>
                <c:pt idx="160">
                  <c:v>-11.087456</c:v>
                </c:pt>
                <c:pt idx="161">
                  <c:v>-11.092556999999999</c:v>
                </c:pt>
                <c:pt idx="162">
                  <c:v>-11.096648999999999</c:v>
                </c:pt>
                <c:pt idx="163">
                  <c:v>-11.098725999999999</c:v>
                </c:pt>
                <c:pt idx="164">
                  <c:v>-11.111295999999999</c:v>
                </c:pt>
                <c:pt idx="165">
                  <c:v>-11.138909999999999</c:v>
                </c:pt>
                <c:pt idx="166">
                  <c:v>-11.185739999999999</c:v>
                </c:pt>
                <c:pt idx="167">
                  <c:v>-11.241681</c:v>
                </c:pt>
                <c:pt idx="168">
                  <c:v>-11.304511</c:v>
                </c:pt>
                <c:pt idx="169">
                  <c:v>-11.354759</c:v>
                </c:pt>
                <c:pt idx="170">
                  <c:v>-11.430892</c:v>
                </c:pt>
                <c:pt idx="171">
                  <c:v>-11.505580999999999</c:v>
                </c:pt>
                <c:pt idx="172">
                  <c:v>-11.603322</c:v>
                </c:pt>
                <c:pt idx="173">
                  <c:v>-11.715795999999999</c:v>
                </c:pt>
                <c:pt idx="174">
                  <c:v>-11.855024</c:v>
                </c:pt>
                <c:pt idx="175">
                  <c:v>-11.986604</c:v>
                </c:pt>
                <c:pt idx="176">
                  <c:v>-12.118763</c:v>
                </c:pt>
                <c:pt idx="177">
                  <c:v>-12.26118</c:v>
                </c:pt>
                <c:pt idx="178">
                  <c:v>-12.431891999999999</c:v>
                </c:pt>
                <c:pt idx="179">
                  <c:v>-12.6455</c:v>
                </c:pt>
                <c:pt idx="180">
                  <c:v>-12.894450000000001</c:v>
                </c:pt>
                <c:pt idx="181">
                  <c:v>-13.154525</c:v>
                </c:pt>
                <c:pt idx="182">
                  <c:v>-13.423182000000001</c:v>
                </c:pt>
                <c:pt idx="183">
                  <c:v>-13.695577999999999</c:v>
                </c:pt>
                <c:pt idx="184">
                  <c:v>-13.987420999999999</c:v>
                </c:pt>
                <c:pt idx="185">
                  <c:v>-14.281207</c:v>
                </c:pt>
                <c:pt idx="186">
                  <c:v>-14.613531999999999</c:v>
                </c:pt>
                <c:pt idx="187">
                  <c:v>-14.996600000000001</c:v>
                </c:pt>
                <c:pt idx="188">
                  <c:v>-15.405661</c:v>
                </c:pt>
                <c:pt idx="189">
                  <c:v>-15.852028000000001</c:v>
                </c:pt>
                <c:pt idx="190">
                  <c:v>-16.323421</c:v>
                </c:pt>
                <c:pt idx="191">
                  <c:v>-16.824777999999998</c:v>
                </c:pt>
                <c:pt idx="192">
                  <c:v>-17.339731</c:v>
                </c:pt>
                <c:pt idx="193">
                  <c:v>-17.893156000000001</c:v>
                </c:pt>
                <c:pt idx="194">
                  <c:v>-18.469367999999999</c:v>
                </c:pt>
                <c:pt idx="195">
                  <c:v>-19.068083000000001</c:v>
                </c:pt>
                <c:pt idx="196">
                  <c:v>-19.680516999999998</c:v>
                </c:pt>
                <c:pt idx="197">
                  <c:v>-20.298660000000002</c:v>
                </c:pt>
                <c:pt idx="198">
                  <c:v>-20.921717000000001</c:v>
                </c:pt>
                <c:pt idx="199">
                  <c:v>-21.418184</c:v>
                </c:pt>
                <c:pt idx="200">
                  <c:v>-21.793417000000002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CLvsLO!$T$2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CLvsLO!$Q$5:$Q$205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-16.119337000000002</c:v>
                </c:pt>
                <c:pt idx="1">
                  <c:v>-15.417132000000001</c:v>
                </c:pt>
                <c:pt idx="2">
                  <c:v>-14.540455</c:v>
                </c:pt>
                <c:pt idx="3">
                  <c:v>-13.474102</c:v>
                </c:pt>
                <c:pt idx="4">
                  <c:v>-12.575552999999999</c:v>
                </c:pt>
                <c:pt idx="5">
                  <c:v>-11.760757999999999</c:v>
                </c:pt>
                <c:pt idx="6">
                  <c:v>-11.028584</c:v>
                </c:pt>
                <c:pt idx="7">
                  <c:v>-10.408818</c:v>
                </c:pt>
                <c:pt idx="8">
                  <c:v>-9.9617909999999998</c:v>
                </c:pt>
                <c:pt idx="9">
                  <c:v>-9.6638765000000006</c:v>
                </c:pt>
                <c:pt idx="10">
                  <c:v>-9.4786034000000008</c:v>
                </c:pt>
                <c:pt idx="11">
                  <c:v>-9.3563919000000002</c:v>
                </c:pt>
                <c:pt idx="12">
                  <c:v>-9.3039579000000003</c:v>
                </c:pt>
                <c:pt idx="13">
                  <c:v>-9.2266378000000007</c:v>
                </c:pt>
                <c:pt idx="14">
                  <c:v>-9.1200352000000002</c:v>
                </c:pt>
                <c:pt idx="15">
                  <c:v>-9.0125808999999997</c:v>
                </c:pt>
                <c:pt idx="16">
                  <c:v>-8.9349260000000008</c:v>
                </c:pt>
                <c:pt idx="17">
                  <c:v>-8.7784147000000008</c:v>
                </c:pt>
                <c:pt idx="18">
                  <c:v>-8.5936307999999997</c:v>
                </c:pt>
                <c:pt idx="19">
                  <c:v>-8.4290514000000005</c:v>
                </c:pt>
                <c:pt idx="20">
                  <c:v>-8.2787284999999997</c:v>
                </c:pt>
                <c:pt idx="21">
                  <c:v>-8.1339836000000005</c:v>
                </c:pt>
                <c:pt idx="22">
                  <c:v>-8.1350937000000005</c:v>
                </c:pt>
                <c:pt idx="23">
                  <c:v>-8.2119245999999997</c:v>
                </c:pt>
                <c:pt idx="24">
                  <c:v>-8.2439231999999993</c:v>
                </c:pt>
                <c:pt idx="25">
                  <c:v>-8.297739</c:v>
                </c:pt>
                <c:pt idx="26">
                  <c:v>-8.3089647000000006</c:v>
                </c:pt>
                <c:pt idx="27">
                  <c:v>-8.2474755999999996</c:v>
                </c:pt>
                <c:pt idx="28">
                  <c:v>-8.2142686999999999</c:v>
                </c:pt>
                <c:pt idx="29">
                  <c:v>-8.2347897999999997</c:v>
                </c:pt>
                <c:pt idx="30">
                  <c:v>-8.2294120999999993</c:v>
                </c:pt>
                <c:pt idx="31">
                  <c:v>-8.2234631</c:v>
                </c:pt>
                <c:pt idx="32">
                  <c:v>-8.2106732999999998</c:v>
                </c:pt>
                <c:pt idx="33">
                  <c:v>-8.1792535999999991</c:v>
                </c:pt>
                <c:pt idx="34">
                  <c:v>-8.1726808999999996</c:v>
                </c:pt>
                <c:pt idx="35">
                  <c:v>-8.1458235000000005</c:v>
                </c:pt>
                <c:pt idx="36">
                  <c:v>-8.1277676000000003</c:v>
                </c:pt>
                <c:pt idx="37">
                  <c:v>-8.1071053000000006</c:v>
                </c:pt>
                <c:pt idx="38">
                  <c:v>-8.0685596000000004</c:v>
                </c:pt>
                <c:pt idx="39">
                  <c:v>-8.0064668999999995</c:v>
                </c:pt>
                <c:pt idx="40">
                  <c:v>-7.9475255000000002</c:v>
                </c:pt>
                <c:pt idx="41">
                  <c:v>-7.9017233999999998</c:v>
                </c:pt>
                <c:pt idx="42">
                  <c:v>-7.8566532000000002</c:v>
                </c:pt>
                <c:pt idx="43">
                  <c:v>-7.8044415000000003</c:v>
                </c:pt>
                <c:pt idx="44">
                  <c:v>-7.7502126999999996</c:v>
                </c:pt>
                <c:pt idx="45">
                  <c:v>-7.7038311999999998</c:v>
                </c:pt>
                <c:pt idx="46">
                  <c:v>-7.6640429000000001</c:v>
                </c:pt>
                <c:pt idx="47">
                  <c:v>-7.6407265999999998</c:v>
                </c:pt>
                <c:pt idx="48">
                  <c:v>-7.6176896000000003</c:v>
                </c:pt>
                <c:pt idx="49">
                  <c:v>-7.6100221000000001</c:v>
                </c:pt>
                <c:pt idx="50">
                  <c:v>-7.6157341000000001</c:v>
                </c:pt>
                <c:pt idx="51">
                  <c:v>-7.6507963999999999</c:v>
                </c:pt>
                <c:pt idx="52">
                  <c:v>-7.7122111000000002</c:v>
                </c:pt>
                <c:pt idx="53">
                  <c:v>-7.8177155999999997</c:v>
                </c:pt>
                <c:pt idx="54">
                  <c:v>-7.9298133999999996</c:v>
                </c:pt>
                <c:pt idx="55">
                  <c:v>-8.0365380999999996</c:v>
                </c:pt>
                <c:pt idx="56">
                  <c:v>-8.1423941000000006</c:v>
                </c:pt>
                <c:pt idx="57">
                  <c:v>-8.2291374000000008</c:v>
                </c:pt>
                <c:pt idx="58">
                  <c:v>-8.2999296000000005</c:v>
                </c:pt>
                <c:pt idx="59">
                  <c:v>-8.3496465999999998</c:v>
                </c:pt>
                <c:pt idx="60">
                  <c:v>-8.4051665999999994</c:v>
                </c:pt>
                <c:pt idx="61">
                  <c:v>-8.4162578999999997</c:v>
                </c:pt>
                <c:pt idx="62">
                  <c:v>-8.4165478</c:v>
                </c:pt>
                <c:pt idx="63">
                  <c:v>-8.3914308999999996</c:v>
                </c:pt>
                <c:pt idx="64">
                  <c:v>-8.3793992999999993</c:v>
                </c:pt>
                <c:pt idx="65">
                  <c:v>-8.3513135999999992</c:v>
                </c:pt>
                <c:pt idx="66">
                  <c:v>-8.3447390000000006</c:v>
                </c:pt>
                <c:pt idx="67">
                  <c:v>-8.3582047999999993</c:v>
                </c:pt>
                <c:pt idx="68">
                  <c:v>-8.3939581000000008</c:v>
                </c:pt>
                <c:pt idx="69">
                  <c:v>-8.4357089999999992</c:v>
                </c:pt>
                <c:pt idx="70">
                  <c:v>-8.4881724999999992</c:v>
                </c:pt>
                <c:pt idx="71">
                  <c:v>-8.5321692999999996</c:v>
                </c:pt>
                <c:pt idx="72">
                  <c:v>-8.5641765999999997</c:v>
                </c:pt>
                <c:pt idx="73">
                  <c:v>-8.5950365000000009</c:v>
                </c:pt>
                <c:pt idx="74">
                  <c:v>-8.6133251000000008</c:v>
                </c:pt>
                <c:pt idx="75">
                  <c:v>-8.6329937000000001</c:v>
                </c:pt>
                <c:pt idx="76">
                  <c:v>-8.6660298999999998</c:v>
                </c:pt>
                <c:pt idx="77">
                  <c:v>-8.7075682000000008</c:v>
                </c:pt>
                <c:pt idx="78">
                  <c:v>-8.7727374999999999</c:v>
                </c:pt>
                <c:pt idx="79">
                  <c:v>-8.8661689999999993</c:v>
                </c:pt>
                <c:pt idx="80">
                  <c:v>-8.9830942</c:v>
                </c:pt>
                <c:pt idx="81">
                  <c:v>-9.0945891999999997</c:v>
                </c:pt>
                <c:pt idx="82">
                  <c:v>-9.1973429000000007</c:v>
                </c:pt>
                <c:pt idx="83">
                  <c:v>-9.2851963000000008</c:v>
                </c:pt>
                <c:pt idx="84">
                  <c:v>-9.3600730999999993</c:v>
                </c:pt>
                <c:pt idx="85">
                  <c:v>-9.4108839</c:v>
                </c:pt>
                <c:pt idx="86">
                  <c:v>-9.4628724999999996</c:v>
                </c:pt>
                <c:pt idx="87">
                  <c:v>-9.5235415000000003</c:v>
                </c:pt>
                <c:pt idx="88">
                  <c:v>-9.5720215</c:v>
                </c:pt>
                <c:pt idx="89">
                  <c:v>-9.6179465999999998</c:v>
                </c:pt>
                <c:pt idx="90">
                  <c:v>-9.6504974000000008</c:v>
                </c:pt>
                <c:pt idx="91">
                  <c:v>-9.6728964000000008</c:v>
                </c:pt>
                <c:pt idx="92">
                  <c:v>-9.6692456999999994</c:v>
                </c:pt>
                <c:pt idx="93">
                  <c:v>-9.6372327999999996</c:v>
                </c:pt>
                <c:pt idx="94">
                  <c:v>-9.5916796000000009</c:v>
                </c:pt>
                <c:pt idx="95">
                  <c:v>-9.5384960000000003</c:v>
                </c:pt>
                <c:pt idx="96">
                  <c:v>-9.4955567999999992</c:v>
                </c:pt>
                <c:pt idx="97">
                  <c:v>-9.4606600000000007</c:v>
                </c:pt>
                <c:pt idx="98">
                  <c:v>-9.4351692000000007</c:v>
                </c:pt>
                <c:pt idx="99">
                  <c:v>-9.4086466000000009</c:v>
                </c:pt>
                <c:pt idx="100">
                  <c:v>-9.4002800000000004</c:v>
                </c:pt>
                <c:pt idx="101">
                  <c:v>-9.3847875999999992</c:v>
                </c:pt>
                <c:pt idx="102">
                  <c:v>-9.3591975999999999</c:v>
                </c:pt>
                <c:pt idx="103">
                  <c:v>-9.3353175999999998</c:v>
                </c:pt>
                <c:pt idx="104">
                  <c:v>-9.3177891000000006</c:v>
                </c:pt>
                <c:pt idx="105">
                  <c:v>-9.2899960999999998</c:v>
                </c:pt>
                <c:pt idx="106">
                  <c:v>-9.2643088999999996</c:v>
                </c:pt>
                <c:pt idx="107">
                  <c:v>-9.2382784000000004</c:v>
                </c:pt>
                <c:pt idx="108">
                  <c:v>-9.2187661999999992</c:v>
                </c:pt>
                <c:pt idx="109">
                  <c:v>-9.1873283000000008</c:v>
                </c:pt>
                <c:pt idx="110">
                  <c:v>-9.1586876000000004</c:v>
                </c:pt>
                <c:pt idx="111">
                  <c:v>-9.1279316000000001</c:v>
                </c:pt>
                <c:pt idx="112">
                  <c:v>-9.1098289000000001</c:v>
                </c:pt>
                <c:pt idx="113">
                  <c:v>-9.0817022000000005</c:v>
                </c:pt>
                <c:pt idx="114">
                  <c:v>-9.0588216999999993</c:v>
                </c:pt>
                <c:pt idx="115">
                  <c:v>-9.0439501</c:v>
                </c:pt>
                <c:pt idx="116">
                  <c:v>-9.0352230000000002</c:v>
                </c:pt>
                <c:pt idx="117">
                  <c:v>-9.0175380999999994</c:v>
                </c:pt>
                <c:pt idx="118">
                  <c:v>-9.0041924000000009</c:v>
                </c:pt>
                <c:pt idx="119">
                  <c:v>-8.9999838000000008</c:v>
                </c:pt>
                <c:pt idx="120">
                  <c:v>-9.0005445000000002</c:v>
                </c:pt>
                <c:pt idx="121">
                  <c:v>-9.0045567000000002</c:v>
                </c:pt>
                <c:pt idx="122">
                  <c:v>-9.0233459000000007</c:v>
                </c:pt>
                <c:pt idx="123">
                  <c:v>-9.0547685999999992</c:v>
                </c:pt>
                <c:pt idx="124">
                  <c:v>-9.0848884999999999</c:v>
                </c:pt>
                <c:pt idx="125">
                  <c:v>-9.1366300999999996</c:v>
                </c:pt>
                <c:pt idx="126">
                  <c:v>-9.1867789999999996</c:v>
                </c:pt>
                <c:pt idx="127">
                  <c:v>-9.2612065999999995</c:v>
                </c:pt>
                <c:pt idx="128">
                  <c:v>-9.3445139000000008</c:v>
                </c:pt>
                <c:pt idx="129">
                  <c:v>-9.4263390999999999</c:v>
                </c:pt>
                <c:pt idx="130">
                  <c:v>-9.4992456000000001</c:v>
                </c:pt>
                <c:pt idx="131">
                  <c:v>-9.5727490999999993</c:v>
                </c:pt>
                <c:pt idx="132">
                  <c:v>-9.6426438999999995</c:v>
                </c:pt>
                <c:pt idx="133">
                  <c:v>-9.7123871000000008</c:v>
                </c:pt>
                <c:pt idx="134">
                  <c:v>-9.8066472999999998</c:v>
                </c:pt>
                <c:pt idx="135">
                  <c:v>-9.9108706000000009</c:v>
                </c:pt>
                <c:pt idx="136">
                  <c:v>-10.028727999999999</c:v>
                </c:pt>
                <c:pt idx="137">
                  <c:v>-10.153231</c:v>
                </c:pt>
                <c:pt idx="138">
                  <c:v>-10.28265</c:v>
                </c:pt>
                <c:pt idx="139">
                  <c:v>-10.424505</c:v>
                </c:pt>
                <c:pt idx="140">
                  <c:v>-10.591647999999999</c:v>
                </c:pt>
                <c:pt idx="141">
                  <c:v>-10.79631</c:v>
                </c:pt>
                <c:pt idx="142">
                  <c:v>-11.026261</c:v>
                </c:pt>
                <c:pt idx="143">
                  <c:v>-11.268129</c:v>
                </c:pt>
                <c:pt idx="144">
                  <c:v>-11.506556</c:v>
                </c:pt>
                <c:pt idx="145">
                  <c:v>-11.727226</c:v>
                </c:pt>
                <c:pt idx="146">
                  <c:v>-11.924073999999999</c:v>
                </c:pt>
                <c:pt idx="147">
                  <c:v>-12.060938999999999</c:v>
                </c:pt>
                <c:pt idx="148">
                  <c:v>-12.148191000000001</c:v>
                </c:pt>
                <c:pt idx="149">
                  <c:v>-12.202572999999999</c:v>
                </c:pt>
                <c:pt idx="150">
                  <c:v>-12.194375000000001</c:v>
                </c:pt>
                <c:pt idx="151">
                  <c:v>-12.145993000000001</c:v>
                </c:pt>
                <c:pt idx="152">
                  <c:v>-12.044397</c:v>
                </c:pt>
                <c:pt idx="153">
                  <c:v>-11.962268999999999</c:v>
                </c:pt>
                <c:pt idx="154">
                  <c:v>-11.861852000000001</c:v>
                </c:pt>
                <c:pt idx="155">
                  <c:v>-11.756411999999999</c:v>
                </c:pt>
                <c:pt idx="156">
                  <c:v>-11.674045</c:v>
                </c:pt>
                <c:pt idx="157">
                  <c:v>-11.645476</c:v>
                </c:pt>
                <c:pt idx="158">
                  <c:v>-11.621529000000001</c:v>
                </c:pt>
                <c:pt idx="159">
                  <c:v>-11.592145</c:v>
                </c:pt>
                <c:pt idx="160">
                  <c:v>-11.598530999999999</c:v>
                </c:pt>
                <c:pt idx="161">
                  <c:v>-11.610188000000001</c:v>
                </c:pt>
                <c:pt idx="162">
                  <c:v>-11.616459000000001</c:v>
                </c:pt>
                <c:pt idx="163">
                  <c:v>-11.60744</c:v>
                </c:pt>
                <c:pt idx="164">
                  <c:v>-11.605119</c:v>
                </c:pt>
                <c:pt idx="165">
                  <c:v>-11.631867</c:v>
                </c:pt>
                <c:pt idx="166">
                  <c:v>-11.694043000000001</c:v>
                </c:pt>
                <c:pt idx="167">
                  <c:v>-11.763534999999999</c:v>
                </c:pt>
                <c:pt idx="168">
                  <c:v>-11.843175</c:v>
                </c:pt>
                <c:pt idx="169">
                  <c:v>-11.883618999999999</c:v>
                </c:pt>
                <c:pt idx="170">
                  <c:v>-11.954539</c:v>
                </c:pt>
                <c:pt idx="171">
                  <c:v>-12.005986</c:v>
                </c:pt>
                <c:pt idx="172">
                  <c:v>-12.094101999999999</c:v>
                </c:pt>
                <c:pt idx="173">
                  <c:v>-12.218197</c:v>
                </c:pt>
                <c:pt idx="174">
                  <c:v>-12.370455</c:v>
                </c:pt>
                <c:pt idx="175">
                  <c:v>-12.494884000000001</c:v>
                </c:pt>
                <c:pt idx="176">
                  <c:v>-12.591253999999999</c:v>
                </c:pt>
                <c:pt idx="177">
                  <c:v>-12.698895</c:v>
                </c:pt>
                <c:pt idx="178">
                  <c:v>-12.832595</c:v>
                </c:pt>
                <c:pt idx="179">
                  <c:v>-13.049605</c:v>
                </c:pt>
                <c:pt idx="180">
                  <c:v>-13.332984</c:v>
                </c:pt>
                <c:pt idx="181">
                  <c:v>-13.646957</c:v>
                </c:pt>
                <c:pt idx="182">
                  <c:v>-13.952463</c:v>
                </c:pt>
                <c:pt idx="183">
                  <c:v>-14.2342</c:v>
                </c:pt>
                <c:pt idx="184">
                  <c:v>-14.523929000000001</c:v>
                </c:pt>
                <c:pt idx="185">
                  <c:v>-14.788430999999999</c:v>
                </c:pt>
                <c:pt idx="186">
                  <c:v>-15.084841000000001</c:v>
                </c:pt>
                <c:pt idx="187">
                  <c:v>-15.516482</c:v>
                </c:pt>
                <c:pt idx="188">
                  <c:v>-15.932712</c:v>
                </c:pt>
                <c:pt idx="189">
                  <c:v>-16.375097</c:v>
                </c:pt>
                <c:pt idx="190">
                  <c:v>-16.835653000000001</c:v>
                </c:pt>
                <c:pt idx="191">
                  <c:v>-17.331614999999999</c:v>
                </c:pt>
                <c:pt idx="192">
                  <c:v>-17.790645999999999</c:v>
                </c:pt>
                <c:pt idx="193">
                  <c:v>-18.326239000000001</c:v>
                </c:pt>
                <c:pt idx="194">
                  <c:v>-18.918951</c:v>
                </c:pt>
                <c:pt idx="195">
                  <c:v>-19.544155</c:v>
                </c:pt>
                <c:pt idx="196">
                  <c:v>-20.175136999999999</c:v>
                </c:pt>
                <c:pt idx="197">
                  <c:v>-20.775814</c:v>
                </c:pt>
                <c:pt idx="198">
                  <c:v>-21.396512999999999</c:v>
                </c:pt>
                <c:pt idx="199">
                  <c:v>-21.869812</c:v>
                </c:pt>
                <c:pt idx="200">
                  <c:v>-22.220738999999998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CLvsLO!$U$2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1.125</c:v>
                </c:pt>
                <c:pt idx="2">
                  <c:v>1.25</c:v>
                </c:pt>
                <c:pt idx="3">
                  <c:v>1.375</c:v>
                </c:pt>
                <c:pt idx="4">
                  <c:v>1.5</c:v>
                </c:pt>
                <c:pt idx="5">
                  <c:v>1.625</c:v>
                </c:pt>
                <c:pt idx="6">
                  <c:v>1.75</c:v>
                </c:pt>
                <c:pt idx="7">
                  <c:v>1.875</c:v>
                </c:pt>
                <c:pt idx="8">
                  <c:v>2</c:v>
                </c:pt>
                <c:pt idx="9">
                  <c:v>2.125</c:v>
                </c:pt>
                <c:pt idx="10">
                  <c:v>2.25</c:v>
                </c:pt>
                <c:pt idx="11">
                  <c:v>2.375</c:v>
                </c:pt>
                <c:pt idx="12">
                  <c:v>2.5</c:v>
                </c:pt>
                <c:pt idx="13">
                  <c:v>2.625</c:v>
                </c:pt>
                <c:pt idx="14">
                  <c:v>2.75</c:v>
                </c:pt>
                <c:pt idx="15">
                  <c:v>2.875</c:v>
                </c:pt>
                <c:pt idx="16">
                  <c:v>3</c:v>
                </c:pt>
                <c:pt idx="17">
                  <c:v>3.125</c:v>
                </c:pt>
                <c:pt idx="18">
                  <c:v>3.25</c:v>
                </c:pt>
                <c:pt idx="19">
                  <c:v>3.375</c:v>
                </c:pt>
                <c:pt idx="20">
                  <c:v>3.5</c:v>
                </c:pt>
                <c:pt idx="21">
                  <c:v>3.625</c:v>
                </c:pt>
                <c:pt idx="22">
                  <c:v>3.75</c:v>
                </c:pt>
                <c:pt idx="23">
                  <c:v>3.875</c:v>
                </c:pt>
                <c:pt idx="24">
                  <c:v>4</c:v>
                </c:pt>
                <c:pt idx="25">
                  <c:v>4.125</c:v>
                </c:pt>
                <c:pt idx="26">
                  <c:v>4.25</c:v>
                </c:pt>
                <c:pt idx="27">
                  <c:v>4.375</c:v>
                </c:pt>
                <c:pt idx="28">
                  <c:v>4.5</c:v>
                </c:pt>
                <c:pt idx="29">
                  <c:v>4.625</c:v>
                </c:pt>
                <c:pt idx="30">
                  <c:v>4.75</c:v>
                </c:pt>
                <c:pt idx="31">
                  <c:v>4.875</c:v>
                </c:pt>
                <c:pt idx="32">
                  <c:v>5</c:v>
                </c:pt>
                <c:pt idx="33">
                  <c:v>5.125</c:v>
                </c:pt>
                <c:pt idx="34">
                  <c:v>5.25</c:v>
                </c:pt>
                <c:pt idx="35">
                  <c:v>5.375</c:v>
                </c:pt>
                <c:pt idx="36">
                  <c:v>5.5</c:v>
                </c:pt>
                <c:pt idx="37">
                  <c:v>5.625</c:v>
                </c:pt>
                <c:pt idx="38">
                  <c:v>5.75</c:v>
                </c:pt>
                <c:pt idx="39">
                  <c:v>5.875</c:v>
                </c:pt>
                <c:pt idx="40">
                  <c:v>6</c:v>
                </c:pt>
                <c:pt idx="41">
                  <c:v>6.125</c:v>
                </c:pt>
                <c:pt idx="42">
                  <c:v>6.25</c:v>
                </c:pt>
                <c:pt idx="43">
                  <c:v>6.375</c:v>
                </c:pt>
                <c:pt idx="44">
                  <c:v>6.5</c:v>
                </c:pt>
                <c:pt idx="45">
                  <c:v>6.625</c:v>
                </c:pt>
                <c:pt idx="46">
                  <c:v>6.75</c:v>
                </c:pt>
                <c:pt idx="47">
                  <c:v>6.875</c:v>
                </c:pt>
                <c:pt idx="48">
                  <c:v>7</c:v>
                </c:pt>
                <c:pt idx="49">
                  <c:v>7.125</c:v>
                </c:pt>
                <c:pt idx="50">
                  <c:v>7.25</c:v>
                </c:pt>
                <c:pt idx="51">
                  <c:v>7.375</c:v>
                </c:pt>
                <c:pt idx="52">
                  <c:v>7.5</c:v>
                </c:pt>
                <c:pt idx="53">
                  <c:v>7.625</c:v>
                </c:pt>
                <c:pt idx="54">
                  <c:v>7.75</c:v>
                </c:pt>
                <c:pt idx="55">
                  <c:v>7.875</c:v>
                </c:pt>
                <c:pt idx="56">
                  <c:v>8</c:v>
                </c:pt>
                <c:pt idx="57">
                  <c:v>8.125</c:v>
                </c:pt>
                <c:pt idx="58">
                  <c:v>8.25</c:v>
                </c:pt>
                <c:pt idx="59">
                  <c:v>8.375</c:v>
                </c:pt>
                <c:pt idx="60">
                  <c:v>8.5</c:v>
                </c:pt>
                <c:pt idx="61">
                  <c:v>8.625</c:v>
                </c:pt>
                <c:pt idx="62">
                  <c:v>8.75</c:v>
                </c:pt>
                <c:pt idx="63">
                  <c:v>8.875</c:v>
                </c:pt>
                <c:pt idx="64">
                  <c:v>9</c:v>
                </c:pt>
                <c:pt idx="65">
                  <c:v>9.125</c:v>
                </c:pt>
                <c:pt idx="66">
                  <c:v>9.25</c:v>
                </c:pt>
                <c:pt idx="67">
                  <c:v>9.375</c:v>
                </c:pt>
                <c:pt idx="68">
                  <c:v>9.5</c:v>
                </c:pt>
                <c:pt idx="69">
                  <c:v>9.625</c:v>
                </c:pt>
                <c:pt idx="70">
                  <c:v>9.75</c:v>
                </c:pt>
                <c:pt idx="71">
                  <c:v>9.875</c:v>
                </c:pt>
                <c:pt idx="72">
                  <c:v>10</c:v>
                </c:pt>
                <c:pt idx="73">
                  <c:v>10.125</c:v>
                </c:pt>
                <c:pt idx="74">
                  <c:v>10.25</c:v>
                </c:pt>
                <c:pt idx="75">
                  <c:v>10.375</c:v>
                </c:pt>
                <c:pt idx="76">
                  <c:v>10.5</c:v>
                </c:pt>
                <c:pt idx="77">
                  <c:v>10.625</c:v>
                </c:pt>
                <c:pt idx="78">
                  <c:v>10.75</c:v>
                </c:pt>
                <c:pt idx="79">
                  <c:v>10.875</c:v>
                </c:pt>
                <c:pt idx="80">
                  <c:v>11</c:v>
                </c:pt>
                <c:pt idx="81">
                  <c:v>11.125</c:v>
                </c:pt>
                <c:pt idx="82">
                  <c:v>11.25</c:v>
                </c:pt>
                <c:pt idx="83">
                  <c:v>11.375</c:v>
                </c:pt>
                <c:pt idx="84">
                  <c:v>11.5</c:v>
                </c:pt>
                <c:pt idx="85">
                  <c:v>11.625</c:v>
                </c:pt>
                <c:pt idx="86">
                  <c:v>11.75</c:v>
                </c:pt>
                <c:pt idx="87">
                  <c:v>11.875</c:v>
                </c:pt>
                <c:pt idx="88">
                  <c:v>12</c:v>
                </c:pt>
                <c:pt idx="89">
                  <c:v>12.125</c:v>
                </c:pt>
                <c:pt idx="90">
                  <c:v>12.25</c:v>
                </c:pt>
                <c:pt idx="91">
                  <c:v>12.375</c:v>
                </c:pt>
                <c:pt idx="92">
                  <c:v>12.5</c:v>
                </c:pt>
                <c:pt idx="93">
                  <c:v>12.625</c:v>
                </c:pt>
                <c:pt idx="94">
                  <c:v>12.75</c:v>
                </c:pt>
                <c:pt idx="95">
                  <c:v>12.875</c:v>
                </c:pt>
                <c:pt idx="96">
                  <c:v>13</c:v>
                </c:pt>
                <c:pt idx="97">
                  <c:v>13.125</c:v>
                </c:pt>
                <c:pt idx="98">
                  <c:v>13.25</c:v>
                </c:pt>
                <c:pt idx="99">
                  <c:v>13.375</c:v>
                </c:pt>
                <c:pt idx="100">
                  <c:v>13.5</c:v>
                </c:pt>
                <c:pt idx="101">
                  <c:v>13.625</c:v>
                </c:pt>
                <c:pt idx="102">
                  <c:v>13.75</c:v>
                </c:pt>
                <c:pt idx="103">
                  <c:v>13.875</c:v>
                </c:pt>
                <c:pt idx="104">
                  <c:v>14</c:v>
                </c:pt>
                <c:pt idx="105">
                  <c:v>14.125</c:v>
                </c:pt>
                <c:pt idx="106">
                  <c:v>14.25</c:v>
                </c:pt>
                <c:pt idx="107">
                  <c:v>14.375</c:v>
                </c:pt>
                <c:pt idx="108">
                  <c:v>14.5</c:v>
                </c:pt>
                <c:pt idx="109">
                  <c:v>14.625</c:v>
                </c:pt>
                <c:pt idx="110">
                  <c:v>14.75</c:v>
                </c:pt>
                <c:pt idx="111">
                  <c:v>14.875</c:v>
                </c:pt>
                <c:pt idx="112">
                  <c:v>15</c:v>
                </c:pt>
                <c:pt idx="113">
                  <c:v>15.125</c:v>
                </c:pt>
                <c:pt idx="114">
                  <c:v>15.25</c:v>
                </c:pt>
                <c:pt idx="115">
                  <c:v>15.375</c:v>
                </c:pt>
                <c:pt idx="116">
                  <c:v>15.5</c:v>
                </c:pt>
                <c:pt idx="117">
                  <c:v>15.625</c:v>
                </c:pt>
                <c:pt idx="118">
                  <c:v>15.75</c:v>
                </c:pt>
                <c:pt idx="119">
                  <c:v>15.875</c:v>
                </c:pt>
                <c:pt idx="120">
                  <c:v>16</c:v>
                </c:pt>
                <c:pt idx="121">
                  <c:v>16.125</c:v>
                </c:pt>
                <c:pt idx="122">
                  <c:v>16.25</c:v>
                </c:pt>
                <c:pt idx="123">
                  <c:v>16.375</c:v>
                </c:pt>
                <c:pt idx="124">
                  <c:v>16.5</c:v>
                </c:pt>
                <c:pt idx="125">
                  <c:v>16.625</c:v>
                </c:pt>
                <c:pt idx="126">
                  <c:v>16.75</c:v>
                </c:pt>
                <c:pt idx="127">
                  <c:v>16.875</c:v>
                </c:pt>
                <c:pt idx="128">
                  <c:v>17</c:v>
                </c:pt>
                <c:pt idx="129">
                  <c:v>17.125</c:v>
                </c:pt>
                <c:pt idx="130">
                  <c:v>17.25</c:v>
                </c:pt>
                <c:pt idx="131">
                  <c:v>17.375</c:v>
                </c:pt>
                <c:pt idx="132">
                  <c:v>17.5</c:v>
                </c:pt>
                <c:pt idx="133">
                  <c:v>17.625</c:v>
                </c:pt>
                <c:pt idx="134">
                  <c:v>17.75</c:v>
                </c:pt>
                <c:pt idx="135">
                  <c:v>17.875</c:v>
                </c:pt>
                <c:pt idx="136">
                  <c:v>18</c:v>
                </c:pt>
                <c:pt idx="137">
                  <c:v>18.125</c:v>
                </c:pt>
                <c:pt idx="138">
                  <c:v>18.25</c:v>
                </c:pt>
                <c:pt idx="139">
                  <c:v>18.375</c:v>
                </c:pt>
                <c:pt idx="140">
                  <c:v>18.5</c:v>
                </c:pt>
                <c:pt idx="141">
                  <c:v>18.625</c:v>
                </c:pt>
                <c:pt idx="142">
                  <c:v>18.75</c:v>
                </c:pt>
                <c:pt idx="143">
                  <c:v>18.875</c:v>
                </c:pt>
                <c:pt idx="144">
                  <c:v>19</c:v>
                </c:pt>
                <c:pt idx="145">
                  <c:v>19.125</c:v>
                </c:pt>
                <c:pt idx="146">
                  <c:v>19.25</c:v>
                </c:pt>
                <c:pt idx="147">
                  <c:v>19.375</c:v>
                </c:pt>
                <c:pt idx="148">
                  <c:v>19.5</c:v>
                </c:pt>
                <c:pt idx="149">
                  <c:v>19.625</c:v>
                </c:pt>
                <c:pt idx="150">
                  <c:v>19.75</c:v>
                </c:pt>
                <c:pt idx="151">
                  <c:v>19.875</c:v>
                </c:pt>
                <c:pt idx="152">
                  <c:v>20</c:v>
                </c:pt>
                <c:pt idx="153">
                  <c:v>20.125</c:v>
                </c:pt>
                <c:pt idx="154">
                  <c:v>20.25</c:v>
                </c:pt>
                <c:pt idx="155">
                  <c:v>20.375</c:v>
                </c:pt>
                <c:pt idx="156">
                  <c:v>20.5</c:v>
                </c:pt>
                <c:pt idx="157">
                  <c:v>20.625</c:v>
                </c:pt>
                <c:pt idx="158">
                  <c:v>20.75</c:v>
                </c:pt>
                <c:pt idx="159">
                  <c:v>20.875</c:v>
                </c:pt>
                <c:pt idx="160">
                  <c:v>21</c:v>
                </c:pt>
                <c:pt idx="161">
                  <c:v>21.125</c:v>
                </c:pt>
                <c:pt idx="162">
                  <c:v>21.25</c:v>
                </c:pt>
                <c:pt idx="163">
                  <c:v>21.375</c:v>
                </c:pt>
                <c:pt idx="164">
                  <c:v>21.5</c:v>
                </c:pt>
                <c:pt idx="165">
                  <c:v>21.625</c:v>
                </c:pt>
                <c:pt idx="166">
                  <c:v>21.75</c:v>
                </c:pt>
                <c:pt idx="167">
                  <c:v>21.875</c:v>
                </c:pt>
                <c:pt idx="168">
                  <c:v>22</c:v>
                </c:pt>
                <c:pt idx="169">
                  <c:v>22.125</c:v>
                </c:pt>
                <c:pt idx="170">
                  <c:v>22.25</c:v>
                </c:pt>
                <c:pt idx="171">
                  <c:v>22.375</c:v>
                </c:pt>
                <c:pt idx="172">
                  <c:v>22.5</c:v>
                </c:pt>
                <c:pt idx="173">
                  <c:v>22.625</c:v>
                </c:pt>
                <c:pt idx="174">
                  <c:v>22.75</c:v>
                </c:pt>
                <c:pt idx="175">
                  <c:v>22.875</c:v>
                </c:pt>
                <c:pt idx="176">
                  <c:v>23</c:v>
                </c:pt>
                <c:pt idx="177">
                  <c:v>23.125</c:v>
                </c:pt>
                <c:pt idx="178">
                  <c:v>23.25</c:v>
                </c:pt>
                <c:pt idx="179">
                  <c:v>23.375</c:v>
                </c:pt>
                <c:pt idx="180">
                  <c:v>23.5</c:v>
                </c:pt>
                <c:pt idx="181">
                  <c:v>23.625</c:v>
                </c:pt>
                <c:pt idx="182">
                  <c:v>23.75</c:v>
                </c:pt>
                <c:pt idx="183">
                  <c:v>23.875</c:v>
                </c:pt>
                <c:pt idx="184">
                  <c:v>24</c:v>
                </c:pt>
                <c:pt idx="185">
                  <c:v>24.125</c:v>
                </c:pt>
                <c:pt idx="186">
                  <c:v>24.25</c:v>
                </c:pt>
                <c:pt idx="187">
                  <c:v>24.375</c:v>
                </c:pt>
                <c:pt idx="188">
                  <c:v>24.5</c:v>
                </c:pt>
                <c:pt idx="189">
                  <c:v>24.625</c:v>
                </c:pt>
                <c:pt idx="190">
                  <c:v>24.75</c:v>
                </c:pt>
                <c:pt idx="191">
                  <c:v>24.875</c:v>
                </c:pt>
                <c:pt idx="192">
                  <c:v>25</c:v>
                </c:pt>
                <c:pt idx="193">
                  <c:v>25.125</c:v>
                </c:pt>
                <c:pt idx="194">
                  <c:v>25.25</c:v>
                </c:pt>
                <c:pt idx="195">
                  <c:v>25.375</c:v>
                </c:pt>
                <c:pt idx="196">
                  <c:v>25.5</c:v>
                </c:pt>
                <c:pt idx="197">
                  <c:v>25.625</c:v>
                </c:pt>
                <c:pt idx="198">
                  <c:v>25.75</c:v>
                </c:pt>
                <c:pt idx="199">
                  <c:v>25.875</c:v>
                </c:pt>
                <c:pt idx="200">
                  <c:v>26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-18.220680000000002</c:v>
                </c:pt>
                <c:pt idx="1">
                  <c:v>-17.026159</c:v>
                </c:pt>
                <c:pt idx="2">
                  <c:v>-15.615686999999999</c:v>
                </c:pt>
                <c:pt idx="3">
                  <c:v>-14.007562</c:v>
                </c:pt>
                <c:pt idx="4">
                  <c:v>-12.876344</c:v>
                </c:pt>
                <c:pt idx="5">
                  <c:v>-12.011815</c:v>
                </c:pt>
                <c:pt idx="6">
                  <c:v>-11.218878999999999</c:v>
                </c:pt>
                <c:pt idx="7">
                  <c:v>-10.573005</c:v>
                </c:pt>
                <c:pt idx="8">
                  <c:v>-10.099183999999999</c:v>
                </c:pt>
                <c:pt idx="9">
                  <c:v>-9.7831983999999999</c:v>
                </c:pt>
                <c:pt idx="10">
                  <c:v>-9.5922736999999998</c:v>
                </c:pt>
                <c:pt idx="11">
                  <c:v>-9.4761419</c:v>
                </c:pt>
                <c:pt idx="12">
                  <c:v>-9.4443292999999997</c:v>
                </c:pt>
                <c:pt idx="13">
                  <c:v>-9.4150323999999994</c:v>
                </c:pt>
                <c:pt idx="14">
                  <c:v>-9.3607139999999998</c:v>
                </c:pt>
                <c:pt idx="15">
                  <c:v>-9.3208646999999996</c:v>
                </c:pt>
                <c:pt idx="16">
                  <c:v>-9.3489903999999999</c:v>
                </c:pt>
                <c:pt idx="17">
                  <c:v>-9.2878188999999995</c:v>
                </c:pt>
                <c:pt idx="18">
                  <c:v>-9.1456508999999997</c:v>
                </c:pt>
                <c:pt idx="19">
                  <c:v>-9.0054864999999999</c:v>
                </c:pt>
                <c:pt idx="20">
                  <c:v>-8.8769512000000006</c:v>
                </c:pt>
                <c:pt idx="21">
                  <c:v>-8.7143935999999993</c:v>
                </c:pt>
                <c:pt idx="22">
                  <c:v>-8.7212590999999993</c:v>
                </c:pt>
                <c:pt idx="23">
                  <c:v>-8.8229121999999993</c:v>
                </c:pt>
                <c:pt idx="24">
                  <c:v>-8.8618545999999991</c:v>
                </c:pt>
                <c:pt idx="25">
                  <c:v>-8.8981923999999992</c:v>
                </c:pt>
                <c:pt idx="26">
                  <c:v>-8.8730887999999997</c:v>
                </c:pt>
                <c:pt idx="27">
                  <c:v>-8.7628813000000001</c:v>
                </c:pt>
                <c:pt idx="28">
                  <c:v>-8.7064523999999999</c:v>
                </c:pt>
                <c:pt idx="29">
                  <c:v>-8.7267884999999996</c:v>
                </c:pt>
                <c:pt idx="30">
                  <c:v>-8.7226458000000004</c:v>
                </c:pt>
                <c:pt idx="31">
                  <c:v>-8.7063264999999994</c:v>
                </c:pt>
                <c:pt idx="32">
                  <c:v>-8.6728877999999998</c:v>
                </c:pt>
                <c:pt idx="33">
                  <c:v>-8.6137599999999992</c:v>
                </c:pt>
                <c:pt idx="34">
                  <c:v>-8.5699004999999993</c:v>
                </c:pt>
                <c:pt idx="35">
                  <c:v>-8.5061225999999994</c:v>
                </c:pt>
                <c:pt idx="36">
                  <c:v>-8.4630078999999991</c:v>
                </c:pt>
                <c:pt idx="37">
                  <c:v>-8.4114398999999995</c:v>
                </c:pt>
                <c:pt idx="38">
                  <c:v>-8.3360043000000008</c:v>
                </c:pt>
                <c:pt idx="39">
                  <c:v>-8.2429562000000001</c:v>
                </c:pt>
                <c:pt idx="40">
                  <c:v>-8.1530132000000002</c:v>
                </c:pt>
                <c:pt idx="41">
                  <c:v>-8.0852927999999995</c:v>
                </c:pt>
                <c:pt idx="42">
                  <c:v>-8.0277270999999999</c:v>
                </c:pt>
                <c:pt idx="43">
                  <c:v>-7.9685831</c:v>
                </c:pt>
                <c:pt idx="44">
                  <c:v>-7.9119700999999996</c:v>
                </c:pt>
                <c:pt idx="45">
                  <c:v>-7.8704963000000001</c:v>
                </c:pt>
                <c:pt idx="46">
                  <c:v>-7.8420915999999998</c:v>
                </c:pt>
                <c:pt idx="47">
                  <c:v>-7.8435974000000002</c:v>
                </c:pt>
                <c:pt idx="48">
                  <c:v>-7.8331059999999999</c:v>
                </c:pt>
                <c:pt idx="49">
                  <c:v>-7.8453074000000003</c:v>
                </c:pt>
                <c:pt idx="50">
                  <c:v>-7.8791532999999996</c:v>
                </c:pt>
                <c:pt idx="51">
                  <c:v>-7.9461465000000002</c:v>
                </c:pt>
                <c:pt idx="52">
                  <c:v>-8.0361319000000009</c:v>
                </c:pt>
                <c:pt idx="53">
                  <c:v>-8.1934996000000009</c:v>
                </c:pt>
                <c:pt idx="54">
                  <c:v>-8.3521661999999992</c:v>
                </c:pt>
                <c:pt idx="55">
                  <c:v>-8.4950952999999991</c:v>
                </c:pt>
                <c:pt idx="56">
                  <c:v>-8.6315726999999995</c:v>
                </c:pt>
                <c:pt idx="57">
                  <c:v>-8.7354965</c:v>
                </c:pt>
                <c:pt idx="58">
                  <c:v>-8.8152456000000008</c:v>
                </c:pt>
                <c:pt idx="59">
                  <c:v>-8.8647679999999998</c:v>
                </c:pt>
                <c:pt idx="60">
                  <c:v>-8.9171876999999995</c:v>
                </c:pt>
                <c:pt idx="61">
                  <c:v>-8.9158515999999999</c:v>
                </c:pt>
                <c:pt idx="62">
                  <c:v>-8.9061278999999995</c:v>
                </c:pt>
                <c:pt idx="63">
                  <c:v>-8.8572816999999997</c:v>
                </c:pt>
                <c:pt idx="64">
                  <c:v>-8.8298178000000007</c:v>
                </c:pt>
                <c:pt idx="65">
                  <c:v>-8.7904824999999995</c:v>
                </c:pt>
                <c:pt idx="66">
                  <c:v>-8.7706356000000003</c:v>
                </c:pt>
                <c:pt idx="67">
                  <c:v>-8.7737006999999991</c:v>
                </c:pt>
                <c:pt idx="68">
                  <c:v>-8.8092184000000007</c:v>
                </c:pt>
                <c:pt idx="69">
                  <c:v>-8.8468256000000007</c:v>
                </c:pt>
                <c:pt idx="70">
                  <c:v>-8.8958349000000005</c:v>
                </c:pt>
                <c:pt idx="71">
                  <c:v>-8.9432583000000001</c:v>
                </c:pt>
                <c:pt idx="72">
                  <c:v>-8.9728984999999994</c:v>
                </c:pt>
                <c:pt idx="73">
                  <c:v>-8.9991426000000008</c:v>
                </c:pt>
                <c:pt idx="74">
                  <c:v>-9.0138148999999999</c:v>
                </c:pt>
                <c:pt idx="75">
                  <c:v>-9.0363026000000009</c:v>
                </c:pt>
                <c:pt idx="76">
                  <c:v>-9.0752734999999998</c:v>
                </c:pt>
                <c:pt idx="77">
                  <c:v>-9.1350698000000001</c:v>
                </c:pt>
                <c:pt idx="78">
                  <c:v>-9.2276821000000009</c:v>
                </c:pt>
                <c:pt idx="79">
                  <c:v>-9.3540220000000005</c:v>
                </c:pt>
                <c:pt idx="80">
                  <c:v>-9.5108986000000009</c:v>
                </c:pt>
                <c:pt idx="81">
                  <c:v>-9.6636752999999995</c:v>
                </c:pt>
                <c:pt idx="82">
                  <c:v>-9.7923098</c:v>
                </c:pt>
                <c:pt idx="83">
                  <c:v>-9.9030695000000009</c:v>
                </c:pt>
                <c:pt idx="84">
                  <c:v>-10.000847</c:v>
                </c:pt>
                <c:pt idx="85">
                  <c:v>-10.057840000000001</c:v>
                </c:pt>
                <c:pt idx="86">
                  <c:v>-10.103522999999999</c:v>
                </c:pt>
                <c:pt idx="87">
                  <c:v>-10.155334</c:v>
                </c:pt>
                <c:pt idx="88">
                  <c:v>-10.182373</c:v>
                </c:pt>
                <c:pt idx="89">
                  <c:v>-10.195656</c:v>
                </c:pt>
                <c:pt idx="90">
                  <c:v>-10.184661999999999</c:v>
                </c:pt>
                <c:pt idx="91">
                  <c:v>-10.153873000000001</c:v>
                </c:pt>
                <c:pt idx="92">
                  <c:v>-10.106657</c:v>
                </c:pt>
                <c:pt idx="93">
                  <c:v>-10.029579</c:v>
                </c:pt>
                <c:pt idx="94">
                  <c:v>-9.9499587999999992</c:v>
                </c:pt>
                <c:pt idx="95">
                  <c:v>-9.8812218000000005</c:v>
                </c:pt>
                <c:pt idx="96">
                  <c:v>-9.8455762999999994</c:v>
                </c:pt>
                <c:pt idx="97">
                  <c:v>-9.8247976000000001</c:v>
                </c:pt>
                <c:pt idx="98">
                  <c:v>-9.8205290000000005</c:v>
                </c:pt>
                <c:pt idx="99">
                  <c:v>-9.8063374000000003</c:v>
                </c:pt>
                <c:pt idx="100">
                  <c:v>-9.8079070999999995</c:v>
                </c:pt>
                <c:pt idx="101">
                  <c:v>-9.8048573000000001</c:v>
                </c:pt>
                <c:pt idx="102">
                  <c:v>-9.7747793000000005</c:v>
                </c:pt>
                <c:pt idx="103">
                  <c:v>-9.7389554999999994</c:v>
                </c:pt>
                <c:pt idx="104">
                  <c:v>-9.7186470000000007</c:v>
                </c:pt>
                <c:pt idx="105">
                  <c:v>-9.6840410000000006</c:v>
                </c:pt>
                <c:pt idx="106">
                  <c:v>-9.6474189999999993</c:v>
                </c:pt>
                <c:pt idx="107">
                  <c:v>-9.6163463999999994</c:v>
                </c:pt>
                <c:pt idx="108">
                  <c:v>-9.5980682000000002</c:v>
                </c:pt>
                <c:pt idx="109">
                  <c:v>-9.5645380000000007</c:v>
                </c:pt>
                <c:pt idx="110">
                  <c:v>-9.5339880000000008</c:v>
                </c:pt>
                <c:pt idx="111">
                  <c:v>-9.5024881000000008</c:v>
                </c:pt>
                <c:pt idx="112">
                  <c:v>-9.4891919999999992</c:v>
                </c:pt>
                <c:pt idx="113">
                  <c:v>-9.4695435000000003</c:v>
                </c:pt>
                <c:pt idx="114">
                  <c:v>-9.4468098000000005</c:v>
                </c:pt>
                <c:pt idx="115">
                  <c:v>-9.4408512000000009</c:v>
                </c:pt>
                <c:pt idx="116">
                  <c:v>-9.4434184999999999</c:v>
                </c:pt>
                <c:pt idx="117">
                  <c:v>-9.4368858000000007</c:v>
                </c:pt>
                <c:pt idx="118">
                  <c:v>-9.4279518000000007</c:v>
                </c:pt>
                <c:pt idx="119">
                  <c:v>-9.4438448000000008</c:v>
                </c:pt>
                <c:pt idx="120">
                  <c:v>-9.4646682999999996</c:v>
                </c:pt>
                <c:pt idx="121">
                  <c:v>-9.4871873999999998</c:v>
                </c:pt>
                <c:pt idx="122">
                  <c:v>-9.5235949000000009</c:v>
                </c:pt>
                <c:pt idx="123">
                  <c:v>-9.5812329999999992</c:v>
                </c:pt>
                <c:pt idx="124">
                  <c:v>-9.6257619999999999</c:v>
                </c:pt>
                <c:pt idx="125">
                  <c:v>-9.6877203000000005</c:v>
                </c:pt>
                <c:pt idx="126">
                  <c:v>-9.7383223000000001</c:v>
                </c:pt>
                <c:pt idx="127">
                  <c:v>-9.8142262000000002</c:v>
                </c:pt>
                <c:pt idx="128">
                  <c:v>-9.9014606000000001</c:v>
                </c:pt>
                <c:pt idx="129">
                  <c:v>-9.9852027999999997</c:v>
                </c:pt>
                <c:pt idx="130">
                  <c:v>-10.056850000000001</c:v>
                </c:pt>
                <c:pt idx="131">
                  <c:v>-10.131019</c:v>
                </c:pt>
                <c:pt idx="132">
                  <c:v>-10.196323</c:v>
                </c:pt>
                <c:pt idx="133">
                  <c:v>-10.251891000000001</c:v>
                </c:pt>
                <c:pt idx="134">
                  <c:v>-10.335589000000001</c:v>
                </c:pt>
                <c:pt idx="135">
                  <c:v>-10.431449000000001</c:v>
                </c:pt>
                <c:pt idx="136">
                  <c:v>-10.538916</c:v>
                </c:pt>
                <c:pt idx="137">
                  <c:v>-10.662459999999999</c:v>
                </c:pt>
                <c:pt idx="138">
                  <c:v>-10.792678</c:v>
                </c:pt>
                <c:pt idx="139">
                  <c:v>-10.938375000000001</c:v>
                </c:pt>
                <c:pt idx="140">
                  <c:v>-11.109446</c:v>
                </c:pt>
                <c:pt idx="141">
                  <c:v>-11.320957</c:v>
                </c:pt>
                <c:pt idx="142">
                  <c:v>-11.553542</c:v>
                </c:pt>
                <c:pt idx="143">
                  <c:v>-11.799405</c:v>
                </c:pt>
                <c:pt idx="144">
                  <c:v>-12.044623</c:v>
                </c:pt>
                <c:pt idx="145">
                  <c:v>-12.275145999999999</c:v>
                </c:pt>
                <c:pt idx="146">
                  <c:v>-12.496093999999999</c:v>
                </c:pt>
                <c:pt idx="147">
                  <c:v>-12.654099</c:v>
                </c:pt>
                <c:pt idx="148">
                  <c:v>-12.755737999999999</c:v>
                </c:pt>
                <c:pt idx="149">
                  <c:v>-12.854716</c:v>
                </c:pt>
                <c:pt idx="150">
                  <c:v>-12.885405</c:v>
                </c:pt>
                <c:pt idx="151">
                  <c:v>-12.890134</c:v>
                </c:pt>
                <c:pt idx="152">
                  <c:v>-12.810677999999999</c:v>
                </c:pt>
                <c:pt idx="153">
                  <c:v>-12.794465000000001</c:v>
                </c:pt>
                <c:pt idx="154">
                  <c:v>-12.765209</c:v>
                </c:pt>
                <c:pt idx="155">
                  <c:v>-12.694786000000001</c:v>
                </c:pt>
                <c:pt idx="156">
                  <c:v>-12.655635</c:v>
                </c:pt>
                <c:pt idx="157">
                  <c:v>-12.718814999999999</c:v>
                </c:pt>
                <c:pt idx="158">
                  <c:v>-12.825625</c:v>
                </c:pt>
                <c:pt idx="159">
                  <c:v>-12.870366000000001</c:v>
                </c:pt>
                <c:pt idx="160">
                  <c:v>-13.006556</c:v>
                </c:pt>
                <c:pt idx="161">
                  <c:v>-13.233556</c:v>
                </c:pt>
                <c:pt idx="162">
                  <c:v>-13.351054</c:v>
                </c:pt>
                <c:pt idx="163">
                  <c:v>-13.319717000000001</c:v>
                </c:pt>
                <c:pt idx="164">
                  <c:v>-13.289180999999999</c:v>
                </c:pt>
                <c:pt idx="165">
                  <c:v>-13.386199</c:v>
                </c:pt>
                <c:pt idx="166">
                  <c:v>-13.761281</c:v>
                </c:pt>
                <c:pt idx="167">
                  <c:v>-14.160792000000001</c:v>
                </c:pt>
                <c:pt idx="168">
                  <c:v>-14.573108</c:v>
                </c:pt>
                <c:pt idx="169">
                  <c:v>-14.566558000000001</c:v>
                </c:pt>
                <c:pt idx="170">
                  <c:v>-14.667432</c:v>
                </c:pt>
                <c:pt idx="171">
                  <c:v>-14.495008</c:v>
                </c:pt>
                <c:pt idx="172">
                  <c:v>-14.543265999999999</c:v>
                </c:pt>
                <c:pt idx="173">
                  <c:v>-15.037439000000001</c:v>
                </c:pt>
                <c:pt idx="174">
                  <c:v>-15.448926</c:v>
                </c:pt>
                <c:pt idx="175">
                  <c:v>-15.614948999999999</c:v>
                </c:pt>
                <c:pt idx="176">
                  <c:v>-15.410928</c:v>
                </c:pt>
                <c:pt idx="177">
                  <c:v>-15.152694</c:v>
                </c:pt>
                <c:pt idx="178">
                  <c:v>-14.826629000000001</c:v>
                </c:pt>
                <c:pt idx="179">
                  <c:v>-15.375159999999999</c:v>
                </c:pt>
                <c:pt idx="180">
                  <c:v>-16.586373999999999</c:v>
                </c:pt>
                <c:pt idx="181">
                  <c:v>-18.038523000000001</c:v>
                </c:pt>
                <c:pt idx="182">
                  <c:v>-19.308744000000001</c:v>
                </c:pt>
                <c:pt idx="183">
                  <c:v>-20.06175</c:v>
                </c:pt>
                <c:pt idx="184">
                  <c:v>-20.465961</c:v>
                </c:pt>
                <c:pt idx="185">
                  <c:v>-20.272507000000001</c:v>
                </c:pt>
                <c:pt idx="186">
                  <c:v>-19.979808999999999</c:v>
                </c:pt>
                <c:pt idx="187">
                  <c:v>-21.385141000000001</c:v>
                </c:pt>
                <c:pt idx="188">
                  <c:v>-22.076291999999999</c:v>
                </c:pt>
                <c:pt idx="189">
                  <c:v>-22.581061999999999</c:v>
                </c:pt>
                <c:pt idx="190">
                  <c:v>-22.863285000000001</c:v>
                </c:pt>
                <c:pt idx="191">
                  <c:v>-23.20562</c:v>
                </c:pt>
                <c:pt idx="192">
                  <c:v>-22.681034</c:v>
                </c:pt>
                <c:pt idx="193">
                  <c:v>-22.673531000000001</c:v>
                </c:pt>
                <c:pt idx="194">
                  <c:v>-23.552033999999999</c:v>
                </c:pt>
                <c:pt idx="195">
                  <c:v>-24.671970000000002</c:v>
                </c:pt>
                <c:pt idx="196">
                  <c:v>-25.710894</c:v>
                </c:pt>
                <c:pt idx="197">
                  <c:v>-25.759564999999998</c:v>
                </c:pt>
                <c:pt idx="198">
                  <c:v>-26.234804</c:v>
                </c:pt>
                <c:pt idx="199">
                  <c:v>-26.025798999999999</c:v>
                </c:pt>
                <c:pt idx="200">
                  <c:v>-25.726526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CLvsLO!$R$2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CLvsLO!$R$5:$R$205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214-40A3-8FF3-7129B99B2001}"/>
                  </c:ext>
                </c:extLst>
              </c15:ser>
            </c15:filteredScatterSeries>
            <c15:filteredScatte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CLvsLO!$V$2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CLvsLO!$V$5:$V$205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-24.271421</c:v>
                      </c:pt>
                      <c:pt idx="1">
                        <c:v>-21.876657000000002</c:v>
                      </c:pt>
                      <c:pt idx="2">
                        <c:v>-19.002334999999999</c:v>
                      </c:pt>
                      <c:pt idx="3">
                        <c:v>-15.889258999999999</c:v>
                      </c:pt>
                      <c:pt idx="4">
                        <c:v>-13.940013</c:v>
                      </c:pt>
                      <c:pt idx="5">
                        <c:v>-12.766253000000001</c:v>
                      </c:pt>
                      <c:pt idx="6">
                        <c:v>-11.631652000000001</c:v>
                      </c:pt>
                      <c:pt idx="7">
                        <c:v>-10.901233</c:v>
                      </c:pt>
                      <c:pt idx="8">
                        <c:v>-10.372678000000001</c:v>
                      </c:pt>
                      <c:pt idx="9">
                        <c:v>-10.004047999999999</c:v>
                      </c:pt>
                      <c:pt idx="10">
                        <c:v>-9.8015326999999992</c:v>
                      </c:pt>
                      <c:pt idx="11">
                        <c:v>-9.6855601999999994</c:v>
                      </c:pt>
                      <c:pt idx="12">
                        <c:v>-9.6634378000000005</c:v>
                      </c:pt>
                      <c:pt idx="13">
                        <c:v>-9.6801022999999997</c:v>
                      </c:pt>
                      <c:pt idx="14">
                        <c:v>-9.6843690999999996</c:v>
                      </c:pt>
                      <c:pt idx="15">
                        <c:v>-9.7282743000000007</c:v>
                      </c:pt>
                      <c:pt idx="16">
                        <c:v>-9.8774175999999994</c:v>
                      </c:pt>
                      <c:pt idx="17">
                        <c:v>-9.9526701000000006</c:v>
                      </c:pt>
                      <c:pt idx="18">
                        <c:v>-9.8905534999999993</c:v>
                      </c:pt>
                      <c:pt idx="19">
                        <c:v>-9.8003187</c:v>
                      </c:pt>
                      <c:pt idx="20">
                        <c:v>-9.7209616000000008</c:v>
                      </c:pt>
                      <c:pt idx="21">
                        <c:v>-9.5611238000000007</c:v>
                      </c:pt>
                      <c:pt idx="22">
                        <c:v>-9.5689411</c:v>
                      </c:pt>
                      <c:pt idx="23">
                        <c:v>-9.6881188999999992</c:v>
                      </c:pt>
                      <c:pt idx="24">
                        <c:v>-9.7314968000000004</c:v>
                      </c:pt>
                      <c:pt idx="25">
                        <c:v>-9.7388028999999996</c:v>
                      </c:pt>
                      <c:pt idx="26">
                        <c:v>-9.6706409000000004</c:v>
                      </c:pt>
                      <c:pt idx="27">
                        <c:v>-9.5180749999999996</c:v>
                      </c:pt>
                      <c:pt idx="28">
                        <c:v>-9.4387349999999994</c:v>
                      </c:pt>
                      <c:pt idx="29">
                        <c:v>-9.4530744999999996</c:v>
                      </c:pt>
                      <c:pt idx="30">
                        <c:v>-9.4417763000000008</c:v>
                      </c:pt>
                      <c:pt idx="31">
                        <c:v>-9.4074764000000002</c:v>
                      </c:pt>
                      <c:pt idx="32">
                        <c:v>-9.3325844</c:v>
                      </c:pt>
                      <c:pt idx="33">
                        <c:v>-9.2172526999999995</c:v>
                      </c:pt>
                      <c:pt idx="34">
                        <c:v>-9.1059856000000003</c:v>
                      </c:pt>
                      <c:pt idx="35">
                        <c:v>-8.9814634000000009</c:v>
                      </c:pt>
                      <c:pt idx="36">
                        <c:v>-8.8877325000000003</c:v>
                      </c:pt>
                      <c:pt idx="37">
                        <c:v>-8.7865895999999992</c:v>
                      </c:pt>
                      <c:pt idx="38">
                        <c:v>-8.6728448999999994</c:v>
                      </c:pt>
                      <c:pt idx="39">
                        <c:v>-8.5561589999999992</c:v>
                      </c:pt>
                      <c:pt idx="40">
                        <c:v>-8.4482278999999991</c:v>
                      </c:pt>
                      <c:pt idx="41">
                        <c:v>-8.3879336999999996</c:v>
                      </c:pt>
                      <c:pt idx="42">
                        <c:v>-8.3455113999999995</c:v>
                      </c:pt>
                      <c:pt idx="43">
                        <c:v>-8.3054494999999999</c:v>
                      </c:pt>
                      <c:pt idx="44">
                        <c:v>-8.2814417000000002</c:v>
                      </c:pt>
                      <c:pt idx="45">
                        <c:v>-8.2718878</c:v>
                      </c:pt>
                      <c:pt idx="46">
                        <c:v>-8.2746296000000008</c:v>
                      </c:pt>
                      <c:pt idx="47">
                        <c:v>-8.3284701999999999</c:v>
                      </c:pt>
                      <c:pt idx="48">
                        <c:v>-8.3493709999999997</c:v>
                      </c:pt>
                      <c:pt idx="49">
                        <c:v>-8.3875598999999994</c:v>
                      </c:pt>
                      <c:pt idx="50">
                        <c:v>-8.4683132000000008</c:v>
                      </c:pt>
                      <c:pt idx="51">
                        <c:v>-8.5693435999999998</c:v>
                      </c:pt>
                      <c:pt idx="52">
                        <c:v>-8.6763934999999996</c:v>
                      </c:pt>
                      <c:pt idx="53">
                        <c:v>-8.8790083000000006</c:v>
                      </c:pt>
                      <c:pt idx="54">
                        <c:v>-9.0874471999999997</c:v>
                      </c:pt>
                      <c:pt idx="55">
                        <c:v>-9.2596740999999998</c:v>
                      </c:pt>
                      <c:pt idx="56">
                        <c:v>-9.4349708999999997</c:v>
                      </c:pt>
                      <c:pt idx="57">
                        <c:v>-9.5753497999999997</c:v>
                      </c:pt>
                      <c:pt idx="58">
                        <c:v>-9.6951999999999998</c:v>
                      </c:pt>
                      <c:pt idx="59">
                        <c:v>-9.7609624999999998</c:v>
                      </c:pt>
                      <c:pt idx="60">
                        <c:v>-9.8136863999999999</c:v>
                      </c:pt>
                      <c:pt idx="61">
                        <c:v>-9.8065929000000001</c:v>
                      </c:pt>
                      <c:pt idx="62">
                        <c:v>-9.7925882000000009</c:v>
                      </c:pt>
                      <c:pt idx="63">
                        <c:v>-9.7054749000000005</c:v>
                      </c:pt>
                      <c:pt idx="64">
                        <c:v>-9.6591587000000008</c:v>
                      </c:pt>
                      <c:pt idx="65">
                        <c:v>-9.6187000000000005</c:v>
                      </c:pt>
                      <c:pt idx="66">
                        <c:v>-9.5790854000000003</c:v>
                      </c:pt>
                      <c:pt idx="67">
                        <c:v>-9.5636872999999998</c:v>
                      </c:pt>
                      <c:pt idx="68">
                        <c:v>-9.6107940999999997</c:v>
                      </c:pt>
                      <c:pt idx="69">
                        <c:v>-9.6506691</c:v>
                      </c:pt>
                      <c:pt idx="70">
                        <c:v>-9.6988745000000005</c:v>
                      </c:pt>
                      <c:pt idx="71">
                        <c:v>-9.7708320999999998</c:v>
                      </c:pt>
                      <c:pt idx="72">
                        <c:v>-9.8031863999999995</c:v>
                      </c:pt>
                      <c:pt idx="73">
                        <c:v>-9.8129729999999995</c:v>
                      </c:pt>
                      <c:pt idx="74">
                        <c:v>-9.8078383999999996</c:v>
                      </c:pt>
                      <c:pt idx="75">
                        <c:v>-9.8282527999999996</c:v>
                      </c:pt>
                      <c:pt idx="76">
                        <c:v>-9.8548431000000001</c:v>
                      </c:pt>
                      <c:pt idx="77">
                        <c:v>-9.9299803000000004</c:v>
                      </c:pt>
                      <c:pt idx="78">
                        <c:v>-10.048560999999999</c:v>
                      </c:pt>
                      <c:pt idx="79">
                        <c:v>-10.204812</c:v>
                      </c:pt>
                      <c:pt idx="80">
                        <c:v>-10.392967000000001</c:v>
                      </c:pt>
                      <c:pt idx="81">
                        <c:v>-10.57865</c:v>
                      </c:pt>
                      <c:pt idx="82">
                        <c:v>-10.711622999999999</c:v>
                      </c:pt>
                      <c:pt idx="83">
                        <c:v>-10.82854</c:v>
                      </c:pt>
                      <c:pt idx="84">
                        <c:v>-10.939154</c:v>
                      </c:pt>
                      <c:pt idx="85">
                        <c:v>-10.984227000000001</c:v>
                      </c:pt>
                      <c:pt idx="86">
                        <c:v>-11.000723000000001</c:v>
                      </c:pt>
                      <c:pt idx="87">
                        <c:v>-11.030848000000001</c:v>
                      </c:pt>
                      <c:pt idx="88">
                        <c:v>-11.018954000000001</c:v>
                      </c:pt>
                      <c:pt idx="89">
                        <c:v>-10.994313999999999</c:v>
                      </c:pt>
                      <c:pt idx="90">
                        <c:v>-10.939301</c:v>
                      </c:pt>
                      <c:pt idx="91">
                        <c:v>-10.856350000000001</c:v>
                      </c:pt>
                      <c:pt idx="92">
                        <c:v>-10.793941</c:v>
                      </c:pt>
                      <c:pt idx="93">
                        <c:v>-10.692596</c:v>
                      </c:pt>
                      <c:pt idx="94">
                        <c:v>-10.601887</c:v>
                      </c:pt>
                      <c:pt idx="95">
                        <c:v>-10.55368</c:v>
                      </c:pt>
                      <c:pt idx="96">
                        <c:v>-10.572908999999999</c:v>
                      </c:pt>
                      <c:pt idx="97">
                        <c:v>-10.603645999999999</c:v>
                      </c:pt>
                      <c:pt idx="98">
                        <c:v>-10.670097999999999</c:v>
                      </c:pt>
                      <c:pt idx="99">
                        <c:v>-10.690947</c:v>
                      </c:pt>
                      <c:pt idx="100">
                        <c:v>-10.715617</c:v>
                      </c:pt>
                      <c:pt idx="101">
                        <c:v>-10.749812</c:v>
                      </c:pt>
                      <c:pt idx="102">
                        <c:v>-10.711952</c:v>
                      </c:pt>
                      <c:pt idx="103">
                        <c:v>-10.643027999999999</c:v>
                      </c:pt>
                      <c:pt idx="104">
                        <c:v>-10.610613000000001</c:v>
                      </c:pt>
                      <c:pt idx="105">
                        <c:v>-10.552692</c:v>
                      </c:pt>
                      <c:pt idx="106">
                        <c:v>-10.476305</c:v>
                      </c:pt>
                      <c:pt idx="107">
                        <c:v>-10.417488000000001</c:v>
                      </c:pt>
                      <c:pt idx="108">
                        <c:v>-10.390261000000001</c:v>
                      </c:pt>
                      <c:pt idx="109">
                        <c:v>-10.346634999999999</c:v>
                      </c:pt>
                      <c:pt idx="110">
                        <c:v>-10.301176999999999</c:v>
                      </c:pt>
                      <c:pt idx="111">
                        <c:v>-10.256289000000001</c:v>
                      </c:pt>
                      <c:pt idx="112">
                        <c:v>-10.238038</c:v>
                      </c:pt>
                      <c:pt idx="113">
                        <c:v>-10.22509</c:v>
                      </c:pt>
                      <c:pt idx="114">
                        <c:v>-10.197248</c:v>
                      </c:pt>
                      <c:pt idx="115">
                        <c:v>-10.194718999999999</c:v>
                      </c:pt>
                      <c:pt idx="116">
                        <c:v>-10.19824</c:v>
                      </c:pt>
                      <c:pt idx="117">
                        <c:v>-10.191262999999999</c:v>
                      </c:pt>
                      <c:pt idx="118">
                        <c:v>-10.168036000000001</c:v>
                      </c:pt>
                      <c:pt idx="119">
                        <c:v>-10.176159</c:v>
                      </c:pt>
                      <c:pt idx="120">
                        <c:v>-10.192002</c:v>
                      </c:pt>
                      <c:pt idx="121">
                        <c:v>-10.203021</c:v>
                      </c:pt>
                      <c:pt idx="122">
                        <c:v>-10.230134</c:v>
                      </c:pt>
                      <c:pt idx="123">
                        <c:v>-10.288815</c:v>
                      </c:pt>
                      <c:pt idx="124">
                        <c:v>-10.330932000000001</c:v>
                      </c:pt>
                      <c:pt idx="125">
                        <c:v>-10.396989</c:v>
                      </c:pt>
                      <c:pt idx="126">
                        <c:v>-10.441953</c:v>
                      </c:pt>
                      <c:pt idx="127">
                        <c:v>-10.518935000000001</c:v>
                      </c:pt>
                      <c:pt idx="128">
                        <c:v>-10.636525000000001</c:v>
                      </c:pt>
                      <c:pt idx="129">
                        <c:v>-10.745699999999999</c:v>
                      </c:pt>
                      <c:pt idx="130">
                        <c:v>-10.855403000000001</c:v>
                      </c:pt>
                      <c:pt idx="131">
                        <c:v>-10.948675</c:v>
                      </c:pt>
                      <c:pt idx="132">
                        <c:v>-11.035311</c:v>
                      </c:pt>
                      <c:pt idx="133">
                        <c:v>-11.070746</c:v>
                      </c:pt>
                      <c:pt idx="134">
                        <c:v>-11.171055000000001</c:v>
                      </c:pt>
                      <c:pt idx="135">
                        <c:v>-11.271246</c:v>
                      </c:pt>
                      <c:pt idx="136">
                        <c:v>-11.415234999999999</c:v>
                      </c:pt>
                      <c:pt idx="137">
                        <c:v>-11.597932999999999</c:v>
                      </c:pt>
                      <c:pt idx="138">
                        <c:v>-11.765518</c:v>
                      </c:pt>
                      <c:pt idx="139">
                        <c:v>-11.950925</c:v>
                      </c:pt>
                      <c:pt idx="140">
                        <c:v>-12.158353999999999</c:v>
                      </c:pt>
                      <c:pt idx="141">
                        <c:v>-12.395899999999999</c:v>
                      </c:pt>
                      <c:pt idx="142">
                        <c:v>-12.67041</c:v>
                      </c:pt>
                      <c:pt idx="143">
                        <c:v>-12.978160000000001</c:v>
                      </c:pt>
                      <c:pt idx="144">
                        <c:v>-13.287990000000001</c:v>
                      </c:pt>
                      <c:pt idx="145">
                        <c:v>-13.599567</c:v>
                      </c:pt>
                      <c:pt idx="146">
                        <c:v>-14.017303999999999</c:v>
                      </c:pt>
                      <c:pt idx="147">
                        <c:v>-14.295047</c:v>
                      </c:pt>
                      <c:pt idx="148">
                        <c:v>-14.468114</c:v>
                      </c:pt>
                      <c:pt idx="149">
                        <c:v>-14.974750999999999</c:v>
                      </c:pt>
                      <c:pt idx="150">
                        <c:v>-15.382320999999999</c:v>
                      </c:pt>
                      <c:pt idx="151">
                        <c:v>-16.056089</c:v>
                      </c:pt>
                      <c:pt idx="152">
                        <c:v>-16.250917000000001</c:v>
                      </c:pt>
                      <c:pt idx="153">
                        <c:v>-17.092663000000002</c:v>
                      </c:pt>
                      <c:pt idx="154">
                        <c:v>-17.997941999999998</c:v>
                      </c:pt>
                      <c:pt idx="155">
                        <c:v>-18.496365000000001</c:v>
                      </c:pt>
                      <c:pt idx="156">
                        <c:v>-19.013328999999999</c:v>
                      </c:pt>
                      <c:pt idx="157">
                        <c:v>-20.222425000000001</c:v>
                      </c:pt>
                      <c:pt idx="158">
                        <c:v>-21.465530000000001</c:v>
                      </c:pt>
                      <c:pt idx="159">
                        <c:v>-22.132057</c:v>
                      </c:pt>
                      <c:pt idx="160">
                        <c:v>-23.350569</c:v>
                      </c:pt>
                      <c:pt idx="161">
                        <c:v>-24.686997999999999</c:v>
                      </c:pt>
                      <c:pt idx="162">
                        <c:v>-25.452743999999999</c:v>
                      </c:pt>
                      <c:pt idx="163">
                        <c:v>-25.331710999999999</c:v>
                      </c:pt>
                      <c:pt idx="164">
                        <c:v>-25.155933000000001</c:v>
                      </c:pt>
                      <c:pt idx="165">
                        <c:v>-25.526325</c:v>
                      </c:pt>
                      <c:pt idx="166">
                        <c:v>-26.568194999999999</c:v>
                      </c:pt>
                      <c:pt idx="167">
                        <c:v>-27.831322</c:v>
                      </c:pt>
                      <c:pt idx="168">
                        <c:v>-29.293147999999999</c:v>
                      </c:pt>
                      <c:pt idx="169">
                        <c:v>-29.071414999999998</c:v>
                      </c:pt>
                      <c:pt idx="170">
                        <c:v>-29.358629000000001</c:v>
                      </c:pt>
                      <c:pt idx="171">
                        <c:v>-28.873625000000001</c:v>
                      </c:pt>
                      <c:pt idx="172">
                        <c:v>-28.961897</c:v>
                      </c:pt>
                      <c:pt idx="173">
                        <c:v>-30.194233000000001</c:v>
                      </c:pt>
                      <c:pt idx="174">
                        <c:v>-31.928370000000001</c:v>
                      </c:pt>
                      <c:pt idx="175">
                        <c:v>-32.504345000000001</c:v>
                      </c:pt>
                      <c:pt idx="176">
                        <c:v>-31.397123000000001</c:v>
                      </c:pt>
                      <c:pt idx="177">
                        <c:v>-30.346277000000001</c:v>
                      </c:pt>
                      <c:pt idx="178">
                        <c:v>-29.515013</c:v>
                      </c:pt>
                      <c:pt idx="179">
                        <c:v>-30.957837999999999</c:v>
                      </c:pt>
                      <c:pt idx="180">
                        <c:v>-33.763527000000003</c:v>
                      </c:pt>
                      <c:pt idx="181">
                        <c:v>-37.844925000000003</c:v>
                      </c:pt>
                      <c:pt idx="182">
                        <c:v>-41.333438999999998</c:v>
                      </c:pt>
                      <c:pt idx="183">
                        <c:v>-43.183754</c:v>
                      </c:pt>
                      <c:pt idx="184">
                        <c:v>-44.058258000000002</c:v>
                      </c:pt>
                      <c:pt idx="185">
                        <c:v>-43.741348000000002</c:v>
                      </c:pt>
                      <c:pt idx="186">
                        <c:v>-43.102848000000002</c:v>
                      </c:pt>
                      <c:pt idx="187">
                        <c:v>-45.331890000000001</c:v>
                      </c:pt>
                      <c:pt idx="188">
                        <c:v>-46.625014999999998</c:v>
                      </c:pt>
                      <c:pt idx="189">
                        <c:v>-47.506073000000001</c:v>
                      </c:pt>
                      <c:pt idx="190">
                        <c:v>-47.813262999999999</c:v>
                      </c:pt>
                      <c:pt idx="191">
                        <c:v>-48.148735000000002</c:v>
                      </c:pt>
                      <c:pt idx="192">
                        <c:v>-47.369045</c:v>
                      </c:pt>
                      <c:pt idx="193">
                        <c:v>-46.923988000000001</c:v>
                      </c:pt>
                      <c:pt idx="194">
                        <c:v>-48.293968</c:v>
                      </c:pt>
                      <c:pt idx="195">
                        <c:v>-50.185017000000002</c:v>
                      </c:pt>
                      <c:pt idx="196">
                        <c:v>-52.035846999999997</c:v>
                      </c:pt>
                      <c:pt idx="197">
                        <c:v>-51.554763999999999</c:v>
                      </c:pt>
                      <c:pt idx="198">
                        <c:v>-51.853642000000001</c:v>
                      </c:pt>
                      <c:pt idx="199">
                        <c:v>-50.800528999999997</c:v>
                      </c:pt>
                      <c:pt idx="200">
                        <c:v>-49.630324999999999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9E8-46C6-8D57-3AF0D99D948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CLvsLO!$W$5:$W$205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-46.918236</c:v>
                      </c:pt>
                      <c:pt idx="1">
                        <c:v>-32.522483999999999</c:v>
                      </c:pt>
                      <c:pt idx="2">
                        <c:v>-23.124911999999998</c:v>
                      </c:pt>
                      <c:pt idx="3">
                        <c:v>-22.358277999999999</c:v>
                      </c:pt>
                      <c:pt idx="4">
                        <c:v>-17.024370000000001</c:v>
                      </c:pt>
                      <c:pt idx="5">
                        <c:v>-14.251367999999999</c:v>
                      </c:pt>
                      <c:pt idx="6">
                        <c:v>-13.810157999999999</c:v>
                      </c:pt>
                      <c:pt idx="7">
                        <c:v>-12.124677</c:v>
                      </c:pt>
                      <c:pt idx="8">
                        <c:v>-12.458303000000001</c:v>
                      </c:pt>
                      <c:pt idx="9">
                        <c:v>-10.600706000000001</c:v>
                      </c:pt>
                      <c:pt idx="10">
                        <c:v>-9.9249276999999996</c:v>
                      </c:pt>
                      <c:pt idx="11">
                        <c:v>-10.260588</c:v>
                      </c:pt>
                      <c:pt idx="12">
                        <c:v>-10.286996</c:v>
                      </c:pt>
                      <c:pt idx="13">
                        <c:v>-9.7124758</c:v>
                      </c:pt>
                      <c:pt idx="14">
                        <c:v>-10.690132999999999</c:v>
                      </c:pt>
                      <c:pt idx="15">
                        <c:v>-10.174398999999999</c:v>
                      </c:pt>
                      <c:pt idx="16">
                        <c:v>-10.728826</c:v>
                      </c:pt>
                      <c:pt idx="17">
                        <c:v>-10.844384</c:v>
                      </c:pt>
                      <c:pt idx="18">
                        <c:v>-11.462999999999999</c:v>
                      </c:pt>
                      <c:pt idx="19">
                        <c:v>-11.503584999999999</c:v>
                      </c:pt>
                      <c:pt idx="20">
                        <c:v>-10.850626999999999</c:v>
                      </c:pt>
                      <c:pt idx="21">
                        <c:v>-10.294449</c:v>
                      </c:pt>
                      <c:pt idx="22">
                        <c:v>-11.700221000000001</c:v>
                      </c:pt>
                      <c:pt idx="23">
                        <c:v>-11.475175999999999</c:v>
                      </c:pt>
                      <c:pt idx="24">
                        <c:v>-11.0557</c:v>
                      </c:pt>
                      <c:pt idx="25">
                        <c:v>-11.832274999999999</c:v>
                      </c:pt>
                      <c:pt idx="26">
                        <c:v>-10.580946000000001</c:v>
                      </c:pt>
                      <c:pt idx="27">
                        <c:v>-10.884947</c:v>
                      </c:pt>
                      <c:pt idx="28">
                        <c:v>-10.513304</c:v>
                      </c:pt>
                      <c:pt idx="29">
                        <c:v>-10.426772</c:v>
                      </c:pt>
                      <c:pt idx="30">
                        <c:v>-10.433629</c:v>
                      </c:pt>
                      <c:pt idx="31">
                        <c:v>-9.9027805000000004</c:v>
                      </c:pt>
                      <c:pt idx="32">
                        <c:v>-11.514628999999999</c:v>
                      </c:pt>
                      <c:pt idx="33">
                        <c:v>-9.4850416000000006</c:v>
                      </c:pt>
                      <c:pt idx="34">
                        <c:v>-9.8455238000000005</c:v>
                      </c:pt>
                      <c:pt idx="35">
                        <c:v>-10.506735000000001</c:v>
                      </c:pt>
                      <c:pt idx="36">
                        <c:v>-9.5532216999999999</c:v>
                      </c:pt>
                      <c:pt idx="37">
                        <c:v>-9.0230502999999995</c:v>
                      </c:pt>
                      <c:pt idx="38">
                        <c:v>-8.9195966999999996</c:v>
                      </c:pt>
                      <c:pt idx="39">
                        <c:v>-9.2060261000000008</c:v>
                      </c:pt>
                      <c:pt idx="40">
                        <c:v>-9.0366944999999994</c:v>
                      </c:pt>
                      <c:pt idx="41">
                        <c:v>-9.9502363000000003</c:v>
                      </c:pt>
                      <c:pt idx="42">
                        <c:v>-9.4121007999999993</c:v>
                      </c:pt>
                      <c:pt idx="43">
                        <c:v>-8.4991082999999996</c:v>
                      </c:pt>
                      <c:pt idx="44">
                        <c:v>-9.3067607999999993</c:v>
                      </c:pt>
                      <c:pt idx="45">
                        <c:v>-9.0906467000000006</c:v>
                      </c:pt>
                      <c:pt idx="46">
                        <c:v>-9.3882971000000008</c:v>
                      </c:pt>
                      <c:pt idx="47">
                        <c:v>-9.3766975000000006</c:v>
                      </c:pt>
                      <c:pt idx="48">
                        <c:v>-9.7265157999999996</c:v>
                      </c:pt>
                      <c:pt idx="49">
                        <c:v>-9.3913898000000007</c:v>
                      </c:pt>
                      <c:pt idx="50">
                        <c:v>-9.3551225999999996</c:v>
                      </c:pt>
                      <c:pt idx="51">
                        <c:v>-9.2835444999999996</c:v>
                      </c:pt>
                      <c:pt idx="52">
                        <c:v>-10.573551999999999</c:v>
                      </c:pt>
                      <c:pt idx="53">
                        <c:v>-9.3082084999999992</c:v>
                      </c:pt>
                      <c:pt idx="54">
                        <c:v>-9.7106446999999996</c:v>
                      </c:pt>
                      <c:pt idx="55">
                        <c:v>-10.401339</c:v>
                      </c:pt>
                      <c:pt idx="56">
                        <c:v>-10.721382999999999</c:v>
                      </c:pt>
                      <c:pt idx="57">
                        <c:v>-10.641889000000001</c:v>
                      </c:pt>
                      <c:pt idx="58">
                        <c:v>-11.650594999999999</c:v>
                      </c:pt>
                      <c:pt idx="59">
                        <c:v>-11.602596999999999</c:v>
                      </c:pt>
                      <c:pt idx="60">
                        <c:v>-12.165723</c:v>
                      </c:pt>
                      <c:pt idx="61">
                        <c:v>-12.026221</c:v>
                      </c:pt>
                      <c:pt idx="62">
                        <c:v>-10.689818000000001</c:v>
                      </c:pt>
                      <c:pt idx="63">
                        <c:v>-11.227278</c:v>
                      </c:pt>
                      <c:pt idx="64">
                        <c:v>-11.790789999999999</c:v>
                      </c:pt>
                      <c:pt idx="65">
                        <c:v>-11.549949</c:v>
                      </c:pt>
                      <c:pt idx="66">
                        <c:v>-11.276087</c:v>
                      </c:pt>
                      <c:pt idx="67">
                        <c:v>-11.153333999999999</c:v>
                      </c:pt>
                      <c:pt idx="68">
                        <c:v>-10.619527</c:v>
                      </c:pt>
                      <c:pt idx="69">
                        <c:v>-11.269417000000001</c:v>
                      </c:pt>
                      <c:pt idx="70">
                        <c:v>-12.399583</c:v>
                      </c:pt>
                      <c:pt idx="71">
                        <c:v>-12.129922000000001</c:v>
                      </c:pt>
                      <c:pt idx="72">
                        <c:v>-12.214391000000001</c:v>
                      </c:pt>
                      <c:pt idx="73">
                        <c:v>-12.346233</c:v>
                      </c:pt>
                      <c:pt idx="74">
                        <c:v>-11.145270999999999</c:v>
                      </c:pt>
                      <c:pt idx="75">
                        <c:v>-10.724277000000001</c:v>
                      </c:pt>
                      <c:pt idx="76">
                        <c:v>-11.380305999999999</c:v>
                      </c:pt>
                      <c:pt idx="77">
                        <c:v>-12.403278</c:v>
                      </c:pt>
                      <c:pt idx="78">
                        <c:v>-12.112708</c:v>
                      </c:pt>
                      <c:pt idx="79">
                        <c:v>-12.006809000000001</c:v>
                      </c:pt>
                      <c:pt idx="80">
                        <c:v>-12.310428</c:v>
                      </c:pt>
                      <c:pt idx="81">
                        <c:v>-12.157344999999999</c:v>
                      </c:pt>
                      <c:pt idx="82">
                        <c:v>-12.557465000000001</c:v>
                      </c:pt>
                      <c:pt idx="83">
                        <c:v>-12.763369000000001</c:v>
                      </c:pt>
                      <c:pt idx="84">
                        <c:v>-12.692209</c:v>
                      </c:pt>
                      <c:pt idx="85">
                        <c:v>-12.941494</c:v>
                      </c:pt>
                      <c:pt idx="86">
                        <c:v>-13.406079999999999</c:v>
                      </c:pt>
                      <c:pt idx="87">
                        <c:v>-12.487778</c:v>
                      </c:pt>
                      <c:pt idx="88">
                        <c:v>-11.957067</c:v>
                      </c:pt>
                      <c:pt idx="89">
                        <c:v>-12.783612</c:v>
                      </c:pt>
                      <c:pt idx="90">
                        <c:v>-13.551121999999999</c:v>
                      </c:pt>
                      <c:pt idx="91">
                        <c:v>-13.682613</c:v>
                      </c:pt>
                      <c:pt idx="92">
                        <c:v>-13.160603999999999</c:v>
                      </c:pt>
                      <c:pt idx="93">
                        <c:v>-11.036602999999999</c:v>
                      </c:pt>
                      <c:pt idx="94">
                        <c:v>-13.041662000000001</c:v>
                      </c:pt>
                      <c:pt idx="95">
                        <c:v>-11.626289999999999</c:v>
                      </c:pt>
                      <c:pt idx="96">
                        <c:v>-13.222618000000001</c:v>
                      </c:pt>
                      <c:pt idx="97">
                        <c:v>-12.548287</c:v>
                      </c:pt>
                      <c:pt idx="98">
                        <c:v>-12.049177</c:v>
                      </c:pt>
                      <c:pt idx="99">
                        <c:v>-12.604824000000001</c:v>
                      </c:pt>
                      <c:pt idx="100">
                        <c:v>-12.114303</c:v>
                      </c:pt>
                      <c:pt idx="101">
                        <c:v>-11.966009</c:v>
                      </c:pt>
                      <c:pt idx="102">
                        <c:v>-12.403081</c:v>
                      </c:pt>
                      <c:pt idx="103">
                        <c:v>-12.748559</c:v>
                      </c:pt>
                      <c:pt idx="104">
                        <c:v>-12.093467</c:v>
                      </c:pt>
                      <c:pt idx="105">
                        <c:v>-11.445432</c:v>
                      </c:pt>
                      <c:pt idx="106">
                        <c:v>-11.413800999999999</c:v>
                      </c:pt>
                      <c:pt idx="107">
                        <c:v>-11.675442</c:v>
                      </c:pt>
                      <c:pt idx="108">
                        <c:v>-12.017849</c:v>
                      </c:pt>
                      <c:pt idx="109">
                        <c:v>-11.436963</c:v>
                      </c:pt>
                      <c:pt idx="110">
                        <c:v>-11.712552000000001</c:v>
                      </c:pt>
                      <c:pt idx="111">
                        <c:v>-11.503444</c:v>
                      </c:pt>
                      <c:pt idx="112">
                        <c:v>-10.427529</c:v>
                      </c:pt>
                      <c:pt idx="113">
                        <c:v>-10.77093</c:v>
                      </c:pt>
                      <c:pt idx="114">
                        <c:v>-11.276783</c:v>
                      </c:pt>
                      <c:pt idx="115">
                        <c:v>-11.817075000000001</c:v>
                      </c:pt>
                      <c:pt idx="116">
                        <c:v>-11.430080999999999</c:v>
                      </c:pt>
                      <c:pt idx="117">
                        <c:v>-11.282667</c:v>
                      </c:pt>
                      <c:pt idx="118">
                        <c:v>-11.467639999999999</c:v>
                      </c:pt>
                      <c:pt idx="119">
                        <c:v>-11.359040999999999</c:v>
                      </c:pt>
                      <c:pt idx="120">
                        <c:v>-10.74169</c:v>
                      </c:pt>
                      <c:pt idx="121">
                        <c:v>-11.166998</c:v>
                      </c:pt>
                      <c:pt idx="122">
                        <c:v>-11.785401999999999</c:v>
                      </c:pt>
                      <c:pt idx="123">
                        <c:v>-12.024027</c:v>
                      </c:pt>
                      <c:pt idx="124">
                        <c:v>-12.316993999999999</c:v>
                      </c:pt>
                      <c:pt idx="125">
                        <c:v>-12.392931000000001</c:v>
                      </c:pt>
                      <c:pt idx="126">
                        <c:v>-12.16888</c:v>
                      </c:pt>
                      <c:pt idx="127">
                        <c:v>-12.847466000000001</c:v>
                      </c:pt>
                      <c:pt idx="128">
                        <c:v>-12.593597000000001</c:v>
                      </c:pt>
                      <c:pt idx="129">
                        <c:v>-13.649995000000001</c:v>
                      </c:pt>
                      <c:pt idx="130">
                        <c:v>-15.783654</c:v>
                      </c:pt>
                      <c:pt idx="131">
                        <c:v>-14.927906</c:v>
                      </c:pt>
                      <c:pt idx="132">
                        <c:v>-16.159631999999998</c:v>
                      </c:pt>
                      <c:pt idx="133">
                        <c:v>-14.439284000000001</c:v>
                      </c:pt>
                      <c:pt idx="134">
                        <c:v>-15.31629</c:v>
                      </c:pt>
                      <c:pt idx="135">
                        <c:v>-14.866507</c:v>
                      </c:pt>
                      <c:pt idx="136">
                        <c:v>-17.016279000000001</c:v>
                      </c:pt>
                      <c:pt idx="137">
                        <c:v>-17.343975</c:v>
                      </c:pt>
                      <c:pt idx="138">
                        <c:v>-17.381637999999999</c:v>
                      </c:pt>
                      <c:pt idx="139">
                        <c:v>-19.483222999999999</c:v>
                      </c:pt>
                      <c:pt idx="140">
                        <c:v>-18.026634000000001</c:v>
                      </c:pt>
                      <c:pt idx="141">
                        <c:v>-19.627414999999999</c:v>
                      </c:pt>
                      <c:pt idx="142">
                        <c:v>-20.463750999999998</c:v>
                      </c:pt>
                      <c:pt idx="143">
                        <c:v>-20.546288000000001</c:v>
                      </c:pt>
                      <c:pt idx="144">
                        <c:v>-22.832664000000001</c:v>
                      </c:pt>
                      <c:pt idx="145">
                        <c:v>-22.096951000000001</c:v>
                      </c:pt>
                      <c:pt idx="146">
                        <c:v>-23.497641000000002</c:v>
                      </c:pt>
                      <c:pt idx="147">
                        <c:v>-24.493137000000001</c:v>
                      </c:pt>
                      <c:pt idx="148">
                        <c:v>-28.438531999999999</c:v>
                      </c:pt>
                      <c:pt idx="149">
                        <c:v>-27.79072</c:v>
                      </c:pt>
                      <c:pt idx="150">
                        <c:v>-25.420231000000001</c:v>
                      </c:pt>
                      <c:pt idx="151">
                        <c:v>-33.840854999999998</c:v>
                      </c:pt>
                      <c:pt idx="152">
                        <c:v>-33.311729</c:v>
                      </c:pt>
                      <c:pt idx="153">
                        <c:v>-38.663207999999997</c:v>
                      </c:pt>
                      <c:pt idx="154">
                        <c:v>-32.806502999999999</c:v>
                      </c:pt>
                      <c:pt idx="155">
                        <c:v>-39.848506999999998</c:v>
                      </c:pt>
                      <c:pt idx="156">
                        <c:v>-44.362419000000003</c:v>
                      </c:pt>
                      <c:pt idx="157">
                        <c:v>-40.097748000000003</c:v>
                      </c:pt>
                      <c:pt idx="158">
                        <c:v>-43.471713999999999</c:v>
                      </c:pt>
                      <c:pt idx="159">
                        <c:v>-44.832622999999998</c:v>
                      </c:pt>
                      <c:pt idx="160">
                        <c:v>-49.866458999999999</c:v>
                      </c:pt>
                      <c:pt idx="161">
                        <c:v>-49.314838000000002</c:v>
                      </c:pt>
                      <c:pt idx="162">
                        <c:v>-49.824866999999998</c:v>
                      </c:pt>
                      <c:pt idx="163">
                        <c:v>-52.308086000000003</c:v>
                      </c:pt>
                      <c:pt idx="164">
                        <c:v>-49.840159999999997</c:v>
                      </c:pt>
                      <c:pt idx="165">
                        <c:v>-48.144573000000001</c:v>
                      </c:pt>
                      <c:pt idx="166">
                        <c:v>-47.658679999999997</c:v>
                      </c:pt>
                      <c:pt idx="167">
                        <c:v>-51.843777000000003</c:v>
                      </c:pt>
                      <c:pt idx="168">
                        <c:v>-58.398688999999997</c:v>
                      </c:pt>
                      <c:pt idx="169">
                        <c:v>-57.333576000000001</c:v>
                      </c:pt>
                      <c:pt idx="170">
                        <c:v>-56.627937000000003</c:v>
                      </c:pt>
                      <c:pt idx="171">
                        <c:v>-45.699401999999999</c:v>
                      </c:pt>
                      <c:pt idx="172">
                        <c:v>-53.472026999999997</c:v>
                      </c:pt>
                      <c:pt idx="173">
                        <c:v>-55.886485999999998</c:v>
                      </c:pt>
                      <c:pt idx="174">
                        <c:v>-57.872554999999998</c:v>
                      </c:pt>
                      <c:pt idx="175">
                        <c:v>-61.416289999999996</c:v>
                      </c:pt>
                      <c:pt idx="176">
                        <c:v>-56.405476</c:v>
                      </c:pt>
                      <c:pt idx="177">
                        <c:v>-56.974635999999997</c:v>
                      </c:pt>
                      <c:pt idx="178">
                        <c:v>-50.068413</c:v>
                      </c:pt>
                      <c:pt idx="179">
                        <c:v>-53.271652000000003</c:v>
                      </c:pt>
                      <c:pt idx="180">
                        <c:v>-59.773899</c:v>
                      </c:pt>
                      <c:pt idx="181">
                        <c:v>-62.935333</c:v>
                      </c:pt>
                      <c:pt idx="182">
                        <c:v>-66.823302999999996</c:v>
                      </c:pt>
                      <c:pt idx="183">
                        <c:v>-66.328377000000003</c:v>
                      </c:pt>
                      <c:pt idx="184">
                        <c:v>-68.102310000000003</c:v>
                      </c:pt>
                      <c:pt idx="185">
                        <c:v>-68.297554000000005</c:v>
                      </c:pt>
                      <c:pt idx="186">
                        <c:v>-65.036681999999999</c:v>
                      </c:pt>
                      <c:pt idx="187">
                        <c:v>-66.853256000000002</c:v>
                      </c:pt>
                      <c:pt idx="188">
                        <c:v>-67.800476000000003</c:v>
                      </c:pt>
                      <c:pt idx="189">
                        <c:v>-69.890411</c:v>
                      </c:pt>
                      <c:pt idx="190">
                        <c:v>-69.833748</c:v>
                      </c:pt>
                      <c:pt idx="191">
                        <c:v>-73.320801000000003</c:v>
                      </c:pt>
                      <c:pt idx="192">
                        <c:v>-69.714438999999999</c:v>
                      </c:pt>
                      <c:pt idx="193">
                        <c:v>-69.635131999999999</c:v>
                      </c:pt>
                      <c:pt idx="194">
                        <c:v>-74.631546</c:v>
                      </c:pt>
                      <c:pt idx="195">
                        <c:v>-75.029869000000005</c:v>
                      </c:pt>
                      <c:pt idx="196">
                        <c:v>-72.542747000000006</c:v>
                      </c:pt>
                      <c:pt idx="197">
                        <c:v>-74.265136999999996</c:v>
                      </c:pt>
                      <c:pt idx="198">
                        <c:v>-78.888015999999993</c:v>
                      </c:pt>
                      <c:pt idx="199">
                        <c:v>-73.988556000000003</c:v>
                      </c:pt>
                      <c:pt idx="200">
                        <c:v>-79.320946000000006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223-4609-883B-9F35C5306F8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CLvsLO!$X$5:$X$205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-76.174965</c:v>
                      </c:pt>
                      <c:pt idx="1">
                        <c:v>-58.175674000000001</c:v>
                      </c:pt>
                      <c:pt idx="2">
                        <c:v>-37.527599000000002</c:v>
                      </c:pt>
                      <c:pt idx="3">
                        <c:v>-37.523406999999999</c:v>
                      </c:pt>
                      <c:pt idx="4">
                        <c:v>-26.234911</c:v>
                      </c:pt>
                      <c:pt idx="5">
                        <c:v>-21.228957999999999</c:v>
                      </c:pt>
                      <c:pt idx="6">
                        <c:v>-22.000126000000002</c:v>
                      </c:pt>
                      <c:pt idx="7">
                        <c:v>-13.270517</c:v>
                      </c:pt>
                      <c:pt idx="8">
                        <c:v>-13.083997</c:v>
                      </c:pt>
                      <c:pt idx="9">
                        <c:v>-12.114862</c:v>
                      </c:pt>
                      <c:pt idx="10">
                        <c:v>-10.940747</c:v>
                      </c:pt>
                      <c:pt idx="11">
                        <c:v>-10.781431</c:v>
                      </c:pt>
                      <c:pt idx="12">
                        <c:v>-10.534990000000001</c:v>
                      </c:pt>
                      <c:pt idx="13">
                        <c:v>-10.514396</c:v>
                      </c:pt>
                      <c:pt idx="14">
                        <c:v>-10.599038999999999</c:v>
                      </c:pt>
                      <c:pt idx="15">
                        <c:v>-10.887738000000001</c:v>
                      </c:pt>
                      <c:pt idx="16">
                        <c:v>-11.324693999999999</c:v>
                      </c:pt>
                      <c:pt idx="17">
                        <c:v>-11.563882</c:v>
                      </c:pt>
                      <c:pt idx="18">
                        <c:v>-12.346985</c:v>
                      </c:pt>
                      <c:pt idx="19">
                        <c:v>-12.614315</c:v>
                      </c:pt>
                      <c:pt idx="20">
                        <c:v>-12.247404</c:v>
                      </c:pt>
                      <c:pt idx="21">
                        <c:v>-12.03501</c:v>
                      </c:pt>
                      <c:pt idx="22">
                        <c:v>-12.544582</c:v>
                      </c:pt>
                      <c:pt idx="23">
                        <c:v>-12.807347</c:v>
                      </c:pt>
                      <c:pt idx="24">
                        <c:v>-13.244028999999999</c:v>
                      </c:pt>
                      <c:pt idx="25">
                        <c:v>-13.000653</c:v>
                      </c:pt>
                      <c:pt idx="26">
                        <c:v>-12.491531</c:v>
                      </c:pt>
                      <c:pt idx="27">
                        <c:v>-12.225274000000001</c:v>
                      </c:pt>
                      <c:pt idx="28">
                        <c:v>-11.76768</c:v>
                      </c:pt>
                      <c:pt idx="29">
                        <c:v>-11.761714</c:v>
                      </c:pt>
                      <c:pt idx="30">
                        <c:v>-11.712607</c:v>
                      </c:pt>
                      <c:pt idx="31">
                        <c:v>-11.476725999999999</c:v>
                      </c:pt>
                      <c:pt idx="32">
                        <c:v>-11.329081</c:v>
                      </c:pt>
                      <c:pt idx="33">
                        <c:v>-10.960805000000001</c:v>
                      </c:pt>
                      <c:pt idx="34">
                        <c:v>-10.877917</c:v>
                      </c:pt>
                      <c:pt idx="35">
                        <c:v>-10.923474000000001</c:v>
                      </c:pt>
                      <c:pt idx="36">
                        <c:v>-10.848881</c:v>
                      </c:pt>
                      <c:pt idx="37">
                        <c:v>-10.974091</c:v>
                      </c:pt>
                      <c:pt idx="38">
                        <c:v>-10.905198</c:v>
                      </c:pt>
                      <c:pt idx="39">
                        <c:v>-10.953060000000001</c:v>
                      </c:pt>
                      <c:pt idx="40">
                        <c:v>-11.253175000000001</c:v>
                      </c:pt>
                      <c:pt idx="41">
                        <c:v>-11.217957</c:v>
                      </c:pt>
                      <c:pt idx="42">
                        <c:v>-11.062976000000001</c:v>
                      </c:pt>
                      <c:pt idx="43">
                        <c:v>-11.740195999999999</c:v>
                      </c:pt>
                      <c:pt idx="44">
                        <c:v>-11.378484</c:v>
                      </c:pt>
                      <c:pt idx="45">
                        <c:v>-11.611236999999999</c:v>
                      </c:pt>
                      <c:pt idx="46">
                        <c:v>-12.860404000000001</c:v>
                      </c:pt>
                      <c:pt idx="47">
                        <c:v>-12.523961</c:v>
                      </c:pt>
                      <c:pt idx="48">
                        <c:v>-12.601402999999999</c:v>
                      </c:pt>
                      <c:pt idx="49">
                        <c:v>-14.2355</c:v>
                      </c:pt>
                      <c:pt idx="50">
                        <c:v>-13.193364000000001</c:v>
                      </c:pt>
                      <c:pt idx="51">
                        <c:v>-12.828602999999999</c:v>
                      </c:pt>
                      <c:pt idx="52">
                        <c:v>-13.869187999999999</c:v>
                      </c:pt>
                      <c:pt idx="53">
                        <c:v>-13.284219</c:v>
                      </c:pt>
                      <c:pt idx="54">
                        <c:v>-13.544138999999999</c:v>
                      </c:pt>
                      <c:pt idx="55">
                        <c:v>-14.944352</c:v>
                      </c:pt>
                      <c:pt idx="56">
                        <c:v>-15.952468</c:v>
                      </c:pt>
                      <c:pt idx="57">
                        <c:v>-15.862215000000001</c:v>
                      </c:pt>
                      <c:pt idx="58">
                        <c:v>-17.165915999999999</c:v>
                      </c:pt>
                      <c:pt idx="59">
                        <c:v>-17.446199</c:v>
                      </c:pt>
                      <c:pt idx="60">
                        <c:v>-18.44792</c:v>
                      </c:pt>
                      <c:pt idx="61">
                        <c:v>-17.319762999999998</c:v>
                      </c:pt>
                      <c:pt idx="62">
                        <c:v>-15.902278000000001</c:v>
                      </c:pt>
                      <c:pt idx="63">
                        <c:v>-16.930634000000001</c:v>
                      </c:pt>
                      <c:pt idx="64">
                        <c:v>-17.530605000000001</c:v>
                      </c:pt>
                      <c:pt idx="65">
                        <c:v>-16.433022999999999</c:v>
                      </c:pt>
                      <c:pt idx="66">
                        <c:v>-17.247149</c:v>
                      </c:pt>
                      <c:pt idx="67">
                        <c:v>-17.738012000000001</c:v>
                      </c:pt>
                      <c:pt idx="68">
                        <c:v>-16.803820000000002</c:v>
                      </c:pt>
                      <c:pt idx="69">
                        <c:v>-17.519569000000001</c:v>
                      </c:pt>
                      <c:pt idx="70">
                        <c:v>-18.688821999999998</c:v>
                      </c:pt>
                      <c:pt idx="71">
                        <c:v>-18.374949000000001</c:v>
                      </c:pt>
                      <c:pt idx="72">
                        <c:v>-18.204847000000001</c:v>
                      </c:pt>
                      <c:pt idx="73">
                        <c:v>-19.377078999999998</c:v>
                      </c:pt>
                      <c:pt idx="74">
                        <c:v>-18.051387999999999</c:v>
                      </c:pt>
                      <c:pt idx="75">
                        <c:v>-17.341851999999999</c:v>
                      </c:pt>
                      <c:pt idx="76">
                        <c:v>-16.542486</c:v>
                      </c:pt>
                      <c:pt idx="77">
                        <c:v>-17.753468000000002</c:v>
                      </c:pt>
                      <c:pt idx="78">
                        <c:v>-17.655000999999999</c:v>
                      </c:pt>
                      <c:pt idx="79">
                        <c:v>-18.745100000000001</c:v>
                      </c:pt>
                      <c:pt idx="80">
                        <c:v>-18.561989000000001</c:v>
                      </c:pt>
                      <c:pt idx="81">
                        <c:v>-17.640875000000001</c:v>
                      </c:pt>
                      <c:pt idx="82">
                        <c:v>-18.887841999999999</c:v>
                      </c:pt>
                      <c:pt idx="83">
                        <c:v>-19.201813000000001</c:v>
                      </c:pt>
                      <c:pt idx="84">
                        <c:v>-17.570557000000001</c:v>
                      </c:pt>
                      <c:pt idx="85">
                        <c:v>-18.349371000000001</c:v>
                      </c:pt>
                      <c:pt idx="86">
                        <c:v>-19.468056000000001</c:v>
                      </c:pt>
                      <c:pt idx="87">
                        <c:v>-18.645323000000001</c:v>
                      </c:pt>
                      <c:pt idx="88">
                        <c:v>-17.771719000000001</c:v>
                      </c:pt>
                      <c:pt idx="89">
                        <c:v>-17.809495999999999</c:v>
                      </c:pt>
                      <c:pt idx="90">
                        <c:v>-18.496390999999999</c:v>
                      </c:pt>
                      <c:pt idx="91">
                        <c:v>-20.916661999999999</c:v>
                      </c:pt>
                      <c:pt idx="92">
                        <c:v>-20.343733</c:v>
                      </c:pt>
                      <c:pt idx="93">
                        <c:v>-17.501958999999999</c:v>
                      </c:pt>
                      <c:pt idx="94">
                        <c:v>-20.912521000000002</c:v>
                      </c:pt>
                      <c:pt idx="95">
                        <c:v>-17.598849999999999</c:v>
                      </c:pt>
                      <c:pt idx="96">
                        <c:v>-18.115026</c:v>
                      </c:pt>
                      <c:pt idx="97">
                        <c:v>-19.175467000000001</c:v>
                      </c:pt>
                      <c:pt idx="98">
                        <c:v>-19.37171</c:v>
                      </c:pt>
                      <c:pt idx="99">
                        <c:v>-21.575275000000001</c:v>
                      </c:pt>
                      <c:pt idx="100">
                        <c:v>-21.504231999999998</c:v>
                      </c:pt>
                      <c:pt idx="101">
                        <c:v>-19.005307999999999</c:v>
                      </c:pt>
                      <c:pt idx="102">
                        <c:v>-19.104631000000001</c:v>
                      </c:pt>
                      <c:pt idx="103">
                        <c:v>-22.650611999999999</c:v>
                      </c:pt>
                      <c:pt idx="104">
                        <c:v>-20.295265000000001</c:v>
                      </c:pt>
                      <c:pt idx="105">
                        <c:v>-16.753046000000001</c:v>
                      </c:pt>
                      <c:pt idx="106">
                        <c:v>-16.949005</c:v>
                      </c:pt>
                      <c:pt idx="107">
                        <c:v>-16.652742</c:v>
                      </c:pt>
                      <c:pt idx="108">
                        <c:v>-18.018522000000001</c:v>
                      </c:pt>
                      <c:pt idx="109">
                        <c:v>-17.124860999999999</c:v>
                      </c:pt>
                      <c:pt idx="110">
                        <c:v>-15.904125000000001</c:v>
                      </c:pt>
                      <c:pt idx="111">
                        <c:v>-16.483955000000002</c:v>
                      </c:pt>
                      <c:pt idx="112">
                        <c:v>-15.262971</c:v>
                      </c:pt>
                      <c:pt idx="113">
                        <c:v>-17.450368999999998</c:v>
                      </c:pt>
                      <c:pt idx="114">
                        <c:v>-17.295033</c:v>
                      </c:pt>
                      <c:pt idx="115">
                        <c:v>-18.429214000000002</c:v>
                      </c:pt>
                      <c:pt idx="116">
                        <c:v>-16.13747</c:v>
                      </c:pt>
                      <c:pt idx="117">
                        <c:v>-16.323899999999998</c:v>
                      </c:pt>
                      <c:pt idx="118">
                        <c:v>-18.519714</c:v>
                      </c:pt>
                      <c:pt idx="119">
                        <c:v>-18.073979999999999</c:v>
                      </c:pt>
                      <c:pt idx="120">
                        <c:v>-16.568394000000001</c:v>
                      </c:pt>
                      <c:pt idx="121">
                        <c:v>-16.928554999999999</c:v>
                      </c:pt>
                      <c:pt idx="122">
                        <c:v>-19.791312999999999</c:v>
                      </c:pt>
                      <c:pt idx="123">
                        <c:v>-21.119699000000001</c:v>
                      </c:pt>
                      <c:pt idx="124">
                        <c:v>-22.204008000000002</c:v>
                      </c:pt>
                      <c:pt idx="125">
                        <c:v>-23.189910999999999</c:v>
                      </c:pt>
                      <c:pt idx="126">
                        <c:v>-22.409718000000002</c:v>
                      </c:pt>
                      <c:pt idx="127">
                        <c:v>-24.728860999999998</c:v>
                      </c:pt>
                      <c:pt idx="128">
                        <c:v>-23.084833</c:v>
                      </c:pt>
                      <c:pt idx="129">
                        <c:v>-26.196822999999998</c:v>
                      </c:pt>
                      <c:pt idx="130">
                        <c:v>-31.854233000000001</c:v>
                      </c:pt>
                      <c:pt idx="131">
                        <c:v>-29.818760000000001</c:v>
                      </c:pt>
                      <c:pt idx="132">
                        <c:v>-33.130057999999998</c:v>
                      </c:pt>
                      <c:pt idx="133">
                        <c:v>-29.433192999999999</c:v>
                      </c:pt>
                      <c:pt idx="134">
                        <c:v>-31.547467999999999</c:v>
                      </c:pt>
                      <c:pt idx="135">
                        <c:v>-30.140125000000001</c:v>
                      </c:pt>
                      <c:pt idx="136">
                        <c:v>-34.617713999999999</c:v>
                      </c:pt>
                      <c:pt idx="137">
                        <c:v>-35.722233000000003</c:v>
                      </c:pt>
                      <c:pt idx="138">
                        <c:v>-36.312106999999997</c:v>
                      </c:pt>
                      <c:pt idx="139">
                        <c:v>-40.404415</c:v>
                      </c:pt>
                      <c:pt idx="140">
                        <c:v>-37.629997000000003</c:v>
                      </c:pt>
                      <c:pt idx="141">
                        <c:v>-40.629578000000002</c:v>
                      </c:pt>
                      <c:pt idx="142">
                        <c:v>-41.779716000000001</c:v>
                      </c:pt>
                      <c:pt idx="143">
                        <c:v>-41.639541999999999</c:v>
                      </c:pt>
                      <c:pt idx="144">
                        <c:v>-46.123119000000003</c:v>
                      </c:pt>
                      <c:pt idx="145">
                        <c:v>-45.363486999999999</c:v>
                      </c:pt>
                      <c:pt idx="146">
                        <c:v>-47.349559999999997</c:v>
                      </c:pt>
                      <c:pt idx="147">
                        <c:v>-48.663670000000003</c:v>
                      </c:pt>
                      <c:pt idx="148">
                        <c:v>-53.569626</c:v>
                      </c:pt>
                      <c:pt idx="149">
                        <c:v>-52.304980999999998</c:v>
                      </c:pt>
                      <c:pt idx="150">
                        <c:v>-49.591965000000002</c:v>
                      </c:pt>
                      <c:pt idx="151">
                        <c:v>-58.943466000000001</c:v>
                      </c:pt>
                      <c:pt idx="152">
                        <c:v>-58.861789999999999</c:v>
                      </c:pt>
                      <c:pt idx="153">
                        <c:v>-62.556587</c:v>
                      </c:pt>
                      <c:pt idx="154">
                        <c:v>-58.126109999999997</c:v>
                      </c:pt>
                      <c:pt idx="155">
                        <c:v>-61.512034999999997</c:v>
                      </c:pt>
                      <c:pt idx="156">
                        <c:v>-64.475571000000002</c:v>
                      </c:pt>
                      <c:pt idx="157">
                        <c:v>-62.779327000000002</c:v>
                      </c:pt>
                      <c:pt idx="158">
                        <c:v>-64.558852999999999</c:v>
                      </c:pt>
                      <c:pt idx="159">
                        <c:v>-64.257874000000001</c:v>
                      </c:pt>
                      <c:pt idx="160">
                        <c:v>-64.487967999999995</c:v>
                      </c:pt>
                      <c:pt idx="161">
                        <c:v>-65.357840999999993</c:v>
                      </c:pt>
                      <c:pt idx="162">
                        <c:v>-65.399445</c:v>
                      </c:pt>
                      <c:pt idx="163">
                        <c:v>-64.856414999999998</c:v>
                      </c:pt>
                      <c:pt idx="164">
                        <c:v>-66.907050999999996</c:v>
                      </c:pt>
                      <c:pt idx="165">
                        <c:v>-65.527694999999994</c:v>
                      </c:pt>
                      <c:pt idx="166">
                        <c:v>-66.783455000000004</c:v>
                      </c:pt>
                      <c:pt idx="167">
                        <c:v>-66.619101999999998</c:v>
                      </c:pt>
                      <c:pt idx="168">
                        <c:v>-66.830910000000003</c:v>
                      </c:pt>
                      <c:pt idx="169">
                        <c:v>-65.203461000000004</c:v>
                      </c:pt>
                      <c:pt idx="170">
                        <c:v>-66.650452000000001</c:v>
                      </c:pt>
                      <c:pt idx="171">
                        <c:v>-65.092567000000003</c:v>
                      </c:pt>
                      <c:pt idx="172">
                        <c:v>-66.401534999999996</c:v>
                      </c:pt>
                      <c:pt idx="173">
                        <c:v>-65.334320000000005</c:v>
                      </c:pt>
                      <c:pt idx="174">
                        <c:v>-67.725868000000006</c:v>
                      </c:pt>
                      <c:pt idx="175">
                        <c:v>-68.158302000000006</c:v>
                      </c:pt>
                      <c:pt idx="176">
                        <c:v>-67.466201999999996</c:v>
                      </c:pt>
                      <c:pt idx="177">
                        <c:v>-68.348968999999997</c:v>
                      </c:pt>
                      <c:pt idx="178">
                        <c:v>-65.973586999999995</c:v>
                      </c:pt>
                      <c:pt idx="179">
                        <c:v>-67.204811000000007</c:v>
                      </c:pt>
                      <c:pt idx="180">
                        <c:v>-67.016655</c:v>
                      </c:pt>
                      <c:pt idx="181">
                        <c:v>-67.214127000000005</c:v>
                      </c:pt>
                      <c:pt idx="182">
                        <c:v>-73.618476999999999</c:v>
                      </c:pt>
                      <c:pt idx="183">
                        <c:v>-67.803207</c:v>
                      </c:pt>
                      <c:pt idx="184">
                        <c:v>-70.025702999999993</c:v>
                      </c:pt>
                      <c:pt idx="185">
                        <c:v>-73.098236</c:v>
                      </c:pt>
                      <c:pt idx="186">
                        <c:v>-73.467185999999998</c:v>
                      </c:pt>
                      <c:pt idx="187">
                        <c:v>-70.286338999999998</c:v>
                      </c:pt>
                      <c:pt idx="188">
                        <c:v>-71.897864999999996</c:v>
                      </c:pt>
                      <c:pt idx="189">
                        <c:v>-74.703552000000002</c:v>
                      </c:pt>
                      <c:pt idx="190">
                        <c:v>-76.544319000000002</c:v>
                      </c:pt>
                      <c:pt idx="191">
                        <c:v>-74.428023999999994</c:v>
                      </c:pt>
                      <c:pt idx="192">
                        <c:v>-74.769760000000005</c:v>
                      </c:pt>
                      <c:pt idx="193">
                        <c:v>-75.903830999999997</c:v>
                      </c:pt>
                      <c:pt idx="194">
                        <c:v>-77.499343999999994</c:v>
                      </c:pt>
                      <c:pt idx="195">
                        <c:v>-86.497139000000004</c:v>
                      </c:pt>
                      <c:pt idx="196">
                        <c:v>-78.149017000000001</c:v>
                      </c:pt>
                      <c:pt idx="197">
                        <c:v>-78.525825999999995</c:v>
                      </c:pt>
                      <c:pt idx="198">
                        <c:v>-78.790779000000001</c:v>
                      </c:pt>
                      <c:pt idx="199">
                        <c:v>-75.558098000000001</c:v>
                      </c:pt>
                      <c:pt idx="200">
                        <c:v>-77.475280999999995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5E-492A-ABA2-1DB442BA727B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-2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97367861443411"/>
          <c:y val="0.57627041411490243"/>
          <c:w val="0.2169514993670465"/>
          <c:h val="0.2182429279673373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0</c:v>
                </c:pt>
                <c:pt idx="1">
                  <c:v>-2.3076000000001429E-2</c:v>
                </c:pt>
                <c:pt idx="2">
                  <c:v>-7.7505100000001548E-2</c:v>
                </c:pt>
                <c:pt idx="3">
                  <c:v>-0.13037770000000037</c:v>
                </c:pt>
                <c:pt idx="4">
                  <c:v>-0.18430040000000147</c:v>
                </c:pt>
                <c:pt idx="5">
                  <c:v>-0.21332170000000161</c:v>
                </c:pt>
                <c:pt idx="6">
                  <c:v>-0.21920580000000101</c:v>
                </c:pt>
                <c:pt idx="7">
                  <c:v>-0.2327242000000016</c:v>
                </c:pt>
                <c:pt idx="8">
                  <c:v>-0.24948119999999996</c:v>
                </c:pt>
                <c:pt idx="9">
                  <c:v>-0.2919817000000009</c:v>
                </c:pt>
                <c:pt idx="10">
                  <c:v>-0.34354110000000126</c:v>
                </c:pt>
                <c:pt idx="11">
                  <c:v>-0.38949870000000075</c:v>
                </c:pt>
                <c:pt idx="12">
                  <c:v>-0.40966990000000081</c:v>
                </c:pt>
                <c:pt idx="13">
                  <c:v>-0.41278460000000017</c:v>
                </c:pt>
                <c:pt idx="14">
                  <c:v>-0.39950370000000035</c:v>
                </c:pt>
                <c:pt idx="15">
                  <c:v>-0.40199850000000126</c:v>
                </c:pt>
                <c:pt idx="16">
                  <c:v>-0.41156000000000148</c:v>
                </c:pt>
                <c:pt idx="17">
                  <c:v>-0.44422240000000102</c:v>
                </c:pt>
                <c:pt idx="18">
                  <c:v>-0.46579840000000061</c:v>
                </c:pt>
                <c:pt idx="19">
                  <c:v>-0.49313070000000003</c:v>
                </c:pt>
                <c:pt idx="20">
                  <c:v>-0.49881740000000008</c:v>
                </c:pt>
                <c:pt idx="21">
                  <c:v>-0.51021859999999997</c:v>
                </c:pt>
                <c:pt idx="22">
                  <c:v>-0.51004880000000163</c:v>
                </c:pt>
                <c:pt idx="23">
                  <c:v>-0.52357190000000031</c:v>
                </c:pt>
                <c:pt idx="24">
                  <c:v>-0.54373360000000126</c:v>
                </c:pt>
                <c:pt idx="25">
                  <c:v>-0.58121960000000072</c:v>
                </c:pt>
                <c:pt idx="26">
                  <c:v>-0.61689760000000149</c:v>
                </c:pt>
                <c:pt idx="27">
                  <c:v>-0.6456899000000007</c:v>
                </c:pt>
                <c:pt idx="28">
                  <c:v>-0.65867330000000024</c:v>
                </c:pt>
                <c:pt idx="29">
                  <c:v>-0.66135880000000036</c:v>
                </c:pt>
                <c:pt idx="30">
                  <c:v>-0.66788380000000025</c:v>
                </c:pt>
                <c:pt idx="31">
                  <c:v>-0.67514700000000083</c:v>
                </c:pt>
                <c:pt idx="32">
                  <c:v>-0.68915080000000017</c:v>
                </c:pt>
                <c:pt idx="33">
                  <c:v>-0.70923520000000018</c:v>
                </c:pt>
                <c:pt idx="34">
                  <c:v>-0.75290580000000062</c:v>
                </c:pt>
                <c:pt idx="35">
                  <c:v>-0.81462380000000145</c:v>
                </c:pt>
                <c:pt idx="36">
                  <c:v>-0.84957789999999989</c:v>
                </c:pt>
                <c:pt idx="37">
                  <c:v>-0.86956690000000059</c:v>
                </c:pt>
                <c:pt idx="38">
                  <c:v>-0.88409709999999997</c:v>
                </c:pt>
                <c:pt idx="39">
                  <c:v>-0.92615890000000078</c:v>
                </c:pt>
                <c:pt idx="40">
                  <c:v>-0.99468129999999988</c:v>
                </c:pt>
                <c:pt idx="41">
                  <c:v>-1.0901613000000001</c:v>
                </c:pt>
                <c:pt idx="42">
                  <c:v>-1.167773200000001</c:v>
                </c:pt>
                <c:pt idx="43">
                  <c:v>-1.2180290000000014</c:v>
                </c:pt>
                <c:pt idx="44">
                  <c:v>-1.2477360000000015</c:v>
                </c:pt>
                <c:pt idx="45">
                  <c:v>-1.2809047000000007</c:v>
                </c:pt>
                <c:pt idx="46">
                  <c:v>-1.2988147000000012</c:v>
                </c:pt>
                <c:pt idx="47">
                  <c:v>-1.3124637000000003</c:v>
                </c:pt>
                <c:pt idx="48">
                  <c:v>-1.3370933000000012</c:v>
                </c:pt>
                <c:pt idx="49">
                  <c:v>-1.3809566000000011</c:v>
                </c:pt>
                <c:pt idx="50">
                  <c:v>-1.4351225000000003</c:v>
                </c:pt>
                <c:pt idx="51">
                  <c:v>-1.4954023000000003</c:v>
                </c:pt>
                <c:pt idx="52">
                  <c:v>-1.5704612000000004</c:v>
                </c:pt>
                <c:pt idx="53">
                  <c:v>-1.6650600000000004</c:v>
                </c:pt>
                <c:pt idx="54">
                  <c:v>-1.8111820000000005</c:v>
                </c:pt>
                <c:pt idx="55">
                  <c:v>-1.9784740000000003</c:v>
                </c:pt>
                <c:pt idx="56">
                  <c:v>-2.1958480000000016</c:v>
                </c:pt>
                <c:pt idx="57">
                  <c:v>-2.4376990000000003</c:v>
                </c:pt>
                <c:pt idx="58">
                  <c:v>-2.7144640000000013</c:v>
                </c:pt>
                <c:pt idx="59">
                  <c:v>-2.9650880000000015</c:v>
                </c:pt>
                <c:pt idx="60">
                  <c:v>-3.2127750000000006</c:v>
                </c:pt>
                <c:pt idx="61">
                  <c:v>-3.4619720000000012</c:v>
                </c:pt>
                <c:pt idx="62">
                  <c:v>-3.7099550000000008</c:v>
                </c:pt>
                <c:pt idx="63">
                  <c:v>-3.9705180000000002</c:v>
                </c:pt>
                <c:pt idx="64">
                  <c:v>-4.2822770000000006</c:v>
                </c:pt>
                <c:pt idx="65">
                  <c:v>-4.6146340000000006</c:v>
                </c:pt>
                <c:pt idx="66">
                  <c:v>-4.9575560000000003</c:v>
                </c:pt>
                <c:pt idx="67">
                  <c:v>-5.3009970000000006</c:v>
                </c:pt>
                <c:pt idx="68">
                  <c:v>-5.6463930000000015</c:v>
                </c:pt>
                <c:pt idx="69">
                  <c:v>-5.9839690000000001</c:v>
                </c:pt>
                <c:pt idx="70">
                  <c:v>-6.3404160000000012</c:v>
                </c:pt>
                <c:pt idx="71">
                  <c:v>-6.7422840000000015</c:v>
                </c:pt>
                <c:pt idx="72">
                  <c:v>-7.1398320000000002</c:v>
                </c:pt>
                <c:pt idx="73">
                  <c:v>-7.5508160000000011</c:v>
                </c:pt>
                <c:pt idx="74">
                  <c:v>-7.9971060000000005</c:v>
                </c:pt>
                <c:pt idx="75">
                  <c:v>-8.4645170000000025</c:v>
                </c:pt>
                <c:pt idx="76">
                  <c:v>-8.9545960000000004</c:v>
                </c:pt>
                <c:pt idx="77">
                  <c:v>-9.4760849999999994</c:v>
                </c:pt>
                <c:pt idx="78">
                  <c:v>-10.025734999999999</c:v>
                </c:pt>
                <c:pt idx="79">
                  <c:v>-10.580630000000001</c:v>
                </c:pt>
                <c:pt idx="80">
                  <c:v>-11.198473999999999</c:v>
                </c:pt>
                <c:pt idx="81">
                  <c:v>-11.847904999999999</c:v>
                </c:pt>
                <c:pt idx="82">
                  <c:v>-12.553239</c:v>
                </c:pt>
                <c:pt idx="83">
                  <c:v>-13.317242999999999</c:v>
                </c:pt>
                <c:pt idx="84">
                  <c:v>-14.136325000000001</c:v>
                </c:pt>
                <c:pt idx="85">
                  <c:v>-15.041881000000002</c:v>
                </c:pt>
                <c:pt idx="86">
                  <c:v>-16.095435000000002</c:v>
                </c:pt>
                <c:pt idx="87">
                  <c:v>-17.295712000000002</c:v>
                </c:pt>
                <c:pt idx="88">
                  <c:v>-18.545133</c:v>
                </c:pt>
                <c:pt idx="89">
                  <c:v>-19.968392000000001</c:v>
                </c:pt>
                <c:pt idx="90">
                  <c:v>-21.414607000000004</c:v>
                </c:pt>
                <c:pt idx="91">
                  <c:v>-22.842582</c:v>
                </c:pt>
                <c:pt idx="92">
                  <c:v>-24.031950999999999</c:v>
                </c:pt>
                <c:pt idx="93">
                  <c:v>-24.501716000000002</c:v>
                </c:pt>
                <c:pt idx="94">
                  <c:v>-24.309421</c:v>
                </c:pt>
                <c:pt idx="95">
                  <c:v>-23.375399999999999</c:v>
                </c:pt>
                <c:pt idx="96">
                  <c:v>-22.187463000000001</c:v>
                </c:pt>
                <c:pt idx="97">
                  <c:v>-20.945031</c:v>
                </c:pt>
                <c:pt idx="98">
                  <c:v>-19.772202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0</c:v>
                </c:pt>
                <c:pt idx="1">
                  <c:v>-2.9177600000000581E-2</c:v>
                </c:pt>
                <c:pt idx="2">
                  <c:v>-8.2535699999999323E-2</c:v>
                </c:pt>
                <c:pt idx="3">
                  <c:v>-0.13600349999999928</c:v>
                </c:pt>
                <c:pt idx="4">
                  <c:v>-0.19269459999999938</c:v>
                </c:pt>
                <c:pt idx="5">
                  <c:v>-0.23150820000000039</c:v>
                </c:pt>
                <c:pt idx="6">
                  <c:v>-0.24298860000000033</c:v>
                </c:pt>
                <c:pt idx="7">
                  <c:v>-0.24549099999999946</c:v>
                </c:pt>
                <c:pt idx="8">
                  <c:v>-0.24553389999999986</c:v>
                </c:pt>
                <c:pt idx="9">
                  <c:v>-0.27113340000000008</c:v>
                </c:pt>
                <c:pt idx="10">
                  <c:v>-0.30274580000000029</c:v>
                </c:pt>
                <c:pt idx="11">
                  <c:v>-0.33204489999999964</c:v>
                </c:pt>
                <c:pt idx="12">
                  <c:v>-0.34324389999999916</c:v>
                </c:pt>
                <c:pt idx="13">
                  <c:v>-0.34785390000000049</c:v>
                </c:pt>
                <c:pt idx="14">
                  <c:v>-0.35450990000000004</c:v>
                </c:pt>
                <c:pt idx="15">
                  <c:v>-0.37641189999999902</c:v>
                </c:pt>
                <c:pt idx="16">
                  <c:v>-0.41109089999999959</c:v>
                </c:pt>
                <c:pt idx="17">
                  <c:v>-0.44814889999999963</c:v>
                </c:pt>
                <c:pt idx="18">
                  <c:v>-0.47726190000000024</c:v>
                </c:pt>
                <c:pt idx="19">
                  <c:v>-0.50577089999999991</c:v>
                </c:pt>
                <c:pt idx="20">
                  <c:v>-0.53997589999999995</c:v>
                </c:pt>
                <c:pt idx="21">
                  <c:v>-0.57926089999999952</c:v>
                </c:pt>
                <c:pt idx="22">
                  <c:v>-0.62035389999999957</c:v>
                </c:pt>
                <c:pt idx="23">
                  <c:v>-0.67300789999999999</c:v>
                </c:pt>
                <c:pt idx="24">
                  <c:v>-0.74970989999999915</c:v>
                </c:pt>
                <c:pt idx="25">
                  <c:v>-0.84923790000000032</c:v>
                </c:pt>
                <c:pt idx="26">
                  <c:v>-0.93005190000000049</c:v>
                </c:pt>
                <c:pt idx="27">
                  <c:v>-0.97932690000000022</c:v>
                </c:pt>
                <c:pt idx="28">
                  <c:v>-1.0002368999999991</c:v>
                </c:pt>
                <c:pt idx="29">
                  <c:v>-1.0510289000000004</c:v>
                </c:pt>
                <c:pt idx="30">
                  <c:v>-1.1450628999999992</c:v>
                </c:pt>
                <c:pt idx="31">
                  <c:v>-1.2651678999999998</c:v>
                </c:pt>
                <c:pt idx="32">
                  <c:v>-1.3742088999999993</c:v>
                </c:pt>
                <c:pt idx="33">
                  <c:v>-1.4631778999999998</c:v>
                </c:pt>
                <c:pt idx="34">
                  <c:v>-1.5577599000000006</c:v>
                </c:pt>
                <c:pt idx="35">
                  <c:v>-1.6558688999999998</c:v>
                </c:pt>
                <c:pt idx="36">
                  <c:v>-1.7207238999999994</c:v>
                </c:pt>
                <c:pt idx="37">
                  <c:v>-1.7613328999999993</c:v>
                </c:pt>
                <c:pt idx="38">
                  <c:v>-1.8269409000000003</c:v>
                </c:pt>
                <c:pt idx="39">
                  <c:v>-1.9753649000000006</c:v>
                </c:pt>
                <c:pt idx="40">
                  <c:v>-2.1641818999999991</c:v>
                </c:pt>
                <c:pt idx="41">
                  <c:v>-2.3134368999999992</c:v>
                </c:pt>
                <c:pt idx="42">
                  <c:v>-2.3849578999999999</c:v>
                </c:pt>
                <c:pt idx="43">
                  <c:v>-2.4050428999999998</c:v>
                </c:pt>
                <c:pt idx="44">
                  <c:v>-2.4560229000000007</c:v>
                </c:pt>
                <c:pt idx="45">
                  <c:v>-2.5412868999999993</c:v>
                </c:pt>
                <c:pt idx="46">
                  <c:v>-2.6428048999999998</c:v>
                </c:pt>
                <c:pt idx="47">
                  <c:v>-2.710223899999999</c:v>
                </c:pt>
                <c:pt idx="48">
                  <c:v>-2.7593198999999995</c:v>
                </c:pt>
                <c:pt idx="49">
                  <c:v>-2.7966899000000005</c:v>
                </c:pt>
                <c:pt idx="50">
                  <c:v>-2.8376029000000003</c:v>
                </c:pt>
                <c:pt idx="51">
                  <c:v>-2.8854199000000005</c:v>
                </c:pt>
                <c:pt idx="52">
                  <c:v>-2.9423709000000002</c:v>
                </c:pt>
                <c:pt idx="53">
                  <c:v>-3.0270048999999997</c:v>
                </c:pt>
                <c:pt idx="54">
                  <c:v>-3.1492018999999996</c:v>
                </c:pt>
                <c:pt idx="55">
                  <c:v>-3.3101669000000005</c:v>
                </c:pt>
                <c:pt idx="56">
                  <c:v>-3.4894528999999999</c:v>
                </c:pt>
                <c:pt idx="57">
                  <c:v>-3.6619399000000001</c:v>
                </c:pt>
                <c:pt idx="58">
                  <c:v>-3.8288449</c:v>
                </c:pt>
                <c:pt idx="59">
                  <c:v>-3.9747359000000007</c:v>
                </c:pt>
                <c:pt idx="60">
                  <c:v>-4.1281409</c:v>
                </c:pt>
                <c:pt idx="61">
                  <c:v>-4.289117899999999</c:v>
                </c:pt>
                <c:pt idx="62">
                  <c:v>-4.4710949000000006</c:v>
                </c:pt>
                <c:pt idx="63">
                  <c:v>-4.6493368999999998</c:v>
                </c:pt>
                <c:pt idx="64">
                  <c:v>-4.8524698999999991</c:v>
                </c:pt>
                <c:pt idx="65">
                  <c:v>-5.0912199000000005</c:v>
                </c:pt>
                <c:pt idx="66">
                  <c:v>-5.3479609000000004</c:v>
                </c:pt>
                <c:pt idx="67">
                  <c:v>-5.6008849000000005</c:v>
                </c:pt>
                <c:pt idx="68">
                  <c:v>-5.8365629000000006</c:v>
                </c:pt>
                <c:pt idx="69">
                  <c:v>-6.0628819000000007</c:v>
                </c:pt>
                <c:pt idx="70">
                  <c:v>-6.2997128999999994</c:v>
                </c:pt>
                <c:pt idx="71">
                  <c:v>-6.5424449000000013</c:v>
                </c:pt>
                <c:pt idx="72">
                  <c:v>-6.7677849000000005</c:v>
                </c:pt>
                <c:pt idx="73">
                  <c:v>-6.9850168999999998</c:v>
                </c:pt>
                <c:pt idx="74">
                  <c:v>-7.2603689000000013</c:v>
                </c:pt>
                <c:pt idx="75">
                  <c:v>-7.6504679000000007</c:v>
                </c:pt>
                <c:pt idx="76">
                  <c:v>-8.1173659000000011</c:v>
                </c:pt>
                <c:pt idx="77">
                  <c:v>-8.6033318999999988</c:v>
                </c:pt>
                <c:pt idx="78">
                  <c:v>-9.0924919000000006</c:v>
                </c:pt>
                <c:pt idx="79">
                  <c:v>-9.6188838999999984</c:v>
                </c:pt>
                <c:pt idx="80">
                  <c:v>-10.233311899999999</c:v>
                </c:pt>
                <c:pt idx="81">
                  <c:v>-10.9254829</c:v>
                </c:pt>
                <c:pt idx="82">
                  <c:v>-11.642706899999999</c:v>
                </c:pt>
                <c:pt idx="83">
                  <c:v>-12.388893900000001</c:v>
                </c:pt>
                <c:pt idx="84">
                  <c:v>-13.2126319</c:v>
                </c:pt>
                <c:pt idx="85">
                  <c:v>-14.1584539</c:v>
                </c:pt>
                <c:pt idx="86">
                  <c:v>-15.233618900000002</c:v>
                </c:pt>
                <c:pt idx="87">
                  <c:v>-16.433167900000001</c:v>
                </c:pt>
                <c:pt idx="88">
                  <c:v>-17.759985899999997</c:v>
                </c:pt>
                <c:pt idx="89">
                  <c:v>-19.226799900000003</c:v>
                </c:pt>
                <c:pt idx="90">
                  <c:v>-20.784246899999999</c:v>
                </c:pt>
                <c:pt idx="91">
                  <c:v>-22.282631899999998</c:v>
                </c:pt>
                <c:pt idx="92">
                  <c:v>-23.392468899999997</c:v>
                </c:pt>
                <c:pt idx="93">
                  <c:v>-23.803474899999998</c:v>
                </c:pt>
                <c:pt idx="94">
                  <c:v>-23.4610719</c:v>
                </c:pt>
                <c:pt idx="95">
                  <c:v>-22.545483900000001</c:v>
                </c:pt>
                <c:pt idx="96">
                  <c:v>-21.395641900000001</c:v>
                </c:pt>
                <c:pt idx="97">
                  <c:v>-20.244085900000002</c:v>
                </c:pt>
                <c:pt idx="98">
                  <c:v>-19.172758899999998</c:v>
                </c:pt>
                <c:pt idx="99">
                  <c:v>-18.220795899999999</c:v>
                </c:pt>
                <c:pt idx="100">
                  <c:v>-17.611174900000002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0.5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RL-LSLO 18 GHz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-15.907885</c:v>
                </c:pt>
                <c:pt idx="1">
                  <c:v>-15.722543999999999</c:v>
                </c:pt>
                <c:pt idx="2">
                  <c:v>-15.444502</c:v>
                </c:pt>
                <c:pt idx="3">
                  <c:v>-15.112237</c:v>
                </c:pt>
                <c:pt idx="4">
                  <c:v>-14.90475</c:v>
                </c:pt>
                <c:pt idx="5">
                  <c:v>-14.628710999999999</c:v>
                </c:pt>
                <c:pt idx="6">
                  <c:v>-14.528922</c:v>
                </c:pt>
                <c:pt idx="7">
                  <c:v>-14.428279</c:v>
                </c:pt>
                <c:pt idx="8">
                  <c:v>-14.292039000000001</c:v>
                </c:pt>
                <c:pt idx="9">
                  <c:v>-13.980573</c:v>
                </c:pt>
                <c:pt idx="10">
                  <c:v>-13.609578000000001</c:v>
                </c:pt>
                <c:pt idx="11">
                  <c:v>-13.210073</c:v>
                </c:pt>
                <c:pt idx="12">
                  <c:v>-12.908543999999999</c:v>
                </c:pt>
                <c:pt idx="13">
                  <c:v>-12.750023000000001</c:v>
                </c:pt>
                <c:pt idx="14">
                  <c:v>-12.776198000000001</c:v>
                </c:pt>
                <c:pt idx="15">
                  <c:v>-12.78636</c:v>
                </c:pt>
                <c:pt idx="16">
                  <c:v>-12.801043999999999</c:v>
                </c:pt>
                <c:pt idx="17">
                  <c:v>-12.782691</c:v>
                </c:pt>
                <c:pt idx="18">
                  <c:v>-12.702311</c:v>
                </c:pt>
                <c:pt idx="19">
                  <c:v>-12.617709</c:v>
                </c:pt>
                <c:pt idx="20">
                  <c:v>-12.583185</c:v>
                </c:pt>
                <c:pt idx="21">
                  <c:v>-12.623549000000001</c:v>
                </c:pt>
                <c:pt idx="22">
                  <c:v>-12.733715999999999</c:v>
                </c:pt>
                <c:pt idx="23">
                  <c:v>-12.835533</c:v>
                </c:pt>
                <c:pt idx="24">
                  <c:v>-12.936094000000001</c:v>
                </c:pt>
                <c:pt idx="25">
                  <c:v>-12.990461</c:v>
                </c:pt>
                <c:pt idx="26">
                  <c:v>-12.961031999999999</c:v>
                </c:pt>
                <c:pt idx="27">
                  <c:v>-12.884950999999999</c:v>
                </c:pt>
                <c:pt idx="28">
                  <c:v>-12.881387</c:v>
                </c:pt>
                <c:pt idx="29">
                  <c:v>-12.899448</c:v>
                </c:pt>
                <c:pt idx="30">
                  <c:v>-12.958905</c:v>
                </c:pt>
                <c:pt idx="31">
                  <c:v>-13.049683</c:v>
                </c:pt>
                <c:pt idx="32">
                  <c:v>-13.081529</c:v>
                </c:pt>
                <c:pt idx="33">
                  <c:v>-12.971294</c:v>
                </c:pt>
                <c:pt idx="34">
                  <c:v>-12.778250999999999</c:v>
                </c:pt>
                <c:pt idx="35">
                  <c:v>-12.540561</c:v>
                </c:pt>
                <c:pt idx="36">
                  <c:v>-12.258857000000001</c:v>
                </c:pt>
                <c:pt idx="37">
                  <c:v>-12.018338</c:v>
                </c:pt>
                <c:pt idx="38">
                  <c:v>-11.8278</c:v>
                </c:pt>
                <c:pt idx="39">
                  <c:v>-11.597967000000001</c:v>
                </c:pt>
                <c:pt idx="40">
                  <c:v>-11.294112</c:v>
                </c:pt>
                <c:pt idx="41">
                  <c:v>-10.947276</c:v>
                </c:pt>
                <c:pt idx="42">
                  <c:v>-10.534481</c:v>
                </c:pt>
                <c:pt idx="43">
                  <c:v>-10.081557</c:v>
                </c:pt>
                <c:pt idx="44">
                  <c:v>-9.6696720000000003</c:v>
                </c:pt>
                <c:pt idx="45">
                  <c:v>-9.2863121</c:v>
                </c:pt>
                <c:pt idx="46">
                  <c:v>-8.8882712999999995</c:v>
                </c:pt>
                <c:pt idx="47">
                  <c:v>-8.4988536999999997</c:v>
                </c:pt>
                <c:pt idx="48">
                  <c:v>-8.0931014999999995</c:v>
                </c:pt>
                <c:pt idx="49">
                  <c:v>-7.6496095999999998</c:v>
                </c:pt>
                <c:pt idx="50">
                  <c:v>-7.2220940999999996</c:v>
                </c:pt>
                <c:pt idx="51">
                  <c:v>-6.8315234</c:v>
                </c:pt>
                <c:pt idx="52">
                  <c:v>-6.4731301999999999</c:v>
                </c:pt>
                <c:pt idx="53">
                  <c:v>-6.1617126000000004</c:v>
                </c:pt>
                <c:pt idx="54">
                  <c:v>-5.9324284</c:v>
                </c:pt>
                <c:pt idx="55">
                  <c:v>-5.7201738000000004</c:v>
                </c:pt>
                <c:pt idx="56">
                  <c:v>-5.5079802999999998</c:v>
                </c:pt>
                <c:pt idx="57">
                  <c:v>-5.3188323999999998</c:v>
                </c:pt>
                <c:pt idx="58">
                  <c:v>-5.1485171000000003</c:v>
                </c:pt>
                <c:pt idx="59">
                  <c:v>-4.9603868000000002</c:v>
                </c:pt>
                <c:pt idx="60">
                  <c:v>-4.7936578000000001</c:v>
                </c:pt>
                <c:pt idx="61">
                  <c:v>-4.6641798000000003</c:v>
                </c:pt>
                <c:pt idx="62">
                  <c:v>-4.5257835000000002</c:v>
                </c:pt>
                <c:pt idx="63">
                  <c:v>-4.3784536999999997</c:v>
                </c:pt>
                <c:pt idx="64">
                  <c:v>-4.2468637999999999</c:v>
                </c:pt>
                <c:pt idx="65">
                  <c:v>-4.1024599000000004</c:v>
                </c:pt>
                <c:pt idx="66">
                  <c:v>-3.9424964999999998</c:v>
                </c:pt>
                <c:pt idx="67">
                  <c:v>-3.8063332999999999</c:v>
                </c:pt>
                <c:pt idx="68">
                  <c:v>-3.6844654000000001</c:v>
                </c:pt>
                <c:pt idx="69">
                  <c:v>-3.5558027999999999</c:v>
                </c:pt>
                <c:pt idx="70">
                  <c:v>-3.4476564000000001</c:v>
                </c:pt>
                <c:pt idx="71">
                  <c:v>-3.3544651999999999</c:v>
                </c:pt>
                <c:pt idx="72">
                  <c:v>-3.2457855000000002</c:v>
                </c:pt>
                <c:pt idx="73">
                  <c:v>-3.1440402999999999</c:v>
                </c:pt>
                <c:pt idx="74">
                  <c:v>-3.0580411000000001</c:v>
                </c:pt>
                <c:pt idx="75">
                  <c:v>-2.9648363999999998</c:v>
                </c:pt>
                <c:pt idx="76">
                  <c:v>-2.8747783</c:v>
                </c:pt>
                <c:pt idx="77">
                  <c:v>-2.8023763000000002</c:v>
                </c:pt>
                <c:pt idx="78">
                  <c:v>-2.7295558</c:v>
                </c:pt>
                <c:pt idx="79">
                  <c:v>-2.6546493</c:v>
                </c:pt>
                <c:pt idx="80">
                  <c:v>-2.5958176000000002</c:v>
                </c:pt>
                <c:pt idx="81">
                  <c:v>-2.5399451000000002</c:v>
                </c:pt>
                <c:pt idx="82">
                  <c:v>-2.4792323000000001</c:v>
                </c:pt>
                <c:pt idx="83">
                  <c:v>-2.4297494999999998</c:v>
                </c:pt>
                <c:pt idx="84">
                  <c:v>-2.3885486</c:v>
                </c:pt>
                <c:pt idx="85">
                  <c:v>-2.3416290000000002</c:v>
                </c:pt>
                <c:pt idx="86">
                  <c:v>-2.3011273999999999</c:v>
                </c:pt>
                <c:pt idx="87">
                  <c:v>-2.2704322000000001</c:v>
                </c:pt>
                <c:pt idx="88">
                  <c:v>-2.2355708999999999</c:v>
                </c:pt>
                <c:pt idx="89">
                  <c:v>-2.2036406999999998</c:v>
                </c:pt>
                <c:pt idx="90">
                  <c:v>-2.1815305</c:v>
                </c:pt>
                <c:pt idx="91">
                  <c:v>-2.1580963</c:v>
                </c:pt>
                <c:pt idx="92">
                  <c:v>-2.1350688999999998</c:v>
                </c:pt>
                <c:pt idx="93">
                  <c:v>-2.1210537</c:v>
                </c:pt>
                <c:pt idx="94">
                  <c:v>-2.1085037999999998</c:v>
                </c:pt>
                <c:pt idx="95">
                  <c:v>-2.0957024</c:v>
                </c:pt>
                <c:pt idx="96">
                  <c:v>-2.0903757000000001</c:v>
                </c:pt>
                <c:pt idx="97">
                  <c:v>-2.0887286999999999</c:v>
                </c:pt>
                <c:pt idx="98">
                  <c:v>-2.0859540000000001</c:v>
                </c:pt>
                <c:pt idx="99">
                  <c:v>-2.0858048999999999</c:v>
                </c:pt>
                <c:pt idx="100">
                  <c:v>-2.0875666000000002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IF RL-LSLO 18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-29.219452</c:v>
                </c:pt>
                <c:pt idx="1">
                  <c:v>-30.630103999999999</c:v>
                </c:pt>
                <c:pt idx="2">
                  <c:v>-33.410828000000002</c:v>
                </c:pt>
                <c:pt idx="3">
                  <c:v>-34.635219999999997</c:v>
                </c:pt>
                <c:pt idx="4">
                  <c:v>-34.598660000000002</c:v>
                </c:pt>
                <c:pt idx="5">
                  <c:v>-34.643093</c:v>
                </c:pt>
                <c:pt idx="6">
                  <c:v>-33.674728000000002</c:v>
                </c:pt>
                <c:pt idx="7">
                  <c:v>-30.961117000000002</c:v>
                </c:pt>
                <c:pt idx="8">
                  <c:v>-29.555690999999999</c:v>
                </c:pt>
                <c:pt idx="9">
                  <c:v>-28.139776000000001</c:v>
                </c:pt>
                <c:pt idx="10">
                  <c:v>-26.859528000000001</c:v>
                </c:pt>
                <c:pt idx="11">
                  <c:v>-25.457934999999999</c:v>
                </c:pt>
                <c:pt idx="12">
                  <c:v>-24.243068999999998</c:v>
                </c:pt>
                <c:pt idx="13">
                  <c:v>-23.271602999999999</c:v>
                </c:pt>
                <c:pt idx="14">
                  <c:v>-22.714731</c:v>
                </c:pt>
                <c:pt idx="15">
                  <c:v>-22.170631</c:v>
                </c:pt>
                <c:pt idx="16">
                  <c:v>-21.655930999999999</c:v>
                </c:pt>
                <c:pt idx="17">
                  <c:v>-21.202176999999999</c:v>
                </c:pt>
                <c:pt idx="18">
                  <c:v>-20.644100000000002</c:v>
                </c:pt>
                <c:pt idx="19">
                  <c:v>-20.040261999999998</c:v>
                </c:pt>
                <c:pt idx="20">
                  <c:v>-19.543327000000001</c:v>
                </c:pt>
                <c:pt idx="21">
                  <c:v>-19.141196999999998</c:v>
                </c:pt>
                <c:pt idx="22">
                  <c:v>-18.834209000000001</c:v>
                </c:pt>
                <c:pt idx="23">
                  <c:v>-18.418312</c:v>
                </c:pt>
                <c:pt idx="24">
                  <c:v>-18.008565999999998</c:v>
                </c:pt>
                <c:pt idx="25">
                  <c:v>-17.567889999999998</c:v>
                </c:pt>
                <c:pt idx="26">
                  <c:v>-17.107023000000002</c:v>
                </c:pt>
                <c:pt idx="27">
                  <c:v>-16.631056000000001</c:v>
                </c:pt>
                <c:pt idx="28">
                  <c:v>-16.333407999999999</c:v>
                </c:pt>
                <c:pt idx="29">
                  <c:v>-16.058292000000002</c:v>
                </c:pt>
                <c:pt idx="30">
                  <c:v>-15.744175</c:v>
                </c:pt>
                <c:pt idx="31">
                  <c:v>-15.323986</c:v>
                </c:pt>
                <c:pt idx="32">
                  <c:v>-14.865605</c:v>
                </c:pt>
                <c:pt idx="33">
                  <c:v>-14.273339999999999</c:v>
                </c:pt>
                <c:pt idx="34">
                  <c:v>-13.729953999999999</c:v>
                </c:pt>
                <c:pt idx="35">
                  <c:v>-13.273695999999999</c:v>
                </c:pt>
                <c:pt idx="36">
                  <c:v>-12.861941</c:v>
                </c:pt>
                <c:pt idx="37">
                  <c:v>-12.410295</c:v>
                </c:pt>
                <c:pt idx="38">
                  <c:v>-11.954349000000001</c:v>
                </c:pt>
                <c:pt idx="39">
                  <c:v>-11.445589999999999</c:v>
                </c:pt>
                <c:pt idx="40">
                  <c:v>-10.841367999999999</c:v>
                </c:pt>
                <c:pt idx="41">
                  <c:v>-10.253762</c:v>
                </c:pt>
                <c:pt idx="42">
                  <c:v>-9.7349663</c:v>
                </c:pt>
                <c:pt idx="43">
                  <c:v>-9.2946338999999991</c:v>
                </c:pt>
                <c:pt idx="44">
                  <c:v>-8.8901482000000005</c:v>
                </c:pt>
                <c:pt idx="45">
                  <c:v>-8.4958142999999993</c:v>
                </c:pt>
                <c:pt idx="46">
                  <c:v>-8.0562161999999997</c:v>
                </c:pt>
                <c:pt idx="47">
                  <c:v>-7.5713505999999997</c:v>
                </c:pt>
                <c:pt idx="48">
                  <c:v>-7.1023755</c:v>
                </c:pt>
                <c:pt idx="49">
                  <c:v>-6.6607779999999996</c:v>
                </c:pt>
                <c:pt idx="50">
                  <c:v>-6.2462372999999998</c:v>
                </c:pt>
                <c:pt idx="51">
                  <c:v>-5.8787174000000002</c:v>
                </c:pt>
                <c:pt idx="52">
                  <c:v>-5.5787624999999998</c:v>
                </c:pt>
                <c:pt idx="53">
                  <c:v>-5.3262147999999998</c:v>
                </c:pt>
                <c:pt idx="54">
                  <c:v>-5.1080712999999998</c:v>
                </c:pt>
                <c:pt idx="55">
                  <c:v>-4.9385747999999996</c:v>
                </c:pt>
                <c:pt idx="56">
                  <c:v>-4.8085846999999999</c:v>
                </c:pt>
                <c:pt idx="57">
                  <c:v>-4.7017870000000004</c:v>
                </c:pt>
                <c:pt idx="58">
                  <c:v>-4.6230878999999998</c:v>
                </c:pt>
                <c:pt idx="59">
                  <c:v>-4.5644707999999996</c:v>
                </c:pt>
                <c:pt idx="60">
                  <c:v>-4.5052418999999997</c:v>
                </c:pt>
                <c:pt idx="61">
                  <c:v>-4.4428052999999998</c:v>
                </c:pt>
                <c:pt idx="62">
                  <c:v>-4.3796071999999997</c:v>
                </c:pt>
                <c:pt idx="63">
                  <c:v>-4.3052916999999997</c:v>
                </c:pt>
                <c:pt idx="64">
                  <c:v>-4.2193455999999996</c:v>
                </c:pt>
                <c:pt idx="65">
                  <c:v>-4.1334295000000001</c:v>
                </c:pt>
                <c:pt idx="66">
                  <c:v>-4.0449647999999998</c:v>
                </c:pt>
                <c:pt idx="67">
                  <c:v>-3.9508079999999999</c:v>
                </c:pt>
                <c:pt idx="68">
                  <c:v>-3.8593747999999999</c:v>
                </c:pt>
                <c:pt idx="69">
                  <c:v>-3.7748735</c:v>
                </c:pt>
                <c:pt idx="70">
                  <c:v>-3.6920052000000001</c:v>
                </c:pt>
                <c:pt idx="71">
                  <c:v>-3.6118743000000002</c:v>
                </c:pt>
                <c:pt idx="72">
                  <c:v>-3.5348818</c:v>
                </c:pt>
                <c:pt idx="73">
                  <c:v>-3.4531318999999998</c:v>
                </c:pt>
                <c:pt idx="74">
                  <c:v>-3.3638865999999998</c:v>
                </c:pt>
                <c:pt idx="75">
                  <c:v>-3.2700852999999999</c:v>
                </c:pt>
                <c:pt idx="76">
                  <c:v>-3.1728082</c:v>
                </c:pt>
                <c:pt idx="77">
                  <c:v>-3.0742151999999998</c:v>
                </c:pt>
                <c:pt idx="78">
                  <c:v>-2.9792139999999998</c:v>
                </c:pt>
                <c:pt idx="79">
                  <c:v>-2.8884096000000001</c:v>
                </c:pt>
                <c:pt idx="80">
                  <c:v>-2.8029620999999998</c:v>
                </c:pt>
                <c:pt idx="81">
                  <c:v>-2.7202345999999999</c:v>
                </c:pt>
                <c:pt idx="82">
                  <c:v>-2.6407446999999999</c:v>
                </c:pt>
                <c:pt idx="83">
                  <c:v>-2.5663121000000002</c:v>
                </c:pt>
                <c:pt idx="84">
                  <c:v>-2.5019958</c:v>
                </c:pt>
                <c:pt idx="85">
                  <c:v>-2.4403005000000002</c:v>
                </c:pt>
                <c:pt idx="86">
                  <c:v>-2.3847830000000001</c:v>
                </c:pt>
                <c:pt idx="87">
                  <c:v>-2.3331510999999998</c:v>
                </c:pt>
                <c:pt idx="88">
                  <c:v>-2.2868512000000001</c:v>
                </c:pt>
                <c:pt idx="89">
                  <c:v>-2.2445588000000001</c:v>
                </c:pt>
                <c:pt idx="90">
                  <c:v>-2.2084185999999999</c:v>
                </c:pt>
                <c:pt idx="91">
                  <c:v>-2.1774862000000001</c:v>
                </c:pt>
                <c:pt idx="92">
                  <c:v>-2.1515357000000002</c:v>
                </c:pt>
                <c:pt idx="93">
                  <c:v>-2.1298849999999998</c:v>
                </c:pt>
                <c:pt idx="94">
                  <c:v>-2.1122158</c:v>
                </c:pt>
                <c:pt idx="95">
                  <c:v>-2.0992671999999999</c:v>
                </c:pt>
                <c:pt idx="96">
                  <c:v>-2.0888078000000001</c:v>
                </c:pt>
                <c:pt idx="97">
                  <c:v>-2.0812637999999999</c:v>
                </c:pt>
                <c:pt idx="98">
                  <c:v>-2.0767750999999999</c:v>
                </c:pt>
                <c:pt idx="99">
                  <c:v>-2.0742034999999999</c:v>
                </c:pt>
                <c:pt idx="100">
                  <c:v>-2.0726626000000001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76905933427924"/>
          <c:y val="0.692228261544269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-24.371324999999999</c:v>
                </c:pt>
                <c:pt idx="1">
                  <c:v>-24.195129000000001</c:v>
                </c:pt>
                <c:pt idx="2">
                  <c:v>-24.033615000000001</c:v>
                </c:pt>
                <c:pt idx="3">
                  <c:v>-23.877656999999999</c:v>
                </c:pt>
                <c:pt idx="4">
                  <c:v>-23.765957</c:v>
                </c:pt>
                <c:pt idx="5">
                  <c:v>-23.804272000000001</c:v>
                </c:pt>
                <c:pt idx="6">
                  <c:v>-23.955483999999998</c:v>
                </c:pt>
                <c:pt idx="7">
                  <c:v>-24.055503999999999</c:v>
                </c:pt>
                <c:pt idx="8">
                  <c:v>-24.225573000000001</c:v>
                </c:pt>
                <c:pt idx="9">
                  <c:v>-24.366119000000001</c:v>
                </c:pt>
                <c:pt idx="10">
                  <c:v>-24.456671</c:v>
                </c:pt>
                <c:pt idx="11">
                  <c:v>-24.52092</c:v>
                </c:pt>
                <c:pt idx="12">
                  <c:v>-24.576201999999999</c:v>
                </c:pt>
                <c:pt idx="13">
                  <c:v>-24.479693999999999</c:v>
                </c:pt>
                <c:pt idx="14">
                  <c:v>-24.389122</c:v>
                </c:pt>
                <c:pt idx="15">
                  <c:v>-24.378708</c:v>
                </c:pt>
                <c:pt idx="16">
                  <c:v>-24.350470000000001</c:v>
                </c:pt>
                <c:pt idx="17">
                  <c:v>-24.413979000000001</c:v>
                </c:pt>
                <c:pt idx="18">
                  <c:v>-24.581195999999998</c:v>
                </c:pt>
                <c:pt idx="19">
                  <c:v>-24.808513999999999</c:v>
                </c:pt>
                <c:pt idx="20">
                  <c:v>-25.026287</c:v>
                </c:pt>
                <c:pt idx="21">
                  <c:v>-25.242387999999998</c:v>
                </c:pt>
                <c:pt idx="22">
                  <c:v>-25.406815999999999</c:v>
                </c:pt>
                <c:pt idx="23">
                  <c:v>-25.744156</c:v>
                </c:pt>
                <c:pt idx="24">
                  <c:v>-26.133261000000001</c:v>
                </c:pt>
                <c:pt idx="25">
                  <c:v>-26.521608000000001</c:v>
                </c:pt>
                <c:pt idx="26">
                  <c:v>-27.035654000000001</c:v>
                </c:pt>
                <c:pt idx="27">
                  <c:v>-27.824953000000001</c:v>
                </c:pt>
                <c:pt idx="28">
                  <c:v>-28.609618999999999</c:v>
                </c:pt>
                <c:pt idx="29">
                  <c:v>-29.552382999999999</c:v>
                </c:pt>
                <c:pt idx="30">
                  <c:v>-30.831713000000001</c:v>
                </c:pt>
                <c:pt idx="31">
                  <c:v>-32.438744</c:v>
                </c:pt>
                <c:pt idx="32">
                  <c:v>-34.354370000000003</c:v>
                </c:pt>
                <c:pt idx="33">
                  <c:v>-36.762844000000001</c:v>
                </c:pt>
                <c:pt idx="34">
                  <c:v>-39.650032000000003</c:v>
                </c:pt>
                <c:pt idx="35">
                  <c:v>-42.312317</c:v>
                </c:pt>
                <c:pt idx="36">
                  <c:v>-44.152476999999998</c:v>
                </c:pt>
                <c:pt idx="37">
                  <c:v>-44.898696999999999</c:v>
                </c:pt>
                <c:pt idx="38">
                  <c:v>-44.685371000000004</c:v>
                </c:pt>
                <c:pt idx="39">
                  <c:v>-43.413367999999998</c:v>
                </c:pt>
                <c:pt idx="40">
                  <c:v>-41.760502000000002</c:v>
                </c:pt>
                <c:pt idx="41">
                  <c:v>-40.247123999999999</c:v>
                </c:pt>
                <c:pt idx="42">
                  <c:v>-39.142131999999997</c:v>
                </c:pt>
                <c:pt idx="43">
                  <c:v>-38.167636999999999</c:v>
                </c:pt>
                <c:pt idx="44">
                  <c:v>-37.470675999999997</c:v>
                </c:pt>
                <c:pt idx="45">
                  <c:v>-36.791846999999997</c:v>
                </c:pt>
                <c:pt idx="46">
                  <c:v>-36.240768000000003</c:v>
                </c:pt>
                <c:pt idx="47">
                  <c:v>-35.682429999999997</c:v>
                </c:pt>
                <c:pt idx="48">
                  <c:v>-35.257480999999999</c:v>
                </c:pt>
                <c:pt idx="49">
                  <c:v>-34.829571000000001</c:v>
                </c:pt>
                <c:pt idx="50">
                  <c:v>-34.516292999999997</c:v>
                </c:pt>
                <c:pt idx="51">
                  <c:v>-34.210692999999999</c:v>
                </c:pt>
                <c:pt idx="52">
                  <c:v>-34.019526999999997</c:v>
                </c:pt>
                <c:pt idx="53">
                  <c:v>-33.837153999999998</c:v>
                </c:pt>
                <c:pt idx="54">
                  <c:v>-33.639149000000003</c:v>
                </c:pt>
                <c:pt idx="55">
                  <c:v>-33.510136000000003</c:v>
                </c:pt>
                <c:pt idx="56">
                  <c:v>-33.371796000000003</c:v>
                </c:pt>
                <c:pt idx="57">
                  <c:v>-33.193184000000002</c:v>
                </c:pt>
                <c:pt idx="58">
                  <c:v>-33.018276</c:v>
                </c:pt>
                <c:pt idx="59">
                  <c:v>-32.929569000000001</c:v>
                </c:pt>
                <c:pt idx="60">
                  <c:v>-32.779575000000001</c:v>
                </c:pt>
                <c:pt idx="61">
                  <c:v>-32.713321999999998</c:v>
                </c:pt>
                <c:pt idx="62">
                  <c:v>-32.718735000000002</c:v>
                </c:pt>
                <c:pt idx="63">
                  <c:v>-32.640537000000002</c:v>
                </c:pt>
                <c:pt idx="64">
                  <c:v>-32.636538999999999</c:v>
                </c:pt>
                <c:pt idx="65">
                  <c:v>-32.572249999999997</c:v>
                </c:pt>
                <c:pt idx="66">
                  <c:v>-32.587569999999999</c:v>
                </c:pt>
                <c:pt idx="67">
                  <c:v>-32.457625999999998</c:v>
                </c:pt>
                <c:pt idx="68">
                  <c:v>-32.446452999999998</c:v>
                </c:pt>
                <c:pt idx="69">
                  <c:v>-32.263114999999999</c:v>
                </c:pt>
                <c:pt idx="70">
                  <c:v>-32.265450000000001</c:v>
                </c:pt>
                <c:pt idx="71">
                  <c:v>-32.106468</c:v>
                </c:pt>
                <c:pt idx="72">
                  <c:v>-32.021278000000002</c:v>
                </c:pt>
                <c:pt idx="73">
                  <c:v>-31.880692</c:v>
                </c:pt>
                <c:pt idx="74">
                  <c:v>-31.766769</c:v>
                </c:pt>
                <c:pt idx="75">
                  <c:v>-31.597216</c:v>
                </c:pt>
                <c:pt idx="76">
                  <c:v>-31.422868999999999</c:v>
                </c:pt>
                <c:pt idx="77">
                  <c:v>-31.300146000000002</c:v>
                </c:pt>
                <c:pt idx="78">
                  <c:v>-31.148256</c:v>
                </c:pt>
                <c:pt idx="79">
                  <c:v>-31.064947</c:v>
                </c:pt>
                <c:pt idx="80">
                  <c:v>-30.903955</c:v>
                </c:pt>
                <c:pt idx="81">
                  <c:v>-30.799654</c:v>
                </c:pt>
                <c:pt idx="82">
                  <c:v>-30.667439000000002</c:v>
                </c:pt>
                <c:pt idx="83">
                  <c:v>-30.552707999999999</c:v>
                </c:pt>
                <c:pt idx="84">
                  <c:v>-30.426708000000001</c:v>
                </c:pt>
                <c:pt idx="85">
                  <c:v>-30.346409000000001</c:v>
                </c:pt>
                <c:pt idx="86">
                  <c:v>-30.281647</c:v>
                </c:pt>
                <c:pt idx="87">
                  <c:v>-30.229555000000001</c:v>
                </c:pt>
                <c:pt idx="88">
                  <c:v>-30.192352</c:v>
                </c:pt>
                <c:pt idx="89">
                  <c:v>-30.151489000000002</c:v>
                </c:pt>
                <c:pt idx="90">
                  <c:v>-30.131632</c:v>
                </c:pt>
                <c:pt idx="91">
                  <c:v>-30.111982000000001</c:v>
                </c:pt>
                <c:pt idx="92">
                  <c:v>-30.08662</c:v>
                </c:pt>
                <c:pt idx="93">
                  <c:v>-30.087911999999999</c:v>
                </c:pt>
                <c:pt idx="94">
                  <c:v>-30.095649999999999</c:v>
                </c:pt>
                <c:pt idx="95">
                  <c:v>-30.110154999999999</c:v>
                </c:pt>
                <c:pt idx="96">
                  <c:v>-30.125464999999998</c:v>
                </c:pt>
                <c:pt idx="97">
                  <c:v>-30.245820999999999</c:v>
                </c:pt>
                <c:pt idx="98">
                  <c:v>-30.342047000000001</c:v>
                </c:pt>
                <c:pt idx="99">
                  <c:v>-30.40551</c:v>
                </c:pt>
                <c:pt idx="100">
                  <c:v>-30.442276</c:v>
                </c:pt>
                <c:pt idx="101">
                  <c:v>-30.557053</c:v>
                </c:pt>
                <c:pt idx="102">
                  <c:v>-30.509333000000002</c:v>
                </c:pt>
                <c:pt idx="103">
                  <c:v>-30.438600999999998</c:v>
                </c:pt>
                <c:pt idx="104">
                  <c:v>-30.497292999999999</c:v>
                </c:pt>
                <c:pt idx="105">
                  <c:v>-30.505963999999999</c:v>
                </c:pt>
                <c:pt idx="106">
                  <c:v>-30.405194999999999</c:v>
                </c:pt>
                <c:pt idx="107">
                  <c:v>-30.380917</c:v>
                </c:pt>
                <c:pt idx="108">
                  <c:v>-30.353832000000001</c:v>
                </c:pt>
                <c:pt idx="109">
                  <c:v>-30.17437</c:v>
                </c:pt>
                <c:pt idx="110">
                  <c:v>-30.060151999999999</c:v>
                </c:pt>
                <c:pt idx="111">
                  <c:v>-29.718254000000002</c:v>
                </c:pt>
                <c:pt idx="112">
                  <c:v>-29.453415</c:v>
                </c:pt>
                <c:pt idx="113">
                  <c:v>-29.089608999999999</c:v>
                </c:pt>
                <c:pt idx="114">
                  <c:v>-28.800318000000001</c:v>
                </c:pt>
                <c:pt idx="115">
                  <c:v>-28.425587</c:v>
                </c:pt>
                <c:pt idx="116">
                  <c:v>-28.273482999999999</c:v>
                </c:pt>
                <c:pt idx="117">
                  <c:v>-28.011793000000001</c:v>
                </c:pt>
                <c:pt idx="118">
                  <c:v>-27.902584000000001</c:v>
                </c:pt>
                <c:pt idx="119">
                  <c:v>-27.688402</c:v>
                </c:pt>
                <c:pt idx="120">
                  <c:v>-27.532730000000001</c:v>
                </c:pt>
                <c:pt idx="121">
                  <c:v>-27.56813</c:v>
                </c:pt>
                <c:pt idx="122">
                  <c:v>-27.702159999999999</c:v>
                </c:pt>
                <c:pt idx="123">
                  <c:v>-27.843941000000001</c:v>
                </c:pt>
                <c:pt idx="124">
                  <c:v>-28.075682</c:v>
                </c:pt>
                <c:pt idx="125">
                  <c:v>-28.417341</c:v>
                </c:pt>
                <c:pt idx="126">
                  <c:v>-28.624379999999999</c:v>
                </c:pt>
                <c:pt idx="127">
                  <c:v>-28.789206</c:v>
                </c:pt>
                <c:pt idx="128">
                  <c:v>-28.972062999999999</c:v>
                </c:pt>
                <c:pt idx="129">
                  <c:v>-29.169937000000001</c:v>
                </c:pt>
                <c:pt idx="130">
                  <c:v>-29.315864999999999</c:v>
                </c:pt>
                <c:pt idx="131">
                  <c:v>-29.476364</c:v>
                </c:pt>
                <c:pt idx="132">
                  <c:v>-29.646301000000001</c:v>
                </c:pt>
                <c:pt idx="133">
                  <c:v>-29.817668999999999</c:v>
                </c:pt>
                <c:pt idx="134">
                  <c:v>-29.965941999999998</c:v>
                </c:pt>
                <c:pt idx="135">
                  <c:v>-30.156583999999999</c:v>
                </c:pt>
                <c:pt idx="136">
                  <c:v>-30.350263999999999</c:v>
                </c:pt>
                <c:pt idx="137">
                  <c:v>-30.514444000000001</c:v>
                </c:pt>
                <c:pt idx="138">
                  <c:v>-30.590651000000001</c:v>
                </c:pt>
                <c:pt idx="139">
                  <c:v>-30.694697999999999</c:v>
                </c:pt>
                <c:pt idx="140">
                  <c:v>-30.722709999999999</c:v>
                </c:pt>
                <c:pt idx="141">
                  <c:v>-30.655449000000001</c:v>
                </c:pt>
                <c:pt idx="142">
                  <c:v>-30.610025</c:v>
                </c:pt>
                <c:pt idx="143">
                  <c:v>-30.594014999999999</c:v>
                </c:pt>
                <c:pt idx="144">
                  <c:v>-30.548582</c:v>
                </c:pt>
                <c:pt idx="145">
                  <c:v>-30.486687</c:v>
                </c:pt>
                <c:pt idx="146">
                  <c:v>-30.535910000000001</c:v>
                </c:pt>
                <c:pt idx="147">
                  <c:v>-30.580065000000001</c:v>
                </c:pt>
                <c:pt idx="148">
                  <c:v>-30.61281</c:v>
                </c:pt>
                <c:pt idx="149">
                  <c:v>-30.667120000000001</c:v>
                </c:pt>
                <c:pt idx="150">
                  <c:v>-30.790813</c:v>
                </c:pt>
                <c:pt idx="151">
                  <c:v>-30.915043000000001</c:v>
                </c:pt>
                <c:pt idx="152">
                  <c:v>-31.027101999999999</c:v>
                </c:pt>
                <c:pt idx="153">
                  <c:v>-31.07188</c:v>
                </c:pt>
                <c:pt idx="154">
                  <c:v>-31.074560000000002</c:v>
                </c:pt>
                <c:pt idx="155">
                  <c:v>-31.166826</c:v>
                </c:pt>
                <c:pt idx="156">
                  <c:v>-31.199366000000001</c:v>
                </c:pt>
                <c:pt idx="157">
                  <c:v>-31.194813</c:v>
                </c:pt>
                <c:pt idx="158">
                  <c:v>-31.403556999999999</c:v>
                </c:pt>
                <c:pt idx="159">
                  <c:v>-31.572970999999999</c:v>
                </c:pt>
                <c:pt idx="160">
                  <c:v>-31.612895999999999</c:v>
                </c:pt>
                <c:pt idx="161">
                  <c:v>-31.676120999999998</c:v>
                </c:pt>
                <c:pt idx="162">
                  <c:v>-31.861681000000001</c:v>
                </c:pt>
                <c:pt idx="163">
                  <c:v>-31.942060000000001</c:v>
                </c:pt>
                <c:pt idx="164">
                  <c:v>-31.977222000000001</c:v>
                </c:pt>
                <c:pt idx="165">
                  <c:v>-31.964887999999998</c:v>
                </c:pt>
                <c:pt idx="166">
                  <c:v>-31.958855</c:v>
                </c:pt>
                <c:pt idx="167">
                  <c:v>-31.761265000000002</c:v>
                </c:pt>
                <c:pt idx="168">
                  <c:v>-31.416112999999999</c:v>
                </c:pt>
                <c:pt idx="169">
                  <c:v>-31.088415000000001</c:v>
                </c:pt>
                <c:pt idx="170">
                  <c:v>-30.719915</c:v>
                </c:pt>
                <c:pt idx="171">
                  <c:v>-30.249438999999999</c:v>
                </c:pt>
                <c:pt idx="172">
                  <c:v>-29.810699</c:v>
                </c:pt>
                <c:pt idx="173">
                  <c:v>-29.462969000000001</c:v>
                </c:pt>
                <c:pt idx="174">
                  <c:v>-29.165606</c:v>
                </c:pt>
                <c:pt idx="175">
                  <c:v>-28.934909999999999</c:v>
                </c:pt>
                <c:pt idx="176">
                  <c:v>-28.786944999999999</c:v>
                </c:pt>
                <c:pt idx="177">
                  <c:v>-28.708120000000001</c:v>
                </c:pt>
                <c:pt idx="178">
                  <c:v>-28.657647999999998</c:v>
                </c:pt>
                <c:pt idx="179">
                  <c:v>-28.688348999999999</c:v>
                </c:pt>
                <c:pt idx="180">
                  <c:v>-28.771066999999999</c:v>
                </c:pt>
                <c:pt idx="181">
                  <c:v>-28.936363</c:v>
                </c:pt>
                <c:pt idx="182">
                  <c:v>-29.113624999999999</c:v>
                </c:pt>
                <c:pt idx="183">
                  <c:v>-29.321975999999999</c:v>
                </c:pt>
                <c:pt idx="184">
                  <c:v>-29.533881999999998</c:v>
                </c:pt>
                <c:pt idx="185">
                  <c:v>-29.783463000000001</c:v>
                </c:pt>
                <c:pt idx="186">
                  <c:v>-30.000166</c:v>
                </c:pt>
                <c:pt idx="187">
                  <c:v>-30.242626000000001</c:v>
                </c:pt>
                <c:pt idx="188">
                  <c:v>-30.509378000000002</c:v>
                </c:pt>
                <c:pt idx="189">
                  <c:v>-30.785699999999999</c:v>
                </c:pt>
                <c:pt idx="190">
                  <c:v>-31.045694000000001</c:v>
                </c:pt>
                <c:pt idx="191">
                  <c:v>-31.283539000000001</c:v>
                </c:pt>
                <c:pt idx="192">
                  <c:v>-31.528117999999999</c:v>
                </c:pt>
                <c:pt idx="193">
                  <c:v>-31.763126</c:v>
                </c:pt>
                <c:pt idx="194">
                  <c:v>-31.977174999999999</c:v>
                </c:pt>
                <c:pt idx="195">
                  <c:v>-32.140915</c:v>
                </c:pt>
                <c:pt idx="196">
                  <c:v>-32.299072000000002</c:v>
                </c:pt>
                <c:pt idx="197">
                  <c:v>-32.426903000000003</c:v>
                </c:pt>
                <c:pt idx="198">
                  <c:v>-32.55265</c:v>
                </c:pt>
                <c:pt idx="199">
                  <c:v>-32.64349</c:v>
                </c:pt>
                <c:pt idx="200">
                  <c:v>-32.725470999999999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-31.921377</c:v>
                </c:pt>
                <c:pt idx="1">
                  <c:v>-31.738695</c:v>
                </c:pt>
                <c:pt idx="2">
                  <c:v>-31.687317</c:v>
                </c:pt>
                <c:pt idx="3">
                  <c:v>-31.731482</c:v>
                </c:pt>
                <c:pt idx="4">
                  <c:v>-31.99596</c:v>
                </c:pt>
                <c:pt idx="5">
                  <c:v>-32.068165</c:v>
                </c:pt>
                <c:pt idx="6">
                  <c:v>-32.134231999999997</c:v>
                </c:pt>
                <c:pt idx="7">
                  <c:v>-32.163963000000003</c:v>
                </c:pt>
                <c:pt idx="8">
                  <c:v>-32.030872000000002</c:v>
                </c:pt>
                <c:pt idx="9">
                  <c:v>-31.916998</c:v>
                </c:pt>
                <c:pt idx="10">
                  <c:v>-32.060718999999999</c:v>
                </c:pt>
                <c:pt idx="11">
                  <c:v>-32.250976999999999</c:v>
                </c:pt>
                <c:pt idx="12">
                  <c:v>-32.422001000000002</c:v>
                </c:pt>
                <c:pt idx="13">
                  <c:v>-32.702835</c:v>
                </c:pt>
                <c:pt idx="14">
                  <c:v>-32.898960000000002</c:v>
                </c:pt>
                <c:pt idx="15">
                  <c:v>-32.861773999999997</c:v>
                </c:pt>
                <c:pt idx="16">
                  <c:v>-32.757713000000003</c:v>
                </c:pt>
                <c:pt idx="17">
                  <c:v>-32.521571999999999</c:v>
                </c:pt>
                <c:pt idx="18">
                  <c:v>-32.160243999999999</c:v>
                </c:pt>
                <c:pt idx="19">
                  <c:v>-31.737137000000001</c:v>
                </c:pt>
                <c:pt idx="20">
                  <c:v>-31.317938000000002</c:v>
                </c:pt>
                <c:pt idx="21">
                  <c:v>-30.796257000000001</c:v>
                </c:pt>
                <c:pt idx="22">
                  <c:v>-30.173019</c:v>
                </c:pt>
                <c:pt idx="23">
                  <c:v>-29.581748999999999</c:v>
                </c:pt>
                <c:pt idx="24">
                  <c:v>-28.995858999999999</c:v>
                </c:pt>
                <c:pt idx="25">
                  <c:v>-28.458618000000001</c:v>
                </c:pt>
                <c:pt idx="26">
                  <c:v>-28.004808000000001</c:v>
                </c:pt>
                <c:pt idx="27">
                  <c:v>-27.702278</c:v>
                </c:pt>
                <c:pt idx="28">
                  <c:v>-27.413757</c:v>
                </c:pt>
                <c:pt idx="29">
                  <c:v>-27.241510000000002</c:v>
                </c:pt>
                <c:pt idx="30">
                  <c:v>-27.102616999999999</c:v>
                </c:pt>
                <c:pt idx="31">
                  <c:v>-27.097057</c:v>
                </c:pt>
                <c:pt idx="32">
                  <c:v>-27.184916000000001</c:v>
                </c:pt>
                <c:pt idx="33">
                  <c:v>-27.386949999999999</c:v>
                </c:pt>
                <c:pt idx="34">
                  <c:v>-27.720912999999999</c:v>
                </c:pt>
                <c:pt idx="35">
                  <c:v>-28.194944</c:v>
                </c:pt>
                <c:pt idx="36">
                  <c:v>-28.812190999999999</c:v>
                </c:pt>
                <c:pt idx="37">
                  <c:v>-29.563434999999998</c:v>
                </c:pt>
                <c:pt idx="38">
                  <c:v>-30.472442999999998</c:v>
                </c:pt>
                <c:pt idx="39">
                  <c:v>-31.548962</c:v>
                </c:pt>
                <c:pt idx="40">
                  <c:v>-32.821303999999998</c:v>
                </c:pt>
                <c:pt idx="41">
                  <c:v>-34.356819000000002</c:v>
                </c:pt>
                <c:pt idx="42">
                  <c:v>-36.227791000000003</c:v>
                </c:pt>
                <c:pt idx="43">
                  <c:v>-38.672790999999997</c:v>
                </c:pt>
                <c:pt idx="44">
                  <c:v>-41.893723000000001</c:v>
                </c:pt>
                <c:pt idx="45">
                  <c:v>-44.651237000000002</c:v>
                </c:pt>
                <c:pt idx="46">
                  <c:v>-45.779812</c:v>
                </c:pt>
                <c:pt idx="47">
                  <c:v>-45.665264000000001</c:v>
                </c:pt>
                <c:pt idx="48">
                  <c:v>-44.175742999999997</c:v>
                </c:pt>
                <c:pt idx="49">
                  <c:v>-41.227234000000003</c:v>
                </c:pt>
                <c:pt idx="50">
                  <c:v>-38.094906000000002</c:v>
                </c:pt>
                <c:pt idx="51">
                  <c:v>-35.899577999999998</c:v>
                </c:pt>
                <c:pt idx="52">
                  <c:v>-34.197127999999999</c:v>
                </c:pt>
                <c:pt idx="53">
                  <c:v>-32.841056999999999</c:v>
                </c:pt>
                <c:pt idx="54">
                  <c:v>-31.805600999999999</c:v>
                </c:pt>
                <c:pt idx="55">
                  <c:v>-30.928677</c:v>
                </c:pt>
                <c:pt idx="56">
                  <c:v>-30.246841</c:v>
                </c:pt>
                <c:pt idx="57">
                  <c:v>-29.649750000000001</c:v>
                </c:pt>
                <c:pt idx="58">
                  <c:v>-29.238211</c:v>
                </c:pt>
                <c:pt idx="59">
                  <c:v>-28.774585999999999</c:v>
                </c:pt>
                <c:pt idx="60">
                  <c:v>-28.448081999999999</c:v>
                </c:pt>
                <c:pt idx="61">
                  <c:v>-28.119340999999999</c:v>
                </c:pt>
                <c:pt idx="62">
                  <c:v>-27.858443999999999</c:v>
                </c:pt>
                <c:pt idx="63">
                  <c:v>-27.626930000000002</c:v>
                </c:pt>
                <c:pt idx="64">
                  <c:v>-27.450566999999999</c:v>
                </c:pt>
                <c:pt idx="65">
                  <c:v>-27.310822000000002</c:v>
                </c:pt>
                <c:pt idx="66">
                  <c:v>-27.201197000000001</c:v>
                </c:pt>
                <c:pt idx="67">
                  <c:v>-27.141069000000002</c:v>
                </c:pt>
                <c:pt idx="68">
                  <c:v>-27.065829999999998</c:v>
                </c:pt>
                <c:pt idx="69">
                  <c:v>-27.047236999999999</c:v>
                </c:pt>
                <c:pt idx="70">
                  <c:v>-27.009604</c:v>
                </c:pt>
                <c:pt idx="71">
                  <c:v>-26.995649</c:v>
                </c:pt>
                <c:pt idx="72">
                  <c:v>-26.981466000000001</c:v>
                </c:pt>
                <c:pt idx="73">
                  <c:v>-26.986782000000002</c:v>
                </c:pt>
                <c:pt idx="74">
                  <c:v>-26.974723999999998</c:v>
                </c:pt>
                <c:pt idx="75">
                  <c:v>-26.998101999999999</c:v>
                </c:pt>
                <c:pt idx="76">
                  <c:v>-27.017423999999998</c:v>
                </c:pt>
                <c:pt idx="77">
                  <c:v>-27.092030000000001</c:v>
                </c:pt>
                <c:pt idx="78">
                  <c:v>-27.108248</c:v>
                </c:pt>
                <c:pt idx="79">
                  <c:v>-27.199695999999999</c:v>
                </c:pt>
                <c:pt idx="80">
                  <c:v>-27.239121999999998</c:v>
                </c:pt>
                <c:pt idx="81">
                  <c:v>-27.319023000000001</c:v>
                </c:pt>
                <c:pt idx="82">
                  <c:v>-27.360886000000001</c:v>
                </c:pt>
                <c:pt idx="83">
                  <c:v>-27.458651</c:v>
                </c:pt>
                <c:pt idx="84">
                  <c:v>-27.605823999999998</c:v>
                </c:pt>
                <c:pt idx="85">
                  <c:v>-27.77739</c:v>
                </c:pt>
                <c:pt idx="86">
                  <c:v>-27.933584</c:v>
                </c:pt>
                <c:pt idx="87">
                  <c:v>-28.154862999999999</c:v>
                </c:pt>
                <c:pt idx="88">
                  <c:v>-28.391268</c:v>
                </c:pt>
                <c:pt idx="89">
                  <c:v>-28.578194</c:v>
                </c:pt>
                <c:pt idx="90">
                  <c:v>-28.849823000000001</c:v>
                </c:pt>
                <c:pt idx="91">
                  <c:v>-29.039287999999999</c:v>
                </c:pt>
                <c:pt idx="92">
                  <c:v>-29.304041000000002</c:v>
                </c:pt>
                <c:pt idx="93">
                  <c:v>-29.476156</c:v>
                </c:pt>
                <c:pt idx="94">
                  <c:v>-29.615015</c:v>
                </c:pt>
                <c:pt idx="95">
                  <c:v>-29.617965999999999</c:v>
                </c:pt>
                <c:pt idx="96">
                  <c:v>-29.679818999999998</c:v>
                </c:pt>
                <c:pt idx="97">
                  <c:v>-28.962717000000001</c:v>
                </c:pt>
                <c:pt idx="98">
                  <c:v>-28.308993999999998</c:v>
                </c:pt>
                <c:pt idx="99">
                  <c:v>-27.557607999999998</c:v>
                </c:pt>
                <c:pt idx="100">
                  <c:v>-26.820001999999999</c:v>
                </c:pt>
                <c:pt idx="101">
                  <c:v>-26.300705000000001</c:v>
                </c:pt>
                <c:pt idx="102">
                  <c:v>-26.134409000000002</c:v>
                </c:pt>
                <c:pt idx="103">
                  <c:v>-25.927731999999999</c:v>
                </c:pt>
                <c:pt idx="104">
                  <c:v>-25.921351999999999</c:v>
                </c:pt>
                <c:pt idx="105">
                  <c:v>-25.894138000000002</c:v>
                </c:pt>
                <c:pt idx="106">
                  <c:v>-25.617163000000001</c:v>
                </c:pt>
                <c:pt idx="107">
                  <c:v>-25.62499</c:v>
                </c:pt>
                <c:pt idx="108">
                  <c:v>-25.686245</c:v>
                </c:pt>
                <c:pt idx="109">
                  <c:v>-25.598103999999999</c:v>
                </c:pt>
                <c:pt idx="110">
                  <c:v>-25.551086000000002</c:v>
                </c:pt>
                <c:pt idx="111">
                  <c:v>-25.311340000000001</c:v>
                </c:pt>
                <c:pt idx="112">
                  <c:v>-25.110367</c:v>
                </c:pt>
                <c:pt idx="113">
                  <c:v>-24.854482999999998</c:v>
                </c:pt>
                <c:pt idx="114">
                  <c:v>-24.635356999999999</c:v>
                </c:pt>
                <c:pt idx="115">
                  <c:v>-24.355129000000002</c:v>
                </c:pt>
                <c:pt idx="116">
                  <c:v>-24.293388</c:v>
                </c:pt>
                <c:pt idx="117">
                  <c:v>-24.125917000000001</c:v>
                </c:pt>
                <c:pt idx="118">
                  <c:v>-24.051024999999999</c:v>
                </c:pt>
                <c:pt idx="119">
                  <c:v>-23.839549999999999</c:v>
                </c:pt>
                <c:pt idx="120">
                  <c:v>-23.684460000000001</c:v>
                </c:pt>
                <c:pt idx="121">
                  <c:v>-23.627254000000001</c:v>
                </c:pt>
                <c:pt idx="122">
                  <c:v>-23.685623</c:v>
                </c:pt>
                <c:pt idx="123">
                  <c:v>-23.689913000000001</c:v>
                </c:pt>
                <c:pt idx="124">
                  <c:v>-23.834538999999999</c:v>
                </c:pt>
                <c:pt idx="125">
                  <c:v>-24.054483000000001</c:v>
                </c:pt>
                <c:pt idx="126">
                  <c:v>-24.204691</c:v>
                </c:pt>
                <c:pt idx="127">
                  <c:v>-24.296721000000002</c:v>
                </c:pt>
                <c:pt idx="128">
                  <c:v>-24.443296</c:v>
                </c:pt>
                <c:pt idx="129">
                  <c:v>-24.579912</c:v>
                </c:pt>
                <c:pt idx="130">
                  <c:v>-24.669689000000002</c:v>
                </c:pt>
                <c:pt idx="131">
                  <c:v>-24.752213999999999</c:v>
                </c:pt>
                <c:pt idx="132">
                  <c:v>-24.845265999999999</c:v>
                </c:pt>
                <c:pt idx="133">
                  <c:v>-24.930353</c:v>
                </c:pt>
                <c:pt idx="134">
                  <c:v>-25.023803999999998</c:v>
                </c:pt>
                <c:pt idx="135">
                  <c:v>-25.120992999999999</c:v>
                </c:pt>
                <c:pt idx="136">
                  <c:v>-25.225950000000001</c:v>
                </c:pt>
                <c:pt idx="137">
                  <c:v>-25.304943000000002</c:v>
                </c:pt>
                <c:pt idx="138">
                  <c:v>-25.340243999999998</c:v>
                </c:pt>
                <c:pt idx="139">
                  <c:v>-25.352153999999999</c:v>
                </c:pt>
                <c:pt idx="140">
                  <c:v>-25.309550999999999</c:v>
                </c:pt>
                <c:pt idx="141">
                  <c:v>-25.228401000000002</c:v>
                </c:pt>
                <c:pt idx="142">
                  <c:v>-25.155284999999999</c:v>
                </c:pt>
                <c:pt idx="143">
                  <c:v>-25.114677</c:v>
                </c:pt>
                <c:pt idx="144">
                  <c:v>-25.104209999999998</c:v>
                </c:pt>
                <c:pt idx="145">
                  <c:v>-25.164902000000001</c:v>
                </c:pt>
                <c:pt idx="146">
                  <c:v>-25.290295</c:v>
                </c:pt>
                <c:pt idx="147">
                  <c:v>-25.448286</c:v>
                </c:pt>
                <c:pt idx="148">
                  <c:v>-25.612006999999998</c:v>
                </c:pt>
                <c:pt idx="149">
                  <c:v>-25.775040000000001</c:v>
                </c:pt>
                <c:pt idx="150">
                  <c:v>-25.913554999999999</c:v>
                </c:pt>
                <c:pt idx="151">
                  <c:v>-26.005268000000001</c:v>
                </c:pt>
                <c:pt idx="152">
                  <c:v>-26.039227</c:v>
                </c:pt>
                <c:pt idx="153">
                  <c:v>-26.058287</c:v>
                </c:pt>
                <c:pt idx="154">
                  <c:v>-26.114854999999999</c:v>
                </c:pt>
                <c:pt idx="155">
                  <c:v>-26.084181000000001</c:v>
                </c:pt>
                <c:pt idx="156">
                  <c:v>-26.048641</c:v>
                </c:pt>
                <c:pt idx="157">
                  <c:v>-26.030811</c:v>
                </c:pt>
                <c:pt idx="158">
                  <c:v>-25.999334000000001</c:v>
                </c:pt>
                <c:pt idx="159">
                  <c:v>-25.870262</c:v>
                </c:pt>
                <c:pt idx="160">
                  <c:v>-25.797422000000001</c:v>
                </c:pt>
                <c:pt idx="161">
                  <c:v>-25.703209000000001</c:v>
                </c:pt>
                <c:pt idx="162">
                  <c:v>-25.574593</c:v>
                </c:pt>
                <c:pt idx="163">
                  <c:v>-25.40859</c:v>
                </c:pt>
                <c:pt idx="164">
                  <c:v>-25.231838</c:v>
                </c:pt>
                <c:pt idx="165">
                  <c:v>-25.022396000000001</c:v>
                </c:pt>
                <c:pt idx="166">
                  <c:v>-24.782724000000002</c:v>
                </c:pt>
                <c:pt idx="167">
                  <c:v>-24.514482000000001</c:v>
                </c:pt>
                <c:pt idx="168">
                  <c:v>-24.196255000000001</c:v>
                </c:pt>
                <c:pt idx="169">
                  <c:v>-23.836379999999998</c:v>
                </c:pt>
                <c:pt idx="170">
                  <c:v>-23.445126999999999</c:v>
                </c:pt>
                <c:pt idx="171">
                  <c:v>-23.025051000000001</c:v>
                </c:pt>
                <c:pt idx="172">
                  <c:v>-22.586086000000002</c:v>
                </c:pt>
                <c:pt idx="173">
                  <c:v>-22.172879999999999</c:v>
                </c:pt>
                <c:pt idx="174">
                  <c:v>-21.790393999999999</c:v>
                </c:pt>
                <c:pt idx="175">
                  <c:v>-21.449608000000001</c:v>
                </c:pt>
                <c:pt idx="176">
                  <c:v>-21.174807000000001</c:v>
                </c:pt>
                <c:pt idx="177">
                  <c:v>-20.968326999999999</c:v>
                </c:pt>
                <c:pt idx="178">
                  <c:v>-20.830895999999999</c:v>
                </c:pt>
                <c:pt idx="179">
                  <c:v>-20.764914999999998</c:v>
                </c:pt>
                <c:pt idx="180">
                  <c:v>-20.765225999999998</c:v>
                </c:pt>
                <c:pt idx="181">
                  <c:v>-20.826418</c:v>
                </c:pt>
                <c:pt idx="182">
                  <c:v>-20.944331999999999</c:v>
                </c:pt>
                <c:pt idx="183">
                  <c:v>-21.113296999999999</c:v>
                </c:pt>
                <c:pt idx="184">
                  <c:v>-21.321103999999998</c:v>
                </c:pt>
                <c:pt idx="185">
                  <c:v>-21.567322000000001</c:v>
                </c:pt>
                <c:pt idx="186">
                  <c:v>-21.840516999999998</c:v>
                </c:pt>
                <c:pt idx="187">
                  <c:v>-22.133980000000001</c:v>
                </c:pt>
                <c:pt idx="188">
                  <c:v>-22.439723999999998</c:v>
                </c:pt>
                <c:pt idx="189">
                  <c:v>-22.749777000000002</c:v>
                </c:pt>
                <c:pt idx="190">
                  <c:v>-23.054614999999998</c:v>
                </c:pt>
                <c:pt idx="191">
                  <c:v>-23.349007</c:v>
                </c:pt>
                <c:pt idx="192">
                  <c:v>-23.627320999999998</c:v>
                </c:pt>
                <c:pt idx="193">
                  <c:v>-23.883492</c:v>
                </c:pt>
                <c:pt idx="194">
                  <c:v>-24.115686</c:v>
                </c:pt>
                <c:pt idx="195">
                  <c:v>-24.318853000000001</c:v>
                </c:pt>
                <c:pt idx="196">
                  <c:v>-24.489858999999999</c:v>
                </c:pt>
                <c:pt idx="197">
                  <c:v>-24.627732999999999</c:v>
                </c:pt>
                <c:pt idx="198">
                  <c:v>-24.728344</c:v>
                </c:pt>
                <c:pt idx="199">
                  <c:v>-24.794743</c:v>
                </c:pt>
                <c:pt idx="200">
                  <c:v>-24.833863999999998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2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20438066126662"/>
          <c:y val="0.69520231846019254"/>
          <c:w val="0.28184035736801683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-77.980025999999995</c:v>
                </c:pt>
                <c:pt idx="1">
                  <c:v>-77.274597</c:v>
                </c:pt>
                <c:pt idx="2">
                  <c:v>-75.851119999999995</c:v>
                </c:pt>
                <c:pt idx="3">
                  <c:v>-71.677536000000003</c:v>
                </c:pt>
                <c:pt idx="4">
                  <c:v>-66.413994000000002</c:v>
                </c:pt>
                <c:pt idx="5">
                  <c:v>-61.617553999999998</c:v>
                </c:pt>
                <c:pt idx="6">
                  <c:v>-59.472385000000003</c:v>
                </c:pt>
                <c:pt idx="7">
                  <c:v>-59.148375999999999</c:v>
                </c:pt>
                <c:pt idx="8">
                  <c:v>-59.016800000000003</c:v>
                </c:pt>
                <c:pt idx="9">
                  <c:v>-59.273406999999999</c:v>
                </c:pt>
                <c:pt idx="10">
                  <c:v>-59.243865999999997</c:v>
                </c:pt>
                <c:pt idx="11">
                  <c:v>-59.678351999999997</c:v>
                </c:pt>
                <c:pt idx="12">
                  <c:v>-61.141666000000001</c:v>
                </c:pt>
                <c:pt idx="13">
                  <c:v>-62.383628999999999</c:v>
                </c:pt>
                <c:pt idx="14">
                  <c:v>-64.584762999999995</c:v>
                </c:pt>
                <c:pt idx="15">
                  <c:v>-68.099036999999996</c:v>
                </c:pt>
                <c:pt idx="16">
                  <c:v>-72.434555000000003</c:v>
                </c:pt>
                <c:pt idx="17">
                  <c:v>-72.095078000000001</c:v>
                </c:pt>
                <c:pt idx="18">
                  <c:v>-68.740364</c:v>
                </c:pt>
                <c:pt idx="19">
                  <c:v>-63.701484999999998</c:v>
                </c:pt>
                <c:pt idx="20">
                  <c:v>-61.701220999999997</c:v>
                </c:pt>
                <c:pt idx="21">
                  <c:v>-61.134304</c:v>
                </c:pt>
                <c:pt idx="22">
                  <c:v>-61.594475000000003</c:v>
                </c:pt>
                <c:pt idx="23">
                  <c:v>-62.103287000000002</c:v>
                </c:pt>
                <c:pt idx="24">
                  <c:v>-61.840691</c:v>
                </c:pt>
                <c:pt idx="25">
                  <c:v>-60.808101999999998</c:v>
                </c:pt>
                <c:pt idx="26">
                  <c:v>-60.159176000000002</c:v>
                </c:pt>
                <c:pt idx="27">
                  <c:v>-59.787235000000003</c:v>
                </c:pt>
                <c:pt idx="28">
                  <c:v>-60.238543999999997</c:v>
                </c:pt>
                <c:pt idx="29">
                  <c:v>-60.944298000000003</c:v>
                </c:pt>
                <c:pt idx="30">
                  <c:v>-62.387256999999998</c:v>
                </c:pt>
                <c:pt idx="31">
                  <c:v>-64.40889</c:v>
                </c:pt>
                <c:pt idx="32">
                  <c:v>-66.933471999999995</c:v>
                </c:pt>
                <c:pt idx="33">
                  <c:v>-68.385185000000007</c:v>
                </c:pt>
                <c:pt idx="34">
                  <c:v>-69.330428999999995</c:v>
                </c:pt>
                <c:pt idx="35">
                  <c:v>-67.87706</c:v>
                </c:pt>
                <c:pt idx="36">
                  <c:v>-66.167282</c:v>
                </c:pt>
                <c:pt idx="37">
                  <c:v>-63.300837999999999</c:v>
                </c:pt>
                <c:pt idx="38">
                  <c:v>-61.527901</c:v>
                </c:pt>
                <c:pt idx="39">
                  <c:v>-60.133750999999997</c:v>
                </c:pt>
                <c:pt idx="40">
                  <c:v>-58.813052999999996</c:v>
                </c:pt>
                <c:pt idx="41">
                  <c:v>-57.755538999999999</c:v>
                </c:pt>
                <c:pt idx="42">
                  <c:v>-57.205146999999997</c:v>
                </c:pt>
                <c:pt idx="43">
                  <c:v>-57.542392999999997</c:v>
                </c:pt>
                <c:pt idx="44">
                  <c:v>-58.307743000000002</c:v>
                </c:pt>
                <c:pt idx="45">
                  <c:v>-58.897914999999998</c:v>
                </c:pt>
                <c:pt idx="46">
                  <c:v>-59.529491</c:v>
                </c:pt>
                <c:pt idx="47">
                  <c:v>-62.474688999999998</c:v>
                </c:pt>
                <c:pt idx="48">
                  <c:v>-65.398787999999996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-71.040619000000007</c:v>
                </c:pt>
                <c:pt idx="1">
                  <c:v>-70.684585999999996</c:v>
                </c:pt>
                <c:pt idx="2">
                  <c:v>-66.493706000000003</c:v>
                </c:pt>
                <c:pt idx="3">
                  <c:v>-71.709190000000007</c:v>
                </c:pt>
                <c:pt idx="4">
                  <c:v>-69.635970999999998</c:v>
                </c:pt>
                <c:pt idx="5">
                  <c:v>-73.769478000000007</c:v>
                </c:pt>
                <c:pt idx="6">
                  <c:v>-70.868904000000001</c:v>
                </c:pt>
                <c:pt idx="7">
                  <c:v>-68.178398000000001</c:v>
                </c:pt>
                <c:pt idx="8">
                  <c:v>-63.264876999999998</c:v>
                </c:pt>
                <c:pt idx="9">
                  <c:v>-61.733051000000003</c:v>
                </c:pt>
                <c:pt idx="10">
                  <c:v>-60.657764</c:v>
                </c:pt>
                <c:pt idx="11">
                  <c:v>-59.958485000000003</c:v>
                </c:pt>
                <c:pt idx="12">
                  <c:v>-59.755135000000003</c:v>
                </c:pt>
                <c:pt idx="13">
                  <c:v>-59.717025999999997</c:v>
                </c:pt>
                <c:pt idx="14">
                  <c:v>-59.069415999999997</c:v>
                </c:pt>
                <c:pt idx="15">
                  <c:v>-58.099865000000001</c:v>
                </c:pt>
                <c:pt idx="16">
                  <c:v>-59.611480999999998</c:v>
                </c:pt>
                <c:pt idx="17">
                  <c:v>-62.604675</c:v>
                </c:pt>
                <c:pt idx="18">
                  <c:v>-65.796120000000002</c:v>
                </c:pt>
                <c:pt idx="19">
                  <c:v>-68.107994000000005</c:v>
                </c:pt>
                <c:pt idx="20">
                  <c:v>-68.040298000000007</c:v>
                </c:pt>
                <c:pt idx="21">
                  <c:v>-68.433121</c:v>
                </c:pt>
                <c:pt idx="22">
                  <c:v>-68.077042000000006</c:v>
                </c:pt>
                <c:pt idx="23">
                  <c:v>-68.193984999999998</c:v>
                </c:pt>
                <c:pt idx="24">
                  <c:v>-69.065535999999994</c:v>
                </c:pt>
                <c:pt idx="25">
                  <c:v>-71.956085000000002</c:v>
                </c:pt>
                <c:pt idx="26">
                  <c:v>-73.614906000000005</c:v>
                </c:pt>
                <c:pt idx="27">
                  <c:v>-73.411674000000005</c:v>
                </c:pt>
                <c:pt idx="28">
                  <c:v>-70.922545999999997</c:v>
                </c:pt>
                <c:pt idx="29">
                  <c:v>-71.195899999999995</c:v>
                </c:pt>
                <c:pt idx="30">
                  <c:v>-73.333152999999996</c:v>
                </c:pt>
                <c:pt idx="31">
                  <c:v>-74.915145999999993</c:v>
                </c:pt>
                <c:pt idx="32">
                  <c:v>-73.862990999999994</c:v>
                </c:pt>
                <c:pt idx="33">
                  <c:v>-71.476958999999994</c:v>
                </c:pt>
                <c:pt idx="34">
                  <c:v>-69.813407999999995</c:v>
                </c:pt>
                <c:pt idx="35">
                  <c:v>-69.984634</c:v>
                </c:pt>
                <c:pt idx="36">
                  <c:v>-72.682013999999995</c:v>
                </c:pt>
                <c:pt idx="37">
                  <c:v>-73.721024</c:v>
                </c:pt>
                <c:pt idx="38">
                  <c:v>-73.510872000000006</c:v>
                </c:pt>
                <c:pt idx="39">
                  <c:v>-71.817100999999994</c:v>
                </c:pt>
                <c:pt idx="40">
                  <c:v>-70.669455999999997</c:v>
                </c:pt>
                <c:pt idx="41">
                  <c:v>-69.401084999999995</c:v>
                </c:pt>
                <c:pt idx="42">
                  <c:v>-67.694923000000003</c:v>
                </c:pt>
                <c:pt idx="43">
                  <c:v>-69.587219000000005</c:v>
                </c:pt>
                <c:pt idx="44">
                  <c:v>-71.237121999999999</c:v>
                </c:pt>
                <c:pt idx="45">
                  <c:v>-71.905403000000007</c:v>
                </c:pt>
                <c:pt idx="46">
                  <c:v>-68.753517000000002</c:v>
                </c:pt>
                <c:pt idx="47">
                  <c:v>-65.781822000000005</c:v>
                </c:pt>
                <c:pt idx="48">
                  <c:v>-63.590656000000003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-91.012816999999998</c:v>
                </c:pt>
                <c:pt idx="1">
                  <c:v>-94.083625999999995</c:v>
                </c:pt>
                <c:pt idx="2">
                  <c:v>-93.413376</c:v>
                </c:pt>
                <c:pt idx="3">
                  <c:v>-95.736228999999994</c:v>
                </c:pt>
                <c:pt idx="4">
                  <c:v>-94.686401000000004</c:v>
                </c:pt>
                <c:pt idx="5">
                  <c:v>-94.466804999999994</c:v>
                </c:pt>
                <c:pt idx="6">
                  <c:v>-85.884628000000006</c:v>
                </c:pt>
                <c:pt idx="7">
                  <c:v>-75.574614999999994</c:v>
                </c:pt>
                <c:pt idx="8">
                  <c:v>-68.969848999999996</c:v>
                </c:pt>
                <c:pt idx="9">
                  <c:v>-69.129692000000006</c:v>
                </c:pt>
                <c:pt idx="10">
                  <c:v>-71.293364999999994</c:v>
                </c:pt>
                <c:pt idx="11">
                  <c:v>-70.733597000000003</c:v>
                </c:pt>
                <c:pt idx="12">
                  <c:v>-69.624176000000006</c:v>
                </c:pt>
                <c:pt idx="13">
                  <c:v>-67.408218000000005</c:v>
                </c:pt>
                <c:pt idx="14">
                  <c:v>-67.075042999999994</c:v>
                </c:pt>
                <c:pt idx="15">
                  <c:v>-65.846001000000001</c:v>
                </c:pt>
                <c:pt idx="16">
                  <c:v>-64.788391000000004</c:v>
                </c:pt>
                <c:pt idx="17">
                  <c:v>-63.746741999999998</c:v>
                </c:pt>
                <c:pt idx="18">
                  <c:v>-63.263767000000001</c:v>
                </c:pt>
                <c:pt idx="19">
                  <c:v>-63.331336999999998</c:v>
                </c:pt>
                <c:pt idx="20">
                  <c:v>-64.013976999999997</c:v>
                </c:pt>
                <c:pt idx="21">
                  <c:v>-65.184173999999999</c:v>
                </c:pt>
                <c:pt idx="22">
                  <c:v>-66.877257999999998</c:v>
                </c:pt>
                <c:pt idx="23">
                  <c:v>-68.556740000000005</c:v>
                </c:pt>
                <c:pt idx="24">
                  <c:v>-69.525161999999995</c:v>
                </c:pt>
                <c:pt idx="25">
                  <c:v>-70.518692000000001</c:v>
                </c:pt>
                <c:pt idx="26">
                  <c:v>-71.069121999999993</c:v>
                </c:pt>
                <c:pt idx="27">
                  <c:v>-71.620795999999999</c:v>
                </c:pt>
                <c:pt idx="28">
                  <c:v>-70.882819999999995</c:v>
                </c:pt>
                <c:pt idx="29">
                  <c:v>-69.642501999999993</c:v>
                </c:pt>
                <c:pt idx="30">
                  <c:v>-69.001953</c:v>
                </c:pt>
                <c:pt idx="31">
                  <c:v>-69.630095999999995</c:v>
                </c:pt>
                <c:pt idx="32">
                  <c:v>-70.505561999999998</c:v>
                </c:pt>
                <c:pt idx="33">
                  <c:v>-71.295601000000005</c:v>
                </c:pt>
                <c:pt idx="34">
                  <c:v>-71.555351000000002</c:v>
                </c:pt>
                <c:pt idx="35">
                  <c:v>-72.732056</c:v>
                </c:pt>
                <c:pt idx="36">
                  <c:v>-73.530135999999999</c:v>
                </c:pt>
                <c:pt idx="37">
                  <c:v>-74.773544000000001</c:v>
                </c:pt>
                <c:pt idx="38">
                  <c:v>-74.335457000000005</c:v>
                </c:pt>
                <c:pt idx="39">
                  <c:v>-73.947899000000007</c:v>
                </c:pt>
                <c:pt idx="40">
                  <c:v>-72.388328999999999</c:v>
                </c:pt>
                <c:pt idx="41">
                  <c:v>-72.161620999999997</c:v>
                </c:pt>
                <c:pt idx="42">
                  <c:v>-71.078209000000001</c:v>
                </c:pt>
                <c:pt idx="43">
                  <c:v>-71.498885999999999</c:v>
                </c:pt>
                <c:pt idx="44">
                  <c:v>-72.682381000000007</c:v>
                </c:pt>
                <c:pt idx="45">
                  <c:v>-74.380791000000002</c:v>
                </c:pt>
                <c:pt idx="46">
                  <c:v>-76.974525</c:v>
                </c:pt>
                <c:pt idx="47">
                  <c:v>-77.495766000000003</c:v>
                </c:pt>
                <c:pt idx="48">
                  <c:v>-78.313643999999996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-91.046775999999994</c:v>
                </c:pt>
                <c:pt idx="1">
                  <c:v>-80.104523</c:v>
                </c:pt>
                <c:pt idx="2">
                  <c:v>-68.796379000000002</c:v>
                </c:pt>
                <c:pt idx="3">
                  <c:v>-58.564033999999999</c:v>
                </c:pt>
                <c:pt idx="4">
                  <c:v>-57.214939000000001</c:v>
                </c:pt>
                <c:pt idx="5">
                  <c:v>-55.515307999999997</c:v>
                </c:pt>
                <c:pt idx="6">
                  <c:v>-62.082458000000003</c:v>
                </c:pt>
                <c:pt idx="7">
                  <c:v>-70.998985000000005</c:v>
                </c:pt>
                <c:pt idx="8">
                  <c:v>-73.879897999999997</c:v>
                </c:pt>
                <c:pt idx="9">
                  <c:v>-69.894469999999998</c:v>
                </c:pt>
                <c:pt idx="10">
                  <c:v>-62.818458999999997</c:v>
                </c:pt>
                <c:pt idx="11">
                  <c:v>-63.020488999999998</c:v>
                </c:pt>
                <c:pt idx="12">
                  <c:v>-64.989563000000004</c:v>
                </c:pt>
                <c:pt idx="13">
                  <c:v>-68.880623</c:v>
                </c:pt>
                <c:pt idx="14">
                  <c:v>-72.032143000000005</c:v>
                </c:pt>
                <c:pt idx="15">
                  <c:v>-71.305274999999995</c:v>
                </c:pt>
                <c:pt idx="16">
                  <c:v>-68.117142000000001</c:v>
                </c:pt>
                <c:pt idx="17">
                  <c:v>-65.321922000000001</c:v>
                </c:pt>
                <c:pt idx="18">
                  <c:v>-64.950858999999994</c:v>
                </c:pt>
                <c:pt idx="19">
                  <c:v>-65.715607000000006</c:v>
                </c:pt>
                <c:pt idx="20">
                  <c:v>-65.992125999999999</c:v>
                </c:pt>
                <c:pt idx="21">
                  <c:v>-66.759949000000006</c:v>
                </c:pt>
                <c:pt idx="22">
                  <c:v>-66.318084999999996</c:v>
                </c:pt>
                <c:pt idx="23">
                  <c:v>-66.115050999999994</c:v>
                </c:pt>
                <c:pt idx="24">
                  <c:v>-65.509902999999994</c:v>
                </c:pt>
                <c:pt idx="25">
                  <c:v>-66.121596999999994</c:v>
                </c:pt>
                <c:pt idx="26">
                  <c:v>-66.467399999999998</c:v>
                </c:pt>
                <c:pt idx="27">
                  <c:v>-65.606773000000004</c:v>
                </c:pt>
                <c:pt idx="28">
                  <c:v>-65.259551999999999</c:v>
                </c:pt>
                <c:pt idx="29">
                  <c:v>-65.677443999999994</c:v>
                </c:pt>
                <c:pt idx="30">
                  <c:v>-68.289764000000005</c:v>
                </c:pt>
                <c:pt idx="31">
                  <c:v>-70.212790999999996</c:v>
                </c:pt>
                <c:pt idx="32">
                  <c:v>-70.484474000000006</c:v>
                </c:pt>
                <c:pt idx="33">
                  <c:v>-68.890204999999995</c:v>
                </c:pt>
                <c:pt idx="34">
                  <c:v>-67.104163999999997</c:v>
                </c:pt>
                <c:pt idx="35">
                  <c:v>-66.569809000000006</c:v>
                </c:pt>
                <c:pt idx="36">
                  <c:v>-67.022896000000003</c:v>
                </c:pt>
                <c:pt idx="37">
                  <c:v>-69.236007999999998</c:v>
                </c:pt>
                <c:pt idx="38">
                  <c:v>-71.728431999999998</c:v>
                </c:pt>
                <c:pt idx="39">
                  <c:v>-71.924446000000003</c:v>
                </c:pt>
                <c:pt idx="40">
                  <c:v>-70.062079999999995</c:v>
                </c:pt>
                <c:pt idx="41">
                  <c:v>-68.120964000000001</c:v>
                </c:pt>
                <c:pt idx="42">
                  <c:v>-68.147644</c:v>
                </c:pt>
                <c:pt idx="43">
                  <c:v>-69.938522000000006</c:v>
                </c:pt>
                <c:pt idx="44">
                  <c:v>-72.209029999999998</c:v>
                </c:pt>
                <c:pt idx="45">
                  <c:v>-75.975166000000002</c:v>
                </c:pt>
                <c:pt idx="46">
                  <c:v>-79.447670000000002</c:v>
                </c:pt>
                <c:pt idx="47">
                  <c:v>-81.368301000000002</c:v>
                </c:pt>
                <c:pt idx="48">
                  <c:v>-81.732169999999996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  <c:extLst/>
      </c:scatterChart>
      <c:valAx>
        <c:axId val="11690022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2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-50.243125999999997</c:v>
                </c:pt>
                <c:pt idx="1">
                  <c:v>-49.641987</c:v>
                </c:pt>
                <c:pt idx="2">
                  <c:v>-50.755240999999998</c:v>
                </c:pt>
                <c:pt idx="3">
                  <c:v>-52.649048000000001</c:v>
                </c:pt>
                <c:pt idx="4">
                  <c:v>-51.967956999999998</c:v>
                </c:pt>
                <c:pt idx="5">
                  <c:v>-48.871231000000002</c:v>
                </c:pt>
                <c:pt idx="6">
                  <c:v>-47.383319999999998</c:v>
                </c:pt>
                <c:pt idx="7">
                  <c:v>-49.618468999999997</c:v>
                </c:pt>
                <c:pt idx="8">
                  <c:v>-50.716610000000003</c:v>
                </c:pt>
                <c:pt idx="9">
                  <c:v>-50.484234000000001</c:v>
                </c:pt>
                <c:pt idx="10">
                  <c:v>-49.719741999999997</c:v>
                </c:pt>
                <c:pt idx="11">
                  <c:v>-50.650939999999999</c:v>
                </c:pt>
                <c:pt idx="12">
                  <c:v>-49.888072999999999</c:v>
                </c:pt>
                <c:pt idx="13">
                  <c:v>-46.586075000000001</c:v>
                </c:pt>
                <c:pt idx="14">
                  <c:v>-42.667006999999998</c:v>
                </c:pt>
                <c:pt idx="15">
                  <c:v>-40.128017</c:v>
                </c:pt>
                <c:pt idx="16">
                  <c:v>-38.807560000000002</c:v>
                </c:pt>
                <c:pt idx="17">
                  <c:v>-38.149357000000002</c:v>
                </c:pt>
                <c:pt idx="18">
                  <c:v>-37.783318000000001</c:v>
                </c:pt>
                <c:pt idx="19">
                  <c:v>-37.738070999999998</c:v>
                </c:pt>
                <c:pt idx="20">
                  <c:v>-37.948611999999997</c:v>
                </c:pt>
                <c:pt idx="21">
                  <c:v>-38.520659999999999</c:v>
                </c:pt>
                <c:pt idx="22">
                  <c:v>-39.411918999999997</c:v>
                </c:pt>
                <c:pt idx="23">
                  <c:v>-40.621071000000001</c:v>
                </c:pt>
                <c:pt idx="24">
                  <c:v>-41.657845000000002</c:v>
                </c:pt>
                <c:pt idx="25">
                  <c:v>-42.354602999999997</c:v>
                </c:pt>
                <c:pt idx="26">
                  <c:v>-43.373382999999997</c:v>
                </c:pt>
                <c:pt idx="27">
                  <c:v>-45.385936999999998</c:v>
                </c:pt>
                <c:pt idx="28">
                  <c:v>-49.365662</c:v>
                </c:pt>
                <c:pt idx="29">
                  <c:v>-53.752963999999999</c:v>
                </c:pt>
                <c:pt idx="30">
                  <c:v>-55.604927000000004</c:v>
                </c:pt>
                <c:pt idx="31">
                  <c:v>-55.285285999999999</c:v>
                </c:pt>
                <c:pt idx="32">
                  <c:v>-52.081242000000003</c:v>
                </c:pt>
                <c:pt idx="33">
                  <c:v>-49.385798999999999</c:v>
                </c:pt>
                <c:pt idx="34">
                  <c:v>-47.188395999999997</c:v>
                </c:pt>
                <c:pt idx="35">
                  <c:v>-47.293044999999999</c:v>
                </c:pt>
                <c:pt idx="36">
                  <c:v>-49.087840999999997</c:v>
                </c:pt>
                <c:pt idx="37">
                  <c:v>-50.686084999999999</c:v>
                </c:pt>
                <c:pt idx="38">
                  <c:v>-51.256453999999998</c:v>
                </c:pt>
                <c:pt idx="39">
                  <c:v>-50.885295999999997</c:v>
                </c:pt>
                <c:pt idx="40">
                  <c:v>-48.894942999999998</c:v>
                </c:pt>
                <c:pt idx="41">
                  <c:v>-46.449123</c:v>
                </c:pt>
                <c:pt idx="42">
                  <c:v>-43.463509000000002</c:v>
                </c:pt>
                <c:pt idx="43">
                  <c:v>-41.508803999999998</c:v>
                </c:pt>
                <c:pt idx="44">
                  <c:v>-40.421805999999997</c:v>
                </c:pt>
                <c:pt idx="45">
                  <c:v>-39.812694999999998</c:v>
                </c:pt>
                <c:pt idx="46">
                  <c:v>-39.685822000000002</c:v>
                </c:pt>
                <c:pt idx="47">
                  <c:v>-39.673060999999997</c:v>
                </c:pt>
                <c:pt idx="48">
                  <c:v>-39.860270999999997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-49.991028</c:v>
                </c:pt>
                <c:pt idx="1">
                  <c:v>-42.820613999999999</c:v>
                </c:pt>
                <c:pt idx="2">
                  <c:v>-37.900176999999999</c:v>
                </c:pt>
                <c:pt idx="3">
                  <c:v>-43.055511000000003</c:v>
                </c:pt>
                <c:pt idx="4">
                  <c:v>-45.987704999999998</c:v>
                </c:pt>
                <c:pt idx="5">
                  <c:v>-46.120037000000004</c:v>
                </c:pt>
                <c:pt idx="6">
                  <c:v>-43.318931999999997</c:v>
                </c:pt>
                <c:pt idx="7">
                  <c:v>-46.257339000000002</c:v>
                </c:pt>
                <c:pt idx="8">
                  <c:v>-53.062187000000002</c:v>
                </c:pt>
                <c:pt idx="9">
                  <c:v>-55.589165000000001</c:v>
                </c:pt>
                <c:pt idx="10">
                  <c:v>-54.456181000000001</c:v>
                </c:pt>
                <c:pt idx="11">
                  <c:v>-49.222434999999997</c:v>
                </c:pt>
                <c:pt idx="12">
                  <c:v>-47.145462000000002</c:v>
                </c:pt>
                <c:pt idx="13">
                  <c:v>-46.314731999999999</c:v>
                </c:pt>
                <c:pt idx="14">
                  <c:v>-46.449944000000002</c:v>
                </c:pt>
                <c:pt idx="15">
                  <c:v>-47.103855000000003</c:v>
                </c:pt>
                <c:pt idx="16">
                  <c:v>-47.183205000000001</c:v>
                </c:pt>
                <c:pt idx="17">
                  <c:v>-48.068351999999997</c:v>
                </c:pt>
                <c:pt idx="18">
                  <c:v>-49.776339999999998</c:v>
                </c:pt>
                <c:pt idx="19">
                  <c:v>-52.226131000000002</c:v>
                </c:pt>
                <c:pt idx="20">
                  <c:v>-54.100296</c:v>
                </c:pt>
                <c:pt idx="21">
                  <c:v>-53.808185999999999</c:v>
                </c:pt>
                <c:pt idx="22">
                  <c:v>-52.682636000000002</c:v>
                </c:pt>
                <c:pt idx="23">
                  <c:v>-50.610042999999997</c:v>
                </c:pt>
                <c:pt idx="24">
                  <c:v>-49.359386000000001</c:v>
                </c:pt>
                <c:pt idx="25">
                  <c:v>-48.459732000000002</c:v>
                </c:pt>
                <c:pt idx="26">
                  <c:v>-47.701656</c:v>
                </c:pt>
                <c:pt idx="27">
                  <c:v>-46.841858000000002</c:v>
                </c:pt>
                <c:pt idx="28">
                  <c:v>-46.023788000000003</c:v>
                </c:pt>
                <c:pt idx="29">
                  <c:v>-45.952702000000002</c:v>
                </c:pt>
                <c:pt idx="30">
                  <c:v>-46.30603</c:v>
                </c:pt>
                <c:pt idx="31">
                  <c:v>-47.382365999999998</c:v>
                </c:pt>
                <c:pt idx="32">
                  <c:v>-48.231194000000002</c:v>
                </c:pt>
                <c:pt idx="33">
                  <c:v>-48.733128000000001</c:v>
                </c:pt>
                <c:pt idx="34">
                  <c:v>-48.550209000000002</c:v>
                </c:pt>
                <c:pt idx="35">
                  <c:v>-47.883366000000002</c:v>
                </c:pt>
                <c:pt idx="36">
                  <c:v>-47.143219000000002</c:v>
                </c:pt>
                <c:pt idx="37">
                  <c:v>-46.44162</c:v>
                </c:pt>
                <c:pt idx="38">
                  <c:v>-45.913055</c:v>
                </c:pt>
                <c:pt idx="39">
                  <c:v>-45.320228999999998</c:v>
                </c:pt>
                <c:pt idx="40">
                  <c:v>-44.626533999999999</c:v>
                </c:pt>
                <c:pt idx="41">
                  <c:v>-43.872096999999997</c:v>
                </c:pt>
                <c:pt idx="42">
                  <c:v>-43.361778000000001</c:v>
                </c:pt>
                <c:pt idx="43">
                  <c:v>-43.152755999999997</c:v>
                </c:pt>
                <c:pt idx="44">
                  <c:v>-43.526381999999998</c:v>
                </c:pt>
                <c:pt idx="45">
                  <c:v>-44.119301</c:v>
                </c:pt>
                <c:pt idx="46">
                  <c:v>-44.900841</c:v>
                </c:pt>
                <c:pt idx="47">
                  <c:v>-45.456135000000003</c:v>
                </c:pt>
                <c:pt idx="48">
                  <c:v>-45.810138999999999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-63.007767000000001</c:v>
                </c:pt>
                <c:pt idx="1">
                  <c:v>-63.225067000000003</c:v>
                </c:pt>
                <c:pt idx="2">
                  <c:v>-64.590560999999994</c:v>
                </c:pt>
                <c:pt idx="3">
                  <c:v>-66.394576999999998</c:v>
                </c:pt>
                <c:pt idx="4">
                  <c:v>-64.891266000000002</c:v>
                </c:pt>
                <c:pt idx="5">
                  <c:v>-61.693671999999999</c:v>
                </c:pt>
                <c:pt idx="6">
                  <c:v>-58.771926999999998</c:v>
                </c:pt>
                <c:pt idx="7">
                  <c:v>-58.323062999999998</c:v>
                </c:pt>
                <c:pt idx="8">
                  <c:v>-60.700980999999999</c:v>
                </c:pt>
                <c:pt idx="9">
                  <c:v>-62.140106000000003</c:v>
                </c:pt>
                <c:pt idx="10">
                  <c:v>-61.527565000000003</c:v>
                </c:pt>
                <c:pt idx="11">
                  <c:v>-58.789020999999998</c:v>
                </c:pt>
                <c:pt idx="12">
                  <c:v>-57.892623999999998</c:v>
                </c:pt>
                <c:pt idx="13">
                  <c:v>-57.709811999999999</c:v>
                </c:pt>
                <c:pt idx="14">
                  <c:v>-57.925797000000003</c:v>
                </c:pt>
                <c:pt idx="15">
                  <c:v>-56.868855000000003</c:v>
                </c:pt>
                <c:pt idx="16">
                  <c:v>-56.306446000000001</c:v>
                </c:pt>
                <c:pt idx="17">
                  <c:v>-54.753933000000004</c:v>
                </c:pt>
                <c:pt idx="18">
                  <c:v>-53.890689999999999</c:v>
                </c:pt>
                <c:pt idx="19">
                  <c:v>-52.744335</c:v>
                </c:pt>
                <c:pt idx="20">
                  <c:v>-52.633324000000002</c:v>
                </c:pt>
                <c:pt idx="21">
                  <c:v>-51.768509000000002</c:v>
                </c:pt>
                <c:pt idx="22">
                  <c:v>-51.696238999999998</c:v>
                </c:pt>
                <c:pt idx="23">
                  <c:v>-51.039864000000001</c:v>
                </c:pt>
                <c:pt idx="24">
                  <c:v>-50.649951999999999</c:v>
                </c:pt>
                <c:pt idx="25">
                  <c:v>-50.263995999999999</c:v>
                </c:pt>
                <c:pt idx="26">
                  <c:v>-50.465252</c:v>
                </c:pt>
                <c:pt idx="27">
                  <c:v>-52.456440000000001</c:v>
                </c:pt>
                <c:pt idx="28">
                  <c:v>-54.425136999999999</c:v>
                </c:pt>
                <c:pt idx="29">
                  <c:v>-55.440849</c:v>
                </c:pt>
                <c:pt idx="30">
                  <c:v>-55.086441000000001</c:v>
                </c:pt>
                <c:pt idx="31">
                  <c:v>-54.878914000000002</c:v>
                </c:pt>
                <c:pt idx="32">
                  <c:v>-54.741756000000002</c:v>
                </c:pt>
                <c:pt idx="33">
                  <c:v>-54.624363000000002</c:v>
                </c:pt>
                <c:pt idx="34">
                  <c:v>-54.783779000000003</c:v>
                </c:pt>
                <c:pt idx="35">
                  <c:v>-56.535240000000002</c:v>
                </c:pt>
                <c:pt idx="36">
                  <c:v>-60.131985</c:v>
                </c:pt>
                <c:pt idx="37">
                  <c:v>-64.676331000000005</c:v>
                </c:pt>
                <c:pt idx="38">
                  <c:v>-65.779480000000007</c:v>
                </c:pt>
                <c:pt idx="39">
                  <c:v>-63.383727999999998</c:v>
                </c:pt>
                <c:pt idx="40">
                  <c:v>-58.730941999999999</c:v>
                </c:pt>
                <c:pt idx="41">
                  <c:v>-55.528373999999999</c:v>
                </c:pt>
                <c:pt idx="42">
                  <c:v>-53.294071000000002</c:v>
                </c:pt>
                <c:pt idx="43">
                  <c:v>-51.898781</c:v>
                </c:pt>
                <c:pt idx="44">
                  <c:v>-50.843677999999997</c:v>
                </c:pt>
                <c:pt idx="45">
                  <c:v>-50.375476999999997</c:v>
                </c:pt>
                <c:pt idx="46">
                  <c:v>-49.865004999999996</c:v>
                </c:pt>
                <c:pt idx="47">
                  <c:v>-49.466503000000003</c:v>
                </c:pt>
                <c:pt idx="48">
                  <c:v>-49.117519000000001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-69.694626</c:v>
                </c:pt>
                <c:pt idx="1">
                  <c:v>-59.750813000000001</c:v>
                </c:pt>
                <c:pt idx="2">
                  <c:v>-49.747677000000003</c:v>
                </c:pt>
                <c:pt idx="3">
                  <c:v>-46.003802999999998</c:v>
                </c:pt>
                <c:pt idx="4">
                  <c:v>-48.939582999999999</c:v>
                </c:pt>
                <c:pt idx="5">
                  <c:v>-51.262183999999998</c:v>
                </c:pt>
                <c:pt idx="6">
                  <c:v>-51.724818999999997</c:v>
                </c:pt>
                <c:pt idx="7">
                  <c:v>-53.236637000000002</c:v>
                </c:pt>
                <c:pt idx="8">
                  <c:v>-58.995876000000003</c:v>
                </c:pt>
                <c:pt idx="9">
                  <c:v>-64.691970999999995</c:v>
                </c:pt>
                <c:pt idx="10">
                  <c:v>-67.695549</c:v>
                </c:pt>
                <c:pt idx="11">
                  <c:v>-65.175506999999996</c:v>
                </c:pt>
                <c:pt idx="12">
                  <c:v>-61.681598999999999</c:v>
                </c:pt>
                <c:pt idx="13">
                  <c:v>-58.653759000000001</c:v>
                </c:pt>
                <c:pt idx="14">
                  <c:v>-56.764172000000002</c:v>
                </c:pt>
                <c:pt idx="15">
                  <c:v>-56.524482999999996</c:v>
                </c:pt>
                <c:pt idx="16">
                  <c:v>-56.007778000000002</c:v>
                </c:pt>
                <c:pt idx="17">
                  <c:v>-56.446052999999999</c:v>
                </c:pt>
                <c:pt idx="18">
                  <c:v>-57.270420000000001</c:v>
                </c:pt>
                <c:pt idx="19">
                  <c:v>-59.622157999999999</c:v>
                </c:pt>
                <c:pt idx="20">
                  <c:v>-64.969268999999997</c:v>
                </c:pt>
                <c:pt idx="21">
                  <c:v>-66.825446999999997</c:v>
                </c:pt>
                <c:pt idx="22">
                  <c:v>-64.790543</c:v>
                </c:pt>
                <c:pt idx="23">
                  <c:v>-57.826000000000001</c:v>
                </c:pt>
                <c:pt idx="24">
                  <c:v>-52.623173000000001</c:v>
                </c:pt>
                <c:pt idx="25">
                  <c:v>-49.222095000000003</c:v>
                </c:pt>
                <c:pt idx="26">
                  <c:v>-46.918281999999998</c:v>
                </c:pt>
                <c:pt idx="27">
                  <c:v>-44.979213999999999</c:v>
                </c:pt>
                <c:pt idx="28">
                  <c:v>-43.488700999999999</c:v>
                </c:pt>
                <c:pt idx="29">
                  <c:v>-42.543781000000003</c:v>
                </c:pt>
                <c:pt idx="30">
                  <c:v>-42.073962999999999</c:v>
                </c:pt>
                <c:pt idx="31">
                  <c:v>-42.357360999999997</c:v>
                </c:pt>
                <c:pt idx="32">
                  <c:v>-43.148167000000001</c:v>
                </c:pt>
                <c:pt idx="33">
                  <c:v>-44.287388</c:v>
                </c:pt>
                <c:pt idx="34">
                  <c:v>-44.997802999999998</c:v>
                </c:pt>
                <c:pt idx="35">
                  <c:v>-45.566040000000001</c:v>
                </c:pt>
                <c:pt idx="36">
                  <c:v>-46.191547</c:v>
                </c:pt>
                <c:pt idx="37">
                  <c:v>-47.041786000000002</c:v>
                </c:pt>
                <c:pt idx="38">
                  <c:v>-48.309303</c:v>
                </c:pt>
                <c:pt idx="39">
                  <c:v>-49.960147999999997</c:v>
                </c:pt>
                <c:pt idx="40">
                  <c:v>-52.498069999999998</c:v>
                </c:pt>
                <c:pt idx="41">
                  <c:v>-54.146720999999999</c:v>
                </c:pt>
                <c:pt idx="42">
                  <c:v>-55.023364999999998</c:v>
                </c:pt>
                <c:pt idx="43">
                  <c:v>-54.859352000000001</c:v>
                </c:pt>
                <c:pt idx="44">
                  <c:v>-54.561829000000003</c:v>
                </c:pt>
                <c:pt idx="45">
                  <c:v>-54.132384999999999</c:v>
                </c:pt>
                <c:pt idx="46">
                  <c:v>-53.612679</c:v>
                </c:pt>
                <c:pt idx="47">
                  <c:v>-53.366855999999999</c:v>
                </c:pt>
                <c:pt idx="48">
                  <c:v>-53.207912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  <c:extLst/>
      </c:scatterChart>
      <c:valAx>
        <c:axId val="11816627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2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-80.842849999999999</c:v>
                </c:pt>
                <c:pt idx="1">
                  <c:v>-73.946526000000006</c:v>
                </c:pt>
                <c:pt idx="2">
                  <c:v>-64.328163000000004</c:v>
                </c:pt>
                <c:pt idx="3">
                  <c:v>-53.270496000000001</c:v>
                </c:pt>
                <c:pt idx="4">
                  <c:v>-46.852916999999998</c:v>
                </c:pt>
                <c:pt idx="5">
                  <c:v>-44.598605999999997</c:v>
                </c:pt>
                <c:pt idx="6">
                  <c:v>-45.196823000000002</c:v>
                </c:pt>
                <c:pt idx="7">
                  <c:v>-45.339832000000001</c:v>
                </c:pt>
                <c:pt idx="8">
                  <c:v>-43.760269000000001</c:v>
                </c:pt>
                <c:pt idx="9">
                  <c:v>-42.637459</c:v>
                </c:pt>
                <c:pt idx="10">
                  <c:v>-41.626953</c:v>
                </c:pt>
                <c:pt idx="11">
                  <c:v>-40.428196</c:v>
                </c:pt>
                <c:pt idx="12">
                  <c:v>-39.054454999999997</c:v>
                </c:pt>
                <c:pt idx="13">
                  <c:v>-37.797279000000003</c:v>
                </c:pt>
                <c:pt idx="14">
                  <c:v>-36.818007999999999</c:v>
                </c:pt>
                <c:pt idx="15">
                  <c:v>-35.951625999999997</c:v>
                </c:pt>
                <c:pt idx="16">
                  <c:v>-35.538581999999998</c:v>
                </c:pt>
                <c:pt idx="17">
                  <c:v>-35.650826000000002</c:v>
                </c:pt>
                <c:pt idx="18">
                  <c:v>-36.188102999999998</c:v>
                </c:pt>
                <c:pt idx="19">
                  <c:v>-36.936546</c:v>
                </c:pt>
                <c:pt idx="20">
                  <c:v>-38.082253000000001</c:v>
                </c:pt>
                <c:pt idx="21">
                  <c:v>-39.974876000000002</c:v>
                </c:pt>
                <c:pt idx="22">
                  <c:v>-42.536971999999999</c:v>
                </c:pt>
                <c:pt idx="23">
                  <c:v>-45.312995999999998</c:v>
                </c:pt>
                <c:pt idx="24">
                  <c:v>-48.071159000000002</c:v>
                </c:pt>
                <c:pt idx="25">
                  <c:v>-50.045577999999999</c:v>
                </c:pt>
                <c:pt idx="26">
                  <c:v>-50.367825000000003</c:v>
                </c:pt>
                <c:pt idx="27">
                  <c:v>-49.15213</c:v>
                </c:pt>
                <c:pt idx="28">
                  <c:v>-48.483891</c:v>
                </c:pt>
                <c:pt idx="29">
                  <c:v>-49.179436000000003</c:v>
                </c:pt>
                <c:pt idx="30">
                  <c:v>-50.862102999999998</c:v>
                </c:pt>
                <c:pt idx="31">
                  <c:v>-51.913150999999999</c:v>
                </c:pt>
                <c:pt idx="32">
                  <c:v>-52.632235999999999</c:v>
                </c:pt>
                <c:pt idx="33">
                  <c:v>-53.353825000000001</c:v>
                </c:pt>
                <c:pt idx="34">
                  <c:v>-54.275039999999997</c:v>
                </c:pt>
                <c:pt idx="35">
                  <c:v>-55.055442999999997</c:v>
                </c:pt>
                <c:pt idx="36">
                  <c:v>-55.851868000000003</c:v>
                </c:pt>
                <c:pt idx="37">
                  <c:v>-56.81176</c:v>
                </c:pt>
                <c:pt idx="38">
                  <c:v>-58.022255000000001</c:v>
                </c:pt>
                <c:pt idx="39">
                  <c:v>-59.903427000000001</c:v>
                </c:pt>
                <c:pt idx="40">
                  <c:v>-61.713985000000001</c:v>
                </c:pt>
                <c:pt idx="41">
                  <c:v>-62.738739000000002</c:v>
                </c:pt>
                <c:pt idx="42">
                  <c:v>-62.657336999999998</c:v>
                </c:pt>
                <c:pt idx="43">
                  <c:v>-62.109341000000001</c:v>
                </c:pt>
                <c:pt idx="44">
                  <c:v>-62.578598</c:v>
                </c:pt>
                <c:pt idx="45">
                  <c:v>-63.41534</c:v>
                </c:pt>
                <c:pt idx="46">
                  <c:v>-63.978850999999999</c:v>
                </c:pt>
                <c:pt idx="47">
                  <c:v>-62.725517000000004</c:v>
                </c:pt>
                <c:pt idx="48">
                  <c:v>-61.200924000000001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-47.680477000000003</c:v>
                </c:pt>
                <c:pt idx="1">
                  <c:v>-43.874203000000001</c:v>
                </c:pt>
                <c:pt idx="2">
                  <c:v>-40.612842999999998</c:v>
                </c:pt>
                <c:pt idx="3">
                  <c:v>-39.497653999999997</c:v>
                </c:pt>
                <c:pt idx="4">
                  <c:v>-37.946891999999998</c:v>
                </c:pt>
                <c:pt idx="5">
                  <c:v>-35.194397000000002</c:v>
                </c:pt>
                <c:pt idx="6">
                  <c:v>-33.412399000000001</c:v>
                </c:pt>
                <c:pt idx="7">
                  <c:v>-32.794701000000003</c:v>
                </c:pt>
                <c:pt idx="8">
                  <c:v>-32.743481000000003</c:v>
                </c:pt>
                <c:pt idx="9">
                  <c:v>-32.503985999999998</c:v>
                </c:pt>
                <c:pt idx="10">
                  <c:v>-32.223598000000003</c:v>
                </c:pt>
                <c:pt idx="11">
                  <c:v>-31.948706000000001</c:v>
                </c:pt>
                <c:pt idx="12">
                  <c:v>-31.678153999999999</c:v>
                </c:pt>
                <c:pt idx="13">
                  <c:v>-31.302505</c:v>
                </c:pt>
                <c:pt idx="14">
                  <c:v>-30.848679000000001</c:v>
                </c:pt>
                <c:pt idx="15">
                  <c:v>-30.464075000000001</c:v>
                </c:pt>
                <c:pt idx="16">
                  <c:v>-30.299102999999999</c:v>
                </c:pt>
                <c:pt idx="17">
                  <c:v>-30.321987</c:v>
                </c:pt>
                <c:pt idx="18">
                  <c:v>-30.718212000000001</c:v>
                </c:pt>
                <c:pt idx="19">
                  <c:v>-31.406994000000001</c:v>
                </c:pt>
                <c:pt idx="20">
                  <c:v>-32.430492000000001</c:v>
                </c:pt>
                <c:pt idx="21">
                  <c:v>-33.421393999999999</c:v>
                </c:pt>
                <c:pt idx="22">
                  <c:v>-34.265064000000002</c:v>
                </c:pt>
                <c:pt idx="23">
                  <c:v>-35.052666000000002</c:v>
                </c:pt>
                <c:pt idx="24">
                  <c:v>-35.645209999999999</c:v>
                </c:pt>
                <c:pt idx="25">
                  <c:v>-35.841251</c:v>
                </c:pt>
                <c:pt idx="26">
                  <c:v>-35.603050000000003</c:v>
                </c:pt>
                <c:pt idx="27">
                  <c:v>-35.092517999999998</c:v>
                </c:pt>
                <c:pt idx="28">
                  <c:v>-34.745106</c:v>
                </c:pt>
                <c:pt idx="29">
                  <c:v>-34.535846999999997</c:v>
                </c:pt>
                <c:pt idx="30">
                  <c:v>-34.493094999999997</c:v>
                </c:pt>
                <c:pt idx="31">
                  <c:v>-34.478920000000002</c:v>
                </c:pt>
                <c:pt idx="32">
                  <c:v>-34.590510999999999</c:v>
                </c:pt>
                <c:pt idx="33">
                  <c:v>-34.791728999999997</c:v>
                </c:pt>
                <c:pt idx="34">
                  <c:v>-35.020752000000002</c:v>
                </c:pt>
                <c:pt idx="35">
                  <c:v>-35.111401000000001</c:v>
                </c:pt>
                <c:pt idx="36">
                  <c:v>-35.014373999999997</c:v>
                </c:pt>
                <c:pt idx="37">
                  <c:v>-34.855701000000003</c:v>
                </c:pt>
                <c:pt idx="38">
                  <c:v>-34.959269999999997</c:v>
                </c:pt>
                <c:pt idx="39">
                  <c:v>-35.153880999999998</c:v>
                </c:pt>
                <c:pt idx="40">
                  <c:v>-35.753566999999997</c:v>
                </c:pt>
                <c:pt idx="41">
                  <c:v>-36.961120999999999</c:v>
                </c:pt>
                <c:pt idx="42">
                  <c:v>-38.569355000000002</c:v>
                </c:pt>
                <c:pt idx="43">
                  <c:v>-40.074759999999998</c:v>
                </c:pt>
                <c:pt idx="44">
                  <c:v>-41.027842999999997</c:v>
                </c:pt>
                <c:pt idx="45">
                  <c:v>-42.294716000000001</c:v>
                </c:pt>
                <c:pt idx="46">
                  <c:v>-43.895935000000001</c:v>
                </c:pt>
                <c:pt idx="47">
                  <c:v>-45.983913000000001</c:v>
                </c:pt>
                <c:pt idx="48">
                  <c:v>-47.412154999999998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-101.15134</c:v>
                </c:pt>
                <c:pt idx="1">
                  <c:v>-91.899612000000005</c:v>
                </c:pt>
                <c:pt idx="2">
                  <c:v>-80.355255</c:v>
                </c:pt>
                <c:pt idx="3">
                  <c:v>-74.652557000000002</c:v>
                </c:pt>
                <c:pt idx="4">
                  <c:v>-68.638289999999998</c:v>
                </c:pt>
                <c:pt idx="5">
                  <c:v>-63.611052999999998</c:v>
                </c:pt>
                <c:pt idx="6">
                  <c:v>-57.860134000000002</c:v>
                </c:pt>
                <c:pt idx="7">
                  <c:v>-54.341503000000003</c:v>
                </c:pt>
                <c:pt idx="8">
                  <c:v>-51.455115999999997</c:v>
                </c:pt>
                <c:pt idx="9">
                  <c:v>-49.984478000000003</c:v>
                </c:pt>
                <c:pt idx="10">
                  <c:v>-49.464485000000003</c:v>
                </c:pt>
                <c:pt idx="11">
                  <c:v>-49.173546000000002</c:v>
                </c:pt>
                <c:pt idx="12">
                  <c:v>-49.598922999999999</c:v>
                </c:pt>
                <c:pt idx="13">
                  <c:v>-49.291015999999999</c:v>
                </c:pt>
                <c:pt idx="14">
                  <c:v>-50.075626</c:v>
                </c:pt>
                <c:pt idx="15">
                  <c:v>-50.478844000000002</c:v>
                </c:pt>
                <c:pt idx="16">
                  <c:v>-50.850028999999999</c:v>
                </c:pt>
                <c:pt idx="17">
                  <c:v>-50.752631999999998</c:v>
                </c:pt>
                <c:pt idx="18">
                  <c:v>-50.659793999999998</c:v>
                </c:pt>
                <c:pt idx="19">
                  <c:v>-51.163815</c:v>
                </c:pt>
                <c:pt idx="20">
                  <c:v>-51.822158999999999</c:v>
                </c:pt>
                <c:pt idx="21">
                  <c:v>-52.907561999999999</c:v>
                </c:pt>
                <c:pt idx="22">
                  <c:v>-52.875304999999997</c:v>
                </c:pt>
                <c:pt idx="23">
                  <c:v>-51.566966999999998</c:v>
                </c:pt>
                <c:pt idx="24">
                  <c:v>-49.147624999999998</c:v>
                </c:pt>
                <c:pt idx="25">
                  <c:v>-47.336651000000003</c:v>
                </c:pt>
                <c:pt idx="26">
                  <c:v>-46.350135999999999</c:v>
                </c:pt>
                <c:pt idx="27">
                  <c:v>-45.925776999999997</c:v>
                </c:pt>
                <c:pt idx="28">
                  <c:v>-45.425106</c:v>
                </c:pt>
                <c:pt idx="29">
                  <c:v>-45.095692</c:v>
                </c:pt>
                <c:pt idx="30">
                  <c:v>-45.095280000000002</c:v>
                </c:pt>
                <c:pt idx="31">
                  <c:v>-45.737209</c:v>
                </c:pt>
                <c:pt idx="32">
                  <c:v>-46.525798999999999</c:v>
                </c:pt>
                <c:pt idx="33">
                  <c:v>-47.474178000000002</c:v>
                </c:pt>
                <c:pt idx="34">
                  <c:v>-47.498707000000003</c:v>
                </c:pt>
                <c:pt idx="35">
                  <c:v>-46.944180000000003</c:v>
                </c:pt>
                <c:pt idx="36">
                  <c:v>-45.763260000000002</c:v>
                </c:pt>
                <c:pt idx="37">
                  <c:v>-45.160491999999998</c:v>
                </c:pt>
                <c:pt idx="38">
                  <c:v>-45.111289999999997</c:v>
                </c:pt>
                <c:pt idx="39">
                  <c:v>-45.623524000000003</c:v>
                </c:pt>
                <c:pt idx="40">
                  <c:v>-46.270167999999998</c:v>
                </c:pt>
                <c:pt idx="41">
                  <c:v>-47.032027999999997</c:v>
                </c:pt>
                <c:pt idx="42">
                  <c:v>-47.815372000000004</c:v>
                </c:pt>
                <c:pt idx="43">
                  <c:v>-49.016258000000001</c:v>
                </c:pt>
                <c:pt idx="44">
                  <c:v>-50.181590999999997</c:v>
                </c:pt>
                <c:pt idx="45">
                  <c:v>-51.44162</c:v>
                </c:pt>
                <c:pt idx="46">
                  <c:v>-52.240341000000001</c:v>
                </c:pt>
                <c:pt idx="47">
                  <c:v>-53.292870000000001</c:v>
                </c:pt>
                <c:pt idx="48">
                  <c:v>-53.946308000000002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-82.452515000000005</c:v>
                </c:pt>
                <c:pt idx="1">
                  <c:v>-67.104705999999993</c:v>
                </c:pt>
                <c:pt idx="2">
                  <c:v>-50.74033</c:v>
                </c:pt>
                <c:pt idx="3">
                  <c:v>-46.560074</c:v>
                </c:pt>
                <c:pt idx="4">
                  <c:v>-48.492882000000002</c:v>
                </c:pt>
                <c:pt idx="5">
                  <c:v>-48.382396999999997</c:v>
                </c:pt>
                <c:pt idx="6">
                  <c:v>-45.967627999999998</c:v>
                </c:pt>
                <c:pt idx="7">
                  <c:v>-41.412250999999998</c:v>
                </c:pt>
                <c:pt idx="8">
                  <c:v>-39.723636999999997</c:v>
                </c:pt>
                <c:pt idx="9">
                  <c:v>-38.490299</c:v>
                </c:pt>
                <c:pt idx="10">
                  <c:v>-38.369914999999999</c:v>
                </c:pt>
                <c:pt idx="11">
                  <c:v>-39.126964999999998</c:v>
                </c:pt>
                <c:pt idx="12">
                  <c:v>-40.965553</c:v>
                </c:pt>
                <c:pt idx="13">
                  <c:v>-43.318775000000002</c:v>
                </c:pt>
                <c:pt idx="14">
                  <c:v>-47.678738000000003</c:v>
                </c:pt>
                <c:pt idx="15">
                  <c:v>-54.796168999999999</c:v>
                </c:pt>
                <c:pt idx="16">
                  <c:v>-56.900848000000003</c:v>
                </c:pt>
                <c:pt idx="17">
                  <c:v>-54.125084000000001</c:v>
                </c:pt>
                <c:pt idx="18">
                  <c:v>-46.512421000000003</c:v>
                </c:pt>
                <c:pt idx="19">
                  <c:v>-42.403461</c:v>
                </c:pt>
                <c:pt idx="20">
                  <c:v>-40.144337</c:v>
                </c:pt>
                <c:pt idx="21">
                  <c:v>-38.622982</c:v>
                </c:pt>
                <c:pt idx="22">
                  <c:v>-38.039085</c:v>
                </c:pt>
                <c:pt idx="23">
                  <c:v>-37.818424</c:v>
                </c:pt>
                <c:pt idx="24">
                  <c:v>-38.072280999999997</c:v>
                </c:pt>
                <c:pt idx="25">
                  <c:v>-37.920872000000003</c:v>
                </c:pt>
                <c:pt idx="26">
                  <c:v>-37.529361999999999</c:v>
                </c:pt>
                <c:pt idx="27">
                  <c:v>-36.843735000000002</c:v>
                </c:pt>
                <c:pt idx="28">
                  <c:v>-36.478878000000002</c:v>
                </c:pt>
                <c:pt idx="29">
                  <c:v>-36.281120000000001</c:v>
                </c:pt>
                <c:pt idx="30">
                  <c:v>-36.322285000000001</c:v>
                </c:pt>
                <c:pt idx="31">
                  <c:v>-36.316581999999997</c:v>
                </c:pt>
                <c:pt idx="32">
                  <c:v>-36.641933000000002</c:v>
                </c:pt>
                <c:pt idx="33">
                  <c:v>-37.086284999999997</c:v>
                </c:pt>
                <c:pt idx="34">
                  <c:v>-37.984538999999998</c:v>
                </c:pt>
                <c:pt idx="35">
                  <c:v>-38.749496000000001</c:v>
                </c:pt>
                <c:pt idx="36">
                  <c:v>-39.43618</c:v>
                </c:pt>
                <c:pt idx="37">
                  <c:v>-39.781925000000001</c:v>
                </c:pt>
                <c:pt idx="38">
                  <c:v>-40.230983999999999</c:v>
                </c:pt>
                <c:pt idx="39">
                  <c:v>-40.987450000000003</c:v>
                </c:pt>
                <c:pt idx="40">
                  <c:v>-42.101849000000001</c:v>
                </c:pt>
                <c:pt idx="41">
                  <c:v>-43.473891999999999</c:v>
                </c:pt>
                <c:pt idx="42">
                  <c:v>-44.959254999999999</c:v>
                </c:pt>
                <c:pt idx="43">
                  <c:v>-46.460017999999998</c:v>
                </c:pt>
                <c:pt idx="44">
                  <c:v>-47.913485999999999</c:v>
                </c:pt>
                <c:pt idx="45">
                  <c:v>-49.596770999999997</c:v>
                </c:pt>
                <c:pt idx="46">
                  <c:v>-51.831764</c:v>
                </c:pt>
                <c:pt idx="47">
                  <c:v>-54.601982</c:v>
                </c:pt>
                <c:pt idx="48">
                  <c:v>-56.661911000000003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  <c:extLst/>
      </c:scatterChart>
      <c:valAx>
        <c:axId val="118244480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2"/>
        <c:minorUnit val="0.5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-57.783447000000002</c:v>
                </c:pt>
                <c:pt idx="1">
                  <c:v>-61.225459999999998</c:v>
                </c:pt>
                <c:pt idx="2">
                  <c:v>-68.541167999999999</c:v>
                </c:pt>
                <c:pt idx="3">
                  <c:v>-71.487160000000003</c:v>
                </c:pt>
                <c:pt idx="4">
                  <c:v>-69.751846</c:v>
                </c:pt>
                <c:pt idx="5">
                  <c:v>-61.799633</c:v>
                </c:pt>
                <c:pt idx="6">
                  <c:v>-58.874763000000002</c:v>
                </c:pt>
                <c:pt idx="7">
                  <c:v>-59.684218999999999</c:v>
                </c:pt>
                <c:pt idx="8">
                  <c:v>-65.117949999999993</c:v>
                </c:pt>
                <c:pt idx="9">
                  <c:v>-70.432013999999995</c:v>
                </c:pt>
                <c:pt idx="10">
                  <c:v>-72.953331000000006</c:v>
                </c:pt>
                <c:pt idx="11">
                  <c:v>-72.045792000000006</c:v>
                </c:pt>
                <c:pt idx="12">
                  <c:v>-69.909630000000007</c:v>
                </c:pt>
                <c:pt idx="13">
                  <c:v>-66.854393000000002</c:v>
                </c:pt>
                <c:pt idx="14">
                  <c:v>-64.117690999999994</c:v>
                </c:pt>
                <c:pt idx="15">
                  <c:v>-60.932834999999997</c:v>
                </c:pt>
                <c:pt idx="16">
                  <c:v>-60.511330000000001</c:v>
                </c:pt>
                <c:pt idx="17">
                  <c:v>-59.898491</c:v>
                </c:pt>
                <c:pt idx="18">
                  <c:v>-60.560794999999999</c:v>
                </c:pt>
                <c:pt idx="19">
                  <c:v>-58.669682000000002</c:v>
                </c:pt>
                <c:pt idx="20">
                  <c:v>-59.182521999999999</c:v>
                </c:pt>
                <c:pt idx="21">
                  <c:v>-58.165863000000002</c:v>
                </c:pt>
                <c:pt idx="22">
                  <c:v>-59.720249000000003</c:v>
                </c:pt>
                <c:pt idx="23">
                  <c:v>-60.892696000000001</c:v>
                </c:pt>
                <c:pt idx="24">
                  <c:v>-62.649506000000002</c:v>
                </c:pt>
                <c:pt idx="25">
                  <c:v>-61.966583</c:v>
                </c:pt>
                <c:pt idx="26">
                  <c:v>-60.071198000000003</c:v>
                </c:pt>
                <c:pt idx="27">
                  <c:v>-58.403419</c:v>
                </c:pt>
                <c:pt idx="28">
                  <c:v>-57.715964999999997</c:v>
                </c:pt>
                <c:pt idx="29">
                  <c:v>-58.607627999999998</c:v>
                </c:pt>
                <c:pt idx="30">
                  <c:v>-55.181412000000002</c:v>
                </c:pt>
                <c:pt idx="31">
                  <c:v>-51.575133999999998</c:v>
                </c:pt>
                <c:pt idx="32">
                  <c:v>-46.947701000000002</c:v>
                </c:pt>
                <c:pt idx="33">
                  <c:v>-48.044918000000003</c:v>
                </c:pt>
                <c:pt idx="34">
                  <c:v>-49.832993000000002</c:v>
                </c:pt>
                <c:pt idx="35">
                  <c:v>-51.666964999999998</c:v>
                </c:pt>
                <c:pt idx="36">
                  <c:v>-52.804203000000001</c:v>
                </c:pt>
                <c:pt idx="37">
                  <c:v>-53.069969</c:v>
                </c:pt>
                <c:pt idx="38">
                  <c:v>-52.556277999999999</c:v>
                </c:pt>
                <c:pt idx="39">
                  <c:v>-51.254840999999999</c:v>
                </c:pt>
                <c:pt idx="40">
                  <c:v>-49.912875999999997</c:v>
                </c:pt>
                <c:pt idx="41">
                  <c:v>-48.746796000000003</c:v>
                </c:pt>
                <c:pt idx="42">
                  <c:v>-48.297652999999997</c:v>
                </c:pt>
                <c:pt idx="43">
                  <c:v>-48.842360999999997</c:v>
                </c:pt>
                <c:pt idx="44">
                  <c:v>-49.789684000000001</c:v>
                </c:pt>
                <c:pt idx="45">
                  <c:v>-51.89978</c:v>
                </c:pt>
                <c:pt idx="46">
                  <c:v>-54.670375999999997</c:v>
                </c:pt>
                <c:pt idx="47">
                  <c:v>-59.833961000000002</c:v>
                </c:pt>
                <c:pt idx="48">
                  <c:v>-63.730324000000003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-60.009666000000003</c:v>
                </c:pt>
                <c:pt idx="1">
                  <c:v>-58.203304000000003</c:v>
                </c:pt>
                <c:pt idx="2">
                  <c:v>-58.599559999999997</c:v>
                </c:pt>
                <c:pt idx="3">
                  <c:v>-59.088679999999997</c:v>
                </c:pt>
                <c:pt idx="4">
                  <c:v>-58.041676000000002</c:v>
                </c:pt>
                <c:pt idx="5">
                  <c:v>-53.933956000000002</c:v>
                </c:pt>
                <c:pt idx="6">
                  <c:v>-51.728850999999999</c:v>
                </c:pt>
                <c:pt idx="7">
                  <c:v>-52.141613</c:v>
                </c:pt>
                <c:pt idx="8">
                  <c:v>-54.618473000000002</c:v>
                </c:pt>
                <c:pt idx="9">
                  <c:v>-59.253681</c:v>
                </c:pt>
                <c:pt idx="10">
                  <c:v>-62.279361999999999</c:v>
                </c:pt>
                <c:pt idx="11">
                  <c:v>-64.464928</c:v>
                </c:pt>
                <c:pt idx="12">
                  <c:v>-63.454478999999999</c:v>
                </c:pt>
                <c:pt idx="13">
                  <c:v>-61.584629</c:v>
                </c:pt>
                <c:pt idx="14">
                  <c:v>-58.060062000000002</c:v>
                </c:pt>
                <c:pt idx="15">
                  <c:v>-55.385348999999998</c:v>
                </c:pt>
                <c:pt idx="16">
                  <c:v>-53.264525999999996</c:v>
                </c:pt>
                <c:pt idx="17">
                  <c:v>-52.130507999999999</c:v>
                </c:pt>
                <c:pt idx="18">
                  <c:v>-51.190693000000003</c:v>
                </c:pt>
                <c:pt idx="19">
                  <c:v>-51.075912000000002</c:v>
                </c:pt>
                <c:pt idx="20">
                  <c:v>-51.964351999999998</c:v>
                </c:pt>
                <c:pt idx="21">
                  <c:v>-52.803558000000002</c:v>
                </c:pt>
                <c:pt idx="22">
                  <c:v>-54.398083</c:v>
                </c:pt>
                <c:pt idx="23">
                  <c:v>-55.979430999999998</c:v>
                </c:pt>
                <c:pt idx="24">
                  <c:v>-57.505642000000002</c:v>
                </c:pt>
                <c:pt idx="25">
                  <c:v>-58.093895000000003</c:v>
                </c:pt>
                <c:pt idx="26">
                  <c:v>-57.772427</c:v>
                </c:pt>
                <c:pt idx="27">
                  <c:v>-57.166668000000001</c:v>
                </c:pt>
                <c:pt idx="28">
                  <c:v>-57.273311999999997</c:v>
                </c:pt>
                <c:pt idx="29">
                  <c:v>-59.057575</c:v>
                </c:pt>
                <c:pt idx="30">
                  <c:v>-56.622653999999997</c:v>
                </c:pt>
                <c:pt idx="31">
                  <c:v>-53.299655999999999</c:v>
                </c:pt>
                <c:pt idx="32">
                  <c:v>-48.902374000000002</c:v>
                </c:pt>
                <c:pt idx="33">
                  <c:v>-49.207377999999999</c:v>
                </c:pt>
                <c:pt idx="34">
                  <c:v>-50.072066999999997</c:v>
                </c:pt>
                <c:pt idx="35">
                  <c:v>-51.306156000000001</c:v>
                </c:pt>
                <c:pt idx="36">
                  <c:v>-53.074672999999997</c:v>
                </c:pt>
                <c:pt idx="37">
                  <c:v>-54.846935000000002</c:v>
                </c:pt>
                <c:pt idx="38">
                  <c:v>-55.770648999999999</c:v>
                </c:pt>
                <c:pt idx="39">
                  <c:v>-54.993752000000001</c:v>
                </c:pt>
                <c:pt idx="40">
                  <c:v>-53.105007000000001</c:v>
                </c:pt>
                <c:pt idx="41">
                  <c:v>-51.322533</c:v>
                </c:pt>
                <c:pt idx="42">
                  <c:v>-50.445582999999999</c:v>
                </c:pt>
                <c:pt idx="43">
                  <c:v>-50.378197</c:v>
                </c:pt>
                <c:pt idx="44">
                  <c:v>-50.362971999999999</c:v>
                </c:pt>
                <c:pt idx="45">
                  <c:v>-50.583449999999999</c:v>
                </c:pt>
                <c:pt idx="46">
                  <c:v>-51.353706000000003</c:v>
                </c:pt>
                <c:pt idx="47">
                  <c:v>-52.614704000000003</c:v>
                </c:pt>
                <c:pt idx="48">
                  <c:v>-53.680411999999997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-70.904838999999996</c:v>
                </c:pt>
                <c:pt idx="1">
                  <c:v>-68.487647999999993</c:v>
                </c:pt>
                <c:pt idx="2">
                  <c:v>-67.071563999999995</c:v>
                </c:pt>
                <c:pt idx="3">
                  <c:v>-67.748894000000007</c:v>
                </c:pt>
                <c:pt idx="4">
                  <c:v>-67.425658999999996</c:v>
                </c:pt>
                <c:pt idx="5">
                  <c:v>-67.816672999999994</c:v>
                </c:pt>
                <c:pt idx="6">
                  <c:v>-67.247260999999995</c:v>
                </c:pt>
                <c:pt idx="7">
                  <c:v>-67.761009000000001</c:v>
                </c:pt>
                <c:pt idx="8">
                  <c:v>-67.831581</c:v>
                </c:pt>
                <c:pt idx="9">
                  <c:v>-68.771895999999998</c:v>
                </c:pt>
                <c:pt idx="10">
                  <c:v>-68.918593999999999</c:v>
                </c:pt>
                <c:pt idx="11">
                  <c:v>-67.599029999999999</c:v>
                </c:pt>
                <c:pt idx="12">
                  <c:v>-66.038382999999996</c:v>
                </c:pt>
                <c:pt idx="13">
                  <c:v>-65.906707999999995</c:v>
                </c:pt>
                <c:pt idx="14">
                  <c:v>-66.751328000000001</c:v>
                </c:pt>
                <c:pt idx="15">
                  <c:v>-69.669990999999996</c:v>
                </c:pt>
                <c:pt idx="16">
                  <c:v>-70.034926999999996</c:v>
                </c:pt>
                <c:pt idx="17">
                  <c:v>-70.457672000000002</c:v>
                </c:pt>
                <c:pt idx="18">
                  <c:v>-69.121894999999995</c:v>
                </c:pt>
                <c:pt idx="19">
                  <c:v>-68.591965000000002</c:v>
                </c:pt>
                <c:pt idx="20">
                  <c:v>-67.860405</c:v>
                </c:pt>
                <c:pt idx="21">
                  <c:v>-67.231361000000007</c:v>
                </c:pt>
                <c:pt idx="22">
                  <c:v>-65.545340999999993</c:v>
                </c:pt>
                <c:pt idx="23">
                  <c:v>-63.558639999999997</c:v>
                </c:pt>
                <c:pt idx="24">
                  <c:v>-62.762011999999999</c:v>
                </c:pt>
                <c:pt idx="25">
                  <c:v>-64.507285999999993</c:v>
                </c:pt>
                <c:pt idx="26">
                  <c:v>-68.358283999999998</c:v>
                </c:pt>
                <c:pt idx="27">
                  <c:v>-73.584816000000004</c:v>
                </c:pt>
                <c:pt idx="28">
                  <c:v>-75.516586000000004</c:v>
                </c:pt>
                <c:pt idx="29">
                  <c:v>-73.494972000000004</c:v>
                </c:pt>
                <c:pt idx="30">
                  <c:v>-69.492714000000007</c:v>
                </c:pt>
                <c:pt idx="31">
                  <c:v>-67.469359999999995</c:v>
                </c:pt>
                <c:pt idx="32">
                  <c:v>-67.302207999999993</c:v>
                </c:pt>
                <c:pt idx="33">
                  <c:v>-67.546333000000004</c:v>
                </c:pt>
                <c:pt idx="34">
                  <c:v>-68.795546999999999</c:v>
                </c:pt>
                <c:pt idx="35">
                  <c:v>-69.330314999999999</c:v>
                </c:pt>
                <c:pt idx="36">
                  <c:v>-69.336723000000006</c:v>
                </c:pt>
                <c:pt idx="37">
                  <c:v>-68.492705999999998</c:v>
                </c:pt>
                <c:pt idx="38">
                  <c:v>-67.715309000000005</c:v>
                </c:pt>
                <c:pt idx="39">
                  <c:v>-67.191208000000003</c:v>
                </c:pt>
                <c:pt idx="40">
                  <c:v>-66.849013999999997</c:v>
                </c:pt>
                <c:pt idx="41">
                  <c:v>-66.306786000000002</c:v>
                </c:pt>
                <c:pt idx="42">
                  <c:v>-66.240241999999995</c:v>
                </c:pt>
                <c:pt idx="43">
                  <c:v>-65.308036999999999</c:v>
                </c:pt>
                <c:pt idx="44">
                  <c:v>-65.320396000000002</c:v>
                </c:pt>
                <c:pt idx="45">
                  <c:v>-64.713775999999996</c:v>
                </c:pt>
                <c:pt idx="46">
                  <c:v>-65.669455999999997</c:v>
                </c:pt>
                <c:pt idx="47">
                  <c:v>-66.267005999999995</c:v>
                </c:pt>
                <c:pt idx="48">
                  <c:v>-66.972831999999997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-82.452515000000005</c:v>
                </c:pt>
                <c:pt idx="1">
                  <c:v>-67.104705999999993</c:v>
                </c:pt>
                <c:pt idx="2">
                  <c:v>-50.74033</c:v>
                </c:pt>
                <c:pt idx="3">
                  <c:v>-46.560074</c:v>
                </c:pt>
                <c:pt idx="4">
                  <c:v>-48.492882000000002</c:v>
                </c:pt>
                <c:pt idx="5">
                  <c:v>-48.382396999999997</c:v>
                </c:pt>
                <c:pt idx="6">
                  <c:v>-45.967627999999998</c:v>
                </c:pt>
                <c:pt idx="7">
                  <c:v>-41.412250999999998</c:v>
                </c:pt>
                <c:pt idx="8">
                  <c:v>-39.723636999999997</c:v>
                </c:pt>
                <c:pt idx="9">
                  <c:v>-38.490299</c:v>
                </c:pt>
                <c:pt idx="10">
                  <c:v>-38.369914999999999</c:v>
                </c:pt>
                <c:pt idx="11">
                  <c:v>-39.126964999999998</c:v>
                </c:pt>
                <c:pt idx="12">
                  <c:v>-40.965553</c:v>
                </c:pt>
                <c:pt idx="13">
                  <c:v>-43.318775000000002</c:v>
                </c:pt>
                <c:pt idx="14">
                  <c:v>-47.678738000000003</c:v>
                </c:pt>
                <c:pt idx="15">
                  <c:v>-54.796168999999999</c:v>
                </c:pt>
                <c:pt idx="16">
                  <c:v>-56.900848000000003</c:v>
                </c:pt>
                <c:pt idx="17">
                  <c:v>-54.125084000000001</c:v>
                </c:pt>
                <c:pt idx="18">
                  <c:v>-46.512421000000003</c:v>
                </c:pt>
                <c:pt idx="19">
                  <c:v>-42.403461</c:v>
                </c:pt>
                <c:pt idx="20">
                  <c:v>-40.144337</c:v>
                </c:pt>
                <c:pt idx="21">
                  <c:v>-38.622982</c:v>
                </c:pt>
                <c:pt idx="22">
                  <c:v>-38.039085</c:v>
                </c:pt>
                <c:pt idx="23">
                  <c:v>-37.818424</c:v>
                </c:pt>
                <c:pt idx="24">
                  <c:v>-38.072280999999997</c:v>
                </c:pt>
                <c:pt idx="25">
                  <c:v>-37.920872000000003</c:v>
                </c:pt>
                <c:pt idx="26">
                  <c:v>-37.529361999999999</c:v>
                </c:pt>
                <c:pt idx="27">
                  <c:v>-36.843735000000002</c:v>
                </c:pt>
                <c:pt idx="28">
                  <c:v>-36.478878000000002</c:v>
                </c:pt>
                <c:pt idx="29">
                  <c:v>-36.281120000000001</c:v>
                </c:pt>
                <c:pt idx="30">
                  <c:v>-36.322285000000001</c:v>
                </c:pt>
                <c:pt idx="31">
                  <c:v>-36.316581999999997</c:v>
                </c:pt>
                <c:pt idx="32">
                  <c:v>-36.641933000000002</c:v>
                </c:pt>
                <c:pt idx="33">
                  <c:v>-37.086284999999997</c:v>
                </c:pt>
                <c:pt idx="34">
                  <c:v>-37.984538999999998</c:v>
                </c:pt>
                <c:pt idx="35">
                  <c:v>-38.749496000000001</c:v>
                </c:pt>
                <c:pt idx="36">
                  <c:v>-39.43618</c:v>
                </c:pt>
                <c:pt idx="37">
                  <c:v>-39.781925000000001</c:v>
                </c:pt>
                <c:pt idx="38">
                  <c:v>-40.230983999999999</c:v>
                </c:pt>
                <c:pt idx="39">
                  <c:v>-40.987450000000003</c:v>
                </c:pt>
                <c:pt idx="40">
                  <c:v>-42.101849000000001</c:v>
                </c:pt>
                <c:pt idx="41">
                  <c:v>-43.473891999999999</c:v>
                </c:pt>
                <c:pt idx="42">
                  <c:v>-44.959254999999999</c:v>
                </c:pt>
                <c:pt idx="43">
                  <c:v>-46.460017999999998</c:v>
                </c:pt>
                <c:pt idx="44">
                  <c:v>-47.913485999999999</c:v>
                </c:pt>
                <c:pt idx="45">
                  <c:v>-49.596770999999997</c:v>
                </c:pt>
                <c:pt idx="46">
                  <c:v>-51.831764</c:v>
                </c:pt>
                <c:pt idx="47">
                  <c:v>-54.601982</c:v>
                </c:pt>
                <c:pt idx="48">
                  <c:v>-56.661911000000003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  <c:extLst/>
      </c:scatterChart>
      <c:valAx>
        <c:axId val="1186667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2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 (dBm)</a:t>
            </a:r>
          </a:p>
        </c:rich>
      </c:tx>
      <c:layout>
        <c:manualLayout>
          <c:xMode val="edge"/>
          <c:yMode val="edge"/>
          <c:x val="0.25266421551251472"/>
          <c:y val="6.6127150772820069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7.0856633000000002</c:v>
                </c:pt>
                <c:pt idx="1">
                  <c:v>9.9417609999999996</c:v>
                </c:pt>
                <c:pt idx="2">
                  <c:v>14.248144</c:v>
                </c:pt>
                <c:pt idx="3">
                  <c:v>19.038609000000001</c:v>
                </c:pt>
                <c:pt idx="4">
                  <c:v>20.759551999999999</c:v>
                </c:pt>
                <c:pt idx="5">
                  <c:v>19.711825999999999</c:v>
                </c:pt>
                <c:pt idx="6">
                  <c:v>15.136825</c:v>
                </c:pt>
                <c:pt idx="7">
                  <c:v>13.114407999999999</c:v>
                </c:pt>
                <c:pt idx="8">
                  <c:v>13.301504</c:v>
                </c:pt>
                <c:pt idx="9">
                  <c:v>14.664693</c:v>
                </c:pt>
                <c:pt idx="10">
                  <c:v>15.957824</c:v>
                </c:pt>
                <c:pt idx="11">
                  <c:v>16.640637999999999</c:v>
                </c:pt>
                <c:pt idx="12">
                  <c:v>16.057912999999999</c:v>
                </c:pt>
                <c:pt idx="13">
                  <c:v>15.425508000000001</c:v>
                </c:pt>
                <c:pt idx="14">
                  <c:v>14.826771000000001</c:v>
                </c:pt>
                <c:pt idx="15">
                  <c:v>14.904311</c:v>
                </c:pt>
                <c:pt idx="16">
                  <c:v>15.545207</c:v>
                </c:pt>
                <c:pt idx="17">
                  <c:v>15.953771</c:v>
                </c:pt>
                <c:pt idx="18">
                  <c:v>16.397020000000001</c:v>
                </c:pt>
                <c:pt idx="19">
                  <c:v>16.641558</c:v>
                </c:pt>
                <c:pt idx="20">
                  <c:v>17.071739000000001</c:v>
                </c:pt>
                <c:pt idx="21">
                  <c:v>17.789843000000001</c:v>
                </c:pt>
                <c:pt idx="22">
                  <c:v>18.491734999999998</c:v>
                </c:pt>
                <c:pt idx="23">
                  <c:v>20.051807</c:v>
                </c:pt>
                <c:pt idx="24">
                  <c:v>20.996175999999998</c:v>
                </c:pt>
                <c:pt idx="25">
                  <c:v>22.103998000000001</c:v>
                </c:pt>
                <c:pt idx="26">
                  <c:v>21.674721000000002</c:v>
                </c:pt>
                <c:pt idx="27">
                  <c:v>21.280934999999999</c:v>
                </c:pt>
                <c:pt idx="28">
                  <c:v>21.772656999999999</c:v>
                </c:pt>
                <c:pt idx="29">
                  <c:v>23.407834999999999</c:v>
                </c:pt>
                <c:pt idx="30">
                  <c:v>24.936247000000002</c:v>
                </c:pt>
                <c:pt idx="31">
                  <c:v>25.486494</c:v>
                </c:pt>
                <c:pt idx="32">
                  <c:v>25.123502999999999</c:v>
                </c:pt>
                <c:pt idx="33">
                  <c:v>24.135035999999999</c:v>
                </c:pt>
                <c:pt idx="34">
                  <c:v>22.891569</c:v>
                </c:pt>
                <c:pt idx="35">
                  <c:v>21.832106</c:v>
                </c:pt>
                <c:pt idx="36">
                  <c:v>21.737783</c:v>
                </c:pt>
                <c:pt idx="37">
                  <c:v>21.806158</c:v>
                </c:pt>
                <c:pt idx="38">
                  <c:v>21.746611000000001</c:v>
                </c:pt>
                <c:pt idx="39">
                  <c:v>21.653582</c:v>
                </c:pt>
                <c:pt idx="40">
                  <c:v>21.007973</c:v>
                </c:pt>
                <c:pt idx="41">
                  <c:v>19.92305</c:v>
                </c:pt>
                <c:pt idx="42">
                  <c:v>18.703258999999999</c:v>
                </c:pt>
                <c:pt idx="43">
                  <c:v>18.768063000000001</c:v>
                </c:pt>
                <c:pt idx="44">
                  <c:v>19.185320000000001</c:v>
                </c:pt>
                <c:pt idx="45">
                  <c:v>19.618925000000001</c:v>
                </c:pt>
                <c:pt idx="46">
                  <c:v>19.409814999999998</c:v>
                </c:pt>
                <c:pt idx="47">
                  <c:v>19.053049000000001</c:v>
                </c:pt>
                <c:pt idx="48">
                  <c:v>18.963387999999998</c:v>
                </c:pt>
                <c:pt idx="49">
                  <c:v>18.637104000000001</c:v>
                </c:pt>
                <c:pt idx="50">
                  <c:v>18.740345000000001</c:v>
                </c:pt>
                <c:pt idx="51">
                  <c:v>18.603480999999999</c:v>
                </c:pt>
                <c:pt idx="52">
                  <c:v>18.546453</c:v>
                </c:pt>
                <c:pt idx="53">
                  <c:v>18.445871</c:v>
                </c:pt>
                <c:pt idx="54">
                  <c:v>18.529156</c:v>
                </c:pt>
                <c:pt idx="55">
                  <c:v>18.899740000000001</c:v>
                </c:pt>
                <c:pt idx="56">
                  <c:v>19.539262999999998</c:v>
                </c:pt>
                <c:pt idx="57">
                  <c:v>20.649214000000001</c:v>
                </c:pt>
                <c:pt idx="58">
                  <c:v>21.706408</c:v>
                </c:pt>
                <c:pt idx="59">
                  <c:v>23.172001000000002</c:v>
                </c:pt>
                <c:pt idx="60">
                  <c:v>23.291338</c:v>
                </c:pt>
                <c:pt idx="61">
                  <c:v>23.512108000000001</c:v>
                </c:pt>
                <c:pt idx="62">
                  <c:v>22.980661000000001</c:v>
                </c:pt>
                <c:pt idx="63">
                  <c:v>22.603231000000001</c:v>
                </c:pt>
                <c:pt idx="64">
                  <c:v>22.424519</c:v>
                </c:pt>
                <c:pt idx="65">
                  <c:v>21.862579</c:v>
                </c:pt>
                <c:pt idx="66">
                  <c:v>22.36121</c:v>
                </c:pt>
                <c:pt idx="67">
                  <c:v>22.121251999999998</c:v>
                </c:pt>
                <c:pt idx="68">
                  <c:v>21.907145</c:v>
                </c:pt>
                <c:pt idx="69">
                  <c:v>21.212316999999999</c:v>
                </c:pt>
                <c:pt idx="70">
                  <c:v>20.798777000000001</c:v>
                </c:pt>
                <c:pt idx="71">
                  <c:v>20.727751000000001</c:v>
                </c:pt>
                <c:pt idx="72">
                  <c:v>20.89893</c:v>
                </c:pt>
                <c:pt idx="73">
                  <c:v>21.470569999999999</c:v>
                </c:pt>
                <c:pt idx="74">
                  <c:v>21.992802000000001</c:v>
                </c:pt>
                <c:pt idx="75">
                  <c:v>22.509423999999999</c:v>
                </c:pt>
                <c:pt idx="76">
                  <c:v>22.287614999999999</c:v>
                </c:pt>
                <c:pt idx="77">
                  <c:v>22.204143999999999</c:v>
                </c:pt>
                <c:pt idx="78">
                  <c:v>21.774902000000001</c:v>
                </c:pt>
                <c:pt idx="79">
                  <c:v>21.882121999999999</c:v>
                </c:pt>
                <c:pt idx="80">
                  <c:v>22.426386000000001</c:v>
                </c:pt>
                <c:pt idx="81">
                  <c:v>24.069586000000001</c:v>
                </c:pt>
                <c:pt idx="82">
                  <c:v>25.62359</c:v>
                </c:pt>
                <c:pt idx="83">
                  <c:v>27.092290999999999</c:v>
                </c:pt>
                <c:pt idx="84">
                  <c:v>26.115534</c:v>
                </c:pt>
                <c:pt idx="85">
                  <c:v>25.371576000000001</c:v>
                </c:pt>
                <c:pt idx="86">
                  <c:v>24.112375</c:v>
                </c:pt>
                <c:pt idx="87">
                  <c:v>23.972908</c:v>
                </c:pt>
                <c:pt idx="88">
                  <c:v>23.278980000000001</c:v>
                </c:pt>
                <c:pt idx="89">
                  <c:v>20.650283999999999</c:v>
                </c:pt>
                <c:pt idx="90">
                  <c:v>18.249495</c:v>
                </c:pt>
                <c:pt idx="91">
                  <c:v>14.504054</c:v>
                </c:pt>
                <c:pt idx="92">
                  <c:v>9.9908791000000008</c:v>
                </c:pt>
                <c:pt idx="93">
                  <c:v>5.0186957999999997</c:v>
                </c:pt>
                <c:pt idx="94">
                  <c:v>1.3385830999999999</c:v>
                </c:pt>
                <c:pt idx="95">
                  <c:v>0.28131503000000002</c:v>
                </c:pt>
                <c:pt idx="96">
                  <c:v>0.36048322999999999</c:v>
                </c:pt>
                <c:pt idx="97">
                  <c:v>1.3371435</c:v>
                </c:pt>
                <c:pt idx="98">
                  <c:v>2.5311439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2.5926274999999999</c:v>
                </c:pt>
                <c:pt idx="1">
                  <c:v>5.4087795999999999</c:v>
                </c:pt>
                <c:pt idx="2">
                  <c:v>9.6282644000000008</c:v>
                </c:pt>
                <c:pt idx="3">
                  <c:v>15.55602</c:v>
                </c:pt>
                <c:pt idx="4">
                  <c:v>18.212502000000001</c:v>
                </c:pt>
                <c:pt idx="5">
                  <c:v>18.119249</c:v>
                </c:pt>
                <c:pt idx="6">
                  <c:v>14.228073999999999</c:v>
                </c:pt>
                <c:pt idx="7">
                  <c:v>11.996879</c:v>
                </c:pt>
                <c:pt idx="8">
                  <c:v>11.536985</c:v>
                </c:pt>
                <c:pt idx="9">
                  <c:v>12.352397</c:v>
                </c:pt>
                <c:pt idx="10">
                  <c:v>13.458005999999999</c:v>
                </c:pt>
                <c:pt idx="11">
                  <c:v>14.511946999999999</c:v>
                </c:pt>
                <c:pt idx="12">
                  <c:v>14.483059000000001</c:v>
                </c:pt>
                <c:pt idx="13">
                  <c:v>14.220312</c:v>
                </c:pt>
                <c:pt idx="14">
                  <c:v>13.848765</c:v>
                </c:pt>
                <c:pt idx="15">
                  <c:v>13.873678</c:v>
                </c:pt>
                <c:pt idx="16">
                  <c:v>14.435187000000001</c:v>
                </c:pt>
                <c:pt idx="17">
                  <c:v>14.832966000000001</c:v>
                </c:pt>
                <c:pt idx="18">
                  <c:v>15.501206</c:v>
                </c:pt>
                <c:pt idx="19">
                  <c:v>15.957943</c:v>
                </c:pt>
                <c:pt idx="20">
                  <c:v>16.690812999999999</c:v>
                </c:pt>
                <c:pt idx="21">
                  <c:v>17.621448999999998</c:v>
                </c:pt>
                <c:pt idx="22">
                  <c:v>18.189816</c:v>
                </c:pt>
                <c:pt idx="23">
                  <c:v>18.929773000000001</c:v>
                </c:pt>
                <c:pt idx="24">
                  <c:v>18.843039999999998</c:v>
                </c:pt>
                <c:pt idx="25">
                  <c:v>19.69866</c:v>
                </c:pt>
                <c:pt idx="26">
                  <c:v>20.220935999999998</c:v>
                </c:pt>
                <c:pt idx="27">
                  <c:v>22.372561000000001</c:v>
                </c:pt>
                <c:pt idx="28">
                  <c:v>23.547657000000001</c:v>
                </c:pt>
                <c:pt idx="29">
                  <c:v>26.347317</c:v>
                </c:pt>
                <c:pt idx="30">
                  <c:v>26.669529000000001</c:v>
                </c:pt>
                <c:pt idx="31">
                  <c:v>26.716816000000001</c:v>
                </c:pt>
                <c:pt idx="32">
                  <c:v>24.636326</c:v>
                </c:pt>
                <c:pt idx="33">
                  <c:v>23.126190000000001</c:v>
                </c:pt>
                <c:pt idx="34">
                  <c:v>22.163323999999999</c:v>
                </c:pt>
                <c:pt idx="35">
                  <c:v>21.384492999999999</c:v>
                </c:pt>
                <c:pt idx="36">
                  <c:v>21.052669999999999</c:v>
                </c:pt>
                <c:pt idx="37">
                  <c:v>20.927416000000001</c:v>
                </c:pt>
                <c:pt idx="38">
                  <c:v>20.869883999999999</c:v>
                </c:pt>
                <c:pt idx="39">
                  <c:v>20.898596000000001</c:v>
                </c:pt>
                <c:pt idx="40">
                  <c:v>20.43807</c:v>
                </c:pt>
                <c:pt idx="41">
                  <c:v>19.290606</c:v>
                </c:pt>
                <c:pt idx="42">
                  <c:v>17.683723000000001</c:v>
                </c:pt>
                <c:pt idx="43">
                  <c:v>16.821816999999999</c:v>
                </c:pt>
                <c:pt idx="44">
                  <c:v>16.656199000000001</c:v>
                </c:pt>
                <c:pt idx="45">
                  <c:v>17.218972999999998</c:v>
                </c:pt>
                <c:pt idx="46">
                  <c:v>17.598085000000001</c:v>
                </c:pt>
                <c:pt idx="47">
                  <c:v>17.733255</c:v>
                </c:pt>
                <c:pt idx="48">
                  <c:v>17.94087</c:v>
                </c:pt>
                <c:pt idx="49">
                  <c:v>17.741001000000001</c:v>
                </c:pt>
                <c:pt idx="50">
                  <c:v>17.68309</c:v>
                </c:pt>
                <c:pt idx="51">
                  <c:v>17.477442</c:v>
                </c:pt>
                <c:pt idx="52">
                  <c:v>17.772456999999999</c:v>
                </c:pt>
                <c:pt idx="53">
                  <c:v>18.235529</c:v>
                </c:pt>
                <c:pt idx="54">
                  <c:v>18.574795000000002</c:v>
                </c:pt>
                <c:pt idx="55">
                  <c:v>18.846239000000001</c:v>
                </c:pt>
                <c:pt idx="56">
                  <c:v>19.406241999999999</c:v>
                </c:pt>
                <c:pt idx="57">
                  <c:v>20.143526000000001</c:v>
                </c:pt>
                <c:pt idx="58">
                  <c:v>20.656472999999998</c:v>
                </c:pt>
                <c:pt idx="59">
                  <c:v>20.876753000000001</c:v>
                </c:pt>
                <c:pt idx="60">
                  <c:v>20.724899000000001</c:v>
                </c:pt>
                <c:pt idx="61">
                  <c:v>21.102813999999999</c:v>
                </c:pt>
                <c:pt idx="62">
                  <c:v>21.501805999999998</c:v>
                </c:pt>
                <c:pt idx="63">
                  <c:v>21.930275000000002</c:v>
                </c:pt>
                <c:pt idx="64">
                  <c:v>23.123750999999999</c:v>
                </c:pt>
                <c:pt idx="65">
                  <c:v>23.167019</c:v>
                </c:pt>
                <c:pt idx="66">
                  <c:v>23.694928999999998</c:v>
                </c:pt>
                <c:pt idx="67">
                  <c:v>21.948543999999998</c:v>
                </c:pt>
                <c:pt idx="68">
                  <c:v>20.969175</c:v>
                </c:pt>
                <c:pt idx="69">
                  <c:v>19.461679</c:v>
                </c:pt>
                <c:pt idx="70">
                  <c:v>18.952273999999999</c:v>
                </c:pt>
                <c:pt idx="71">
                  <c:v>18.710809999999999</c:v>
                </c:pt>
                <c:pt idx="72">
                  <c:v>19.059031999999998</c:v>
                </c:pt>
                <c:pt idx="73">
                  <c:v>20.104958</c:v>
                </c:pt>
                <c:pt idx="74">
                  <c:v>21.679188</c:v>
                </c:pt>
                <c:pt idx="75">
                  <c:v>24.285643</c:v>
                </c:pt>
                <c:pt idx="76">
                  <c:v>25.822731000000001</c:v>
                </c:pt>
                <c:pt idx="77">
                  <c:v>27.424088999999999</c:v>
                </c:pt>
                <c:pt idx="78">
                  <c:v>26.262233999999999</c:v>
                </c:pt>
                <c:pt idx="79">
                  <c:v>25.189057999999999</c:v>
                </c:pt>
                <c:pt idx="80">
                  <c:v>23.467452999999999</c:v>
                </c:pt>
                <c:pt idx="81">
                  <c:v>22.802958</c:v>
                </c:pt>
                <c:pt idx="82">
                  <c:v>22.347763</c:v>
                </c:pt>
                <c:pt idx="83">
                  <c:v>22.275158000000001</c:v>
                </c:pt>
                <c:pt idx="84">
                  <c:v>22.038691</c:v>
                </c:pt>
                <c:pt idx="85">
                  <c:v>20.902539999999998</c:v>
                </c:pt>
                <c:pt idx="86">
                  <c:v>19.190892999999999</c:v>
                </c:pt>
                <c:pt idx="87">
                  <c:v>17.178412999999999</c:v>
                </c:pt>
                <c:pt idx="88">
                  <c:v>16.024145000000001</c:v>
                </c:pt>
                <c:pt idx="89">
                  <c:v>13.644626000000001</c:v>
                </c:pt>
                <c:pt idx="90">
                  <c:v>10.223462</c:v>
                </c:pt>
                <c:pt idx="91">
                  <c:v>6.0417947999999999</c:v>
                </c:pt>
                <c:pt idx="92">
                  <c:v>2.6645857999999998</c:v>
                </c:pt>
                <c:pt idx="93">
                  <c:v>0.90367978999999998</c:v>
                </c:pt>
                <c:pt idx="94">
                  <c:v>2.2516069999999999E-2</c:v>
                </c:pt>
                <c:pt idx="95">
                  <c:v>0.63174193999999995</c:v>
                </c:pt>
                <c:pt idx="96">
                  <c:v>2.8125545999999999</c:v>
                </c:pt>
                <c:pt idx="97">
                  <c:v>5.3390092999999998</c:v>
                </c:pt>
                <c:pt idx="98">
                  <c:v>7.1038684999999999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0.36311241999999999</c:v>
                </c:pt>
                <c:pt idx="1">
                  <c:v>1.8868661</c:v>
                </c:pt>
                <c:pt idx="2">
                  <c:v>4.4502578000000002</c:v>
                </c:pt>
                <c:pt idx="3">
                  <c:v>8.9064712999999998</c:v>
                </c:pt>
                <c:pt idx="4">
                  <c:v>13.868671000000001</c:v>
                </c:pt>
                <c:pt idx="5">
                  <c:v>15.908612</c:v>
                </c:pt>
                <c:pt idx="6">
                  <c:v>14.478914</c:v>
                </c:pt>
                <c:pt idx="7">
                  <c:v>11.403491000000001</c:v>
                </c:pt>
                <c:pt idx="8">
                  <c:v>10.285969</c:v>
                </c:pt>
                <c:pt idx="9">
                  <c:v>10.655431</c:v>
                </c:pt>
                <c:pt idx="10">
                  <c:v>11.429921</c:v>
                </c:pt>
                <c:pt idx="11">
                  <c:v>12.38818</c:v>
                </c:pt>
                <c:pt idx="12">
                  <c:v>12.583758</c:v>
                </c:pt>
                <c:pt idx="13">
                  <c:v>12.607324</c:v>
                </c:pt>
                <c:pt idx="14">
                  <c:v>12.604189999999999</c:v>
                </c:pt>
                <c:pt idx="15">
                  <c:v>12.758229999999999</c:v>
                </c:pt>
                <c:pt idx="16">
                  <c:v>13.317301</c:v>
                </c:pt>
                <c:pt idx="17">
                  <c:v>13.822411000000001</c:v>
                </c:pt>
                <c:pt idx="18">
                  <c:v>14.798951000000001</c:v>
                </c:pt>
                <c:pt idx="19">
                  <c:v>15.601727</c:v>
                </c:pt>
                <c:pt idx="20">
                  <c:v>16.825182000000002</c:v>
                </c:pt>
                <c:pt idx="21">
                  <c:v>18.045211999999999</c:v>
                </c:pt>
                <c:pt idx="22">
                  <c:v>18.487494999999999</c:v>
                </c:pt>
                <c:pt idx="23">
                  <c:v>18.600838</c:v>
                </c:pt>
                <c:pt idx="24">
                  <c:v>17.965471000000001</c:v>
                </c:pt>
                <c:pt idx="25">
                  <c:v>19.440365</c:v>
                </c:pt>
                <c:pt idx="26">
                  <c:v>20.383662999999999</c:v>
                </c:pt>
                <c:pt idx="27">
                  <c:v>21.089697000000001</c:v>
                </c:pt>
                <c:pt idx="28">
                  <c:v>20.845106000000001</c:v>
                </c:pt>
                <c:pt idx="29">
                  <c:v>21.59149</c:v>
                </c:pt>
                <c:pt idx="30">
                  <c:v>22.180405</c:v>
                </c:pt>
                <c:pt idx="31">
                  <c:v>21.998455</c:v>
                </c:pt>
                <c:pt idx="32">
                  <c:v>21.269485</c:v>
                </c:pt>
                <c:pt idx="33">
                  <c:v>20.651948999999998</c:v>
                </c:pt>
                <c:pt idx="34">
                  <c:v>20.287775</c:v>
                </c:pt>
                <c:pt idx="35">
                  <c:v>19.606594000000001</c:v>
                </c:pt>
                <c:pt idx="36">
                  <c:v>19.159040000000001</c:v>
                </c:pt>
                <c:pt idx="37">
                  <c:v>18.897205</c:v>
                </c:pt>
                <c:pt idx="38">
                  <c:v>18.690788000000001</c:v>
                </c:pt>
                <c:pt idx="39">
                  <c:v>18.738189999999999</c:v>
                </c:pt>
                <c:pt idx="40">
                  <c:v>18.658745</c:v>
                </c:pt>
                <c:pt idx="41">
                  <c:v>18.031407999999999</c:v>
                </c:pt>
                <c:pt idx="42">
                  <c:v>16.892942000000001</c:v>
                </c:pt>
                <c:pt idx="43">
                  <c:v>15.652887</c:v>
                </c:pt>
                <c:pt idx="44">
                  <c:v>14.713543</c:v>
                </c:pt>
                <c:pt idx="45">
                  <c:v>14.50521</c:v>
                </c:pt>
                <c:pt idx="46">
                  <c:v>14.671633</c:v>
                </c:pt>
                <c:pt idx="47">
                  <c:v>15.156507</c:v>
                </c:pt>
                <c:pt idx="48">
                  <c:v>15.890858</c:v>
                </c:pt>
                <c:pt idx="49">
                  <c:v>16.239044</c:v>
                </c:pt>
                <c:pt idx="50">
                  <c:v>16.994472999999999</c:v>
                </c:pt>
                <c:pt idx="51">
                  <c:v>17.538699999999999</c:v>
                </c:pt>
                <c:pt idx="52">
                  <c:v>18.533873</c:v>
                </c:pt>
                <c:pt idx="53">
                  <c:v>19.081378999999998</c:v>
                </c:pt>
                <c:pt idx="54">
                  <c:v>19.295801000000001</c:v>
                </c:pt>
                <c:pt idx="55">
                  <c:v>19.545925</c:v>
                </c:pt>
                <c:pt idx="56">
                  <c:v>20.492723000000002</c:v>
                </c:pt>
                <c:pt idx="57">
                  <c:v>21.398046000000001</c:v>
                </c:pt>
                <c:pt idx="58">
                  <c:v>22.435438000000001</c:v>
                </c:pt>
                <c:pt idx="59">
                  <c:v>22.901661000000001</c:v>
                </c:pt>
                <c:pt idx="60">
                  <c:v>23.191139</c:v>
                </c:pt>
                <c:pt idx="61">
                  <c:v>24.129518999999998</c:v>
                </c:pt>
                <c:pt idx="62">
                  <c:v>24.926538000000001</c:v>
                </c:pt>
                <c:pt idx="63">
                  <c:v>25.153113999999999</c:v>
                </c:pt>
                <c:pt idx="64">
                  <c:v>25.061411</c:v>
                </c:pt>
                <c:pt idx="65">
                  <c:v>23.235744</c:v>
                </c:pt>
                <c:pt idx="66">
                  <c:v>22.093765000000001</c:v>
                </c:pt>
                <c:pt idx="67">
                  <c:v>19.153863999999999</c:v>
                </c:pt>
                <c:pt idx="68">
                  <c:v>17.735699</c:v>
                </c:pt>
                <c:pt idx="69">
                  <c:v>17.278590999999999</c:v>
                </c:pt>
                <c:pt idx="70">
                  <c:v>16.920271</c:v>
                </c:pt>
                <c:pt idx="71">
                  <c:v>15.450168</c:v>
                </c:pt>
                <c:pt idx="72">
                  <c:v>13.383620000000001</c:v>
                </c:pt>
                <c:pt idx="73">
                  <c:v>13.671049999999999</c:v>
                </c:pt>
                <c:pt idx="74">
                  <c:v>17.530954000000001</c:v>
                </c:pt>
                <c:pt idx="75">
                  <c:v>19.534704000000001</c:v>
                </c:pt>
                <c:pt idx="76">
                  <c:v>19.127507999999999</c:v>
                </c:pt>
                <c:pt idx="77">
                  <c:v>16.670836999999999</c:v>
                </c:pt>
                <c:pt idx="78">
                  <c:v>15.634916</c:v>
                </c:pt>
                <c:pt idx="79">
                  <c:v>15.415781000000001</c:v>
                </c:pt>
                <c:pt idx="80">
                  <c:v>15.087211999999999</c:v>
                </c:pt>
                <c:pt idx="81">
                  <c:v>14.824674999999999</c:v>
                </c:pt>
                <c:pt idx="82">
                  <c:v>14.579069</c:v>
                </c:pt>
                <c:pt idx="83">
                  <c:v>14.199945</c:v>
                </c:pt>
                <c:pt idx="84">
                  <c:v>14.099041</c:v>
                </c:pt>
                <c:pt idx="85">
                  <c:v>15.05119</c:v>
                </c:pt>
                <c:pt idx="86">
                  <c:v>15.453467</c:v>
                </c:pt>
                <c:pt idx="87">
                  <c:v>14.013469000000001</c:v>
                </c:pt>
                <c:pt idx="88">
                  <c:v>10.071999</c:v>
                </c:pt>
                <c:pt idx="89">
                  <c:v>5.7883725000000004</c:v>
                </c:pt>
                <c:pt idx="90">
                  <c:v>2.8347576000000001</c:v>
                </c:pt>
                <c:pt idx="91">
                  <c:v>1.1669160000000001</c:v>
                </c:pt>
                <c:pt idx="92">
                  <c:v>0.42788874999999998</c:v>
                </c:pt>
                <c:pt idx="93">
                  <c:v>0.43914181000000002</c:v>
                </c:pt>
                <c:pt idx="94">
                  <c:v>2.2666490000000001</c:v>
                </c:pt>
                <c:pt idx="95">
                  <c:v>5.4821768000000004</c:v>
                </c:pt>
                <c:pt idx="96">
                  <c:v>9.8661308000000005</c:v>
                </c:pt>
                <c:pt idx="97">
                  <c:v>11.115396</c:v>
                </c:pt>
                <c:pt idx="98">
                  <c:v>11.047935000000001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6.0294731999999997E-2</c:v>
                      </c:pt>
                      <c:pt idx="1">
                        <c:v>0.63528848000000004</c:v>
                      </c:pt>
                      <c:pt idx="2">
                        <c:v>1.7032841000000001</c:v>
                      </c:pt>
                      <c:pt idx="3">
                        <c:v>3.9769038999999999</c:v>
                      </c:pt>
                      <c:pt idx="4">
                        <c:v>8.2386950999999993</c:v>
                      </c:pt>
                      <c:pt idx="5">
                        <c:v>11.8847</c:v>
                      </c:pt>
                      <c:pt idx="6">
                        <c:v>13.140615</c:v>
                      </c:pt>
                      <c:pt idx="7">
                        <c:v>11.421847</c:v>
                      </c:pt>
                      <c:pt idx="8">
                        <c:v>9.5852613000000009</c:v>
                      </c:pt>
                      <c:pt idx="9">
                        <c:v>9.3785839000000006</c:v>
                      </c:pt>
                      <c:pt idx="10">
                        <c:v>9.5988521999999996</c:v>
                      </c:pt>
                      <c:pt idx="11">
                        <c:v>10.314916999999999</c:v>
                      </c:pt>
                      <c:pt idx="12">
                        <c:v>10.705498</c:v>
                      </c:pt>
                      <c:pt idx="13">
                        <c:v>11.166083</c:v>
                      </c:pt>
                      <c:pt idx="14">
                        <c:v>11.575646000000001</c:v>
                      </c:pt>
                      <c:pt idx="15">
                        <c:v>12.015815999999999</c:v>
                      </c:pt>
                      <c:pt idx="16">
                        <c:v>12.745238000000001</c:v>
                      </c:pt>
                      <c:pt idx="17">
                        <c:v>13.460884</c:v>
                      </c:pt>
                      <c:pt idx="18">
                        <c:v>14.504061</c:v>
                      </c:pt>
                      <c:pt idx="19">
                        <c:v>15.031279</c:v>
                      </c:pt>
                      <c:pt idx="20">
                        <c:v>15.992692</c:v>
                      </c:pt>
                      <c:pt idx="21">
                        <c:v>16.836302</c:v>
                      </c:pt>
                      <c:pt idx="22">
                        <c:v>17.369795</c:v>
                      </c:pt>
                      <c:pt idx="23">
                        <c:v>17.531578</c:v>
                      </c:pt>
                      <c:pt idx="24">
                        <c:v>17.478819000000001</c:v>
                      </c:pt>
                      <c:pt idx="25">
                        <c:v>19.913516999999999</c:v>
                      </c:pt>
                      <c:pt idx="26">
                        <c:v>20.345293000000002</c:v>
                      </c:pt>
                      <c:pt idx="27">
                        <c:v>20.095656999999999</c:v>
                      </c:pt>
                      <c:pt idx="28">
                        <c:v>17.801220000000001</c:v>
                      </c:pt>
                      <c:pt idx="29">
                        <c:v>17.733671000000001</c:v>
                      </c:pt>
                      <c:pt idx="30">
                        <c:v>17.845617000000001</c:v>
                      </c:pt>
                      <c:pt idx="31">
                        <c:v>17.907667</c:v>
                      </c:pt>
                      <c:pt idx="32">
                        <c:v>18.959667</c:v>
                      </c:pt>
                      <c:pt idx="33">
                        <c:v>19.134457000000001</c:v>
                      </c:pt>
                      <c:pt idx="34">
                        <c:v>19.531186999999999</c:v>
                      </c:pt>
                      <c:pt idx="35">
                        <c:v>18.845568</c:v>
                      </c:pt>
                      <c:pt idx="36">
                        <c:v>18.340353</c:v>
                      </c:pt>
                      <c:pt idx="37">
                        <c:v>18.458866</c:v>
                      </c:pt>
                      <c:pt idx="38">
                        <c:v>17.427633</c:v>
                      </c:pt>
                      <c:pt idx="39">
                        <c:v>16.894672</c:v>
                      </c:pt>
                      <c:pt idx="40">
                        <c:v>15.195126999999999</c:v>
                      </c:pt>
                      <c:pt idx="41">
                        <c:v>14.532567999999999</c:v>
                      </c:pt>
                      <c:pt idx="42">
                        <c:v>13.787057000000001</c:v>
                      </c:pt>
                      <c:pt idx="43">
                        <c:v>14.067726</c:v>
                      </c:pt>
                      <c:pt idx="44">
                        <c:v>12.917192</c:v>
                      </c:pt>
                      <c:pt idx="45">
                        <c:v>12.388002</c:v>
                      </c:pt>
                      <c:pt idx="46">
                        <c:v>11.295083</c:v>
                      </c:pt>
                      <c:pt idx="47">
                        <c:v>10.972398999999999</c:v>
                      </c:pt>
                      <c:pt idx="48">
                        <c:v>9.9428538999999994</c:v>
                      </c:pt>
                      <c:pt idx="49">
                        <c:v>9.3128805000000003</c:v>
                      </c:pt>
                      <c:pt idx="50">
                        <c:v>8.1090040000000005</c:v>
                      </c:pt>
                      <c:pt idx="51">
                        <c:v>8.2344407999999998</c:v>
                      </c:pt>
                      <c:pt idx="52">
                        <c:v>7.9943651999999998</c:v>
                      </c:pt>
                      <c:pt idx="53">
                        <c:v>9.2018947999999998</c:v>
                      </c:pt>
                      <c:pt idx="54">
                        <c:v>10.657439</c:v>
                      </c:pt>
                      <c:pt idx="55">
                        <c:v>11.684639000000001</c:v>
                      </c:pt>
                      <c:pt idx="56">
                        <c:v>12.658735999999999</c:v>
                      </c:pt>
                      <c:pt idx="57">
                        <c:v>13.152381</c:v>
                      </c:pt>
                      <c:pt idx="58">
                        <c:v>15.111751</c:v>
                      </c:pt>
                      <c:pt idx="59">
                        <c:v>18.418934</c:v>
                      </c:pt>
                      <c:pt idx="60">
                        <c:v>19.079740999999999</c:v>
                      </c:pt>
                      <c:pt idx="61">
                        <c:v>19.628537999999999</c:v>
                      </c:pt>
                      <c:pt idx="62">
                        <c:v>19.659749999999999</c:v>
                      </c:pt>
                      <c:pt idx="63">
                        <c:v>18.692305000000001</c:v>
                      </c:pt>
                      <c:pt idx="64">
                        <c:v>16.814561999999999</c:v>
                      </c:pt>
                      <c:pt idx="65">
                        <c:v>13.568659</c:v>
                      </c:pt>
                      <c:pt idx="66">
                        <c:v>12.485386</c:v>
                      </c:pt>
                      <c:pt idx="67">
                        <c:v>10.646817</c:v>
                      </c:pt>
                      <c:pt idx="68">
                        <c:v>8.3083905999999992</c:v>
                      </c:pt>
                      <c:pt idx="69">
                        <c:v>6.5078106</c:v>
                      </c:pt>
                      <c:pt idx="70">
                        <c:v>4.9689264</c:v>
                      </c:pt>
                      <c:pt idx="71">
                        <c:v>3.8609868999999999</c:v>
                      </c:pt>
                      <c:pt idx="72">
                        <c:v>3.3277934</c:v>
                      </c:pt>
                      <c:pt idx="73">
                        <c:v>3.3055503000000002</c:v>
                      </c:pt>
                      <c:pt idx="74">
                        <c:v>3.6023377999999999</c:v>
                      </c:pt>
                      <c:pt idx="75">
                        <c:v>4.1064733999999996</c:v>
                      </c:pt>
                      <c:pt idx="76">
                        <c:v>4.7702230999999999</c:v>
                      </c:pt>
                      <c:pt idx="77">
                        <c:v>5.1906508999999996</c:v>
                      </c:pt>
                      <c:pt idx="78">
                        <c:v>5.4623417999999999</c:v>
                      </c:pt>
                      <c:pt idx="79">
                        <c:v>5.3736233999999996</c:v>
                      </c:pt>
                      <c:pt idx="80">
                        <c:v>5.9074631000000002</c:v>
                      </c:pt>
                      <c:pt idx="81">
                        <c:v>5.9998198</c:v>
                      </c:pt>
                      <c:pt idx="82">
                        <c:v>6.1710615000000004</c:v>
                      </c:pt>
                      <c:pt idx="83">
                        <c:v>6.1693645000000004</c:v>
                      </c:pt>
                      <c:pt idx="84">
                        <c:v>5.9626111999999996</c:v>
                      </c:pt>
                      <c:pt idx="85">
                        <c:v>5.3440509</c:v>
                      </c:pt>
                      <c:pt idx="86">
                        <c:v>4.0121031</c:v>
                      </c:pt>
                      <c:pt idx="87">
                        <c:v>2.9947922</c:v>
                      </c:pt>
                      <c:pt idx="88">
                        <c:v>2.0131253999999998</c:v>
                      </c:pt>
                      <c:pt idx="89">
                        <c:v>1.080784</c:v>
                      </c:pt>
                      <c:pt idx="90">
                        <c:v>0.31504557</c:v>
                      </c:pt>
                      <c:pt idx="91">
                        <c:v>0.12572828</c:v>
                      </c:pt>
                      <c:pt idx="92">
                        <c:v>1.0309519</c:v>
                      </c:pt>
                      <c:pt idx="93">
                        <c:v>2.8859758000000002</c:v>
                      </c:pt>
                      <c:pt idx="94">
                        <c:v>4.9128857000000004</c:v>
                      </c:pt>
                      <c:pt idx="95">
                        <c:v>6.1473665000000004</c:v>
                      </c:pt>
                      <c:pt idx="96">
                        <c:v>6.8779097</c:v>
                      </c:pt>
                      <c:pt idx="97">
                        <c:v>5.6989508000000004</c:v>
                      </c:pt>
                      <c:pt idx="98">
                        <c:v>4.5321360000000004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4.8449378000000003</c:v>
                      </c:pt>
                      <c:pt idx="1">
                        <c:v>2.4418763999999999</c:v>
                      </c:pt>
                      <c:pt idx="2">
                        <c:v>0.32805368000000001</c:v>
                      </c:pt>
                      <c:pt idx="3">
                        <c:v>1.6826918</c:v>
                      </c:pt>
                      <c:pt idx="4">
                        <c:v>3.6596479</c:v>
                      </c:pt>
                      <c:pt idx="5">
                        <c:v>7.5617660999999998</c:v>
                      </c:pt>
                      <c:pt idx="6">
                        <c:v>10.217193</c:v>
                      </c:pt>
                      <c:pt idx="7">
                        <c:v>11.035152999999999</c:v>
                      </c:pt>
                      <c:pt idx="8">
                        <c:v>9.4183129999999995</c:v>
                      </c:pt>
                      <c:pt idx="9">
                        <c:v>8.4890861999999991</c:v>
                      </c:pt>
                      <c:pt idx="10">
                        <c:v>8.3445406000000002</c:v>
                      </c:pt>
                      <c:pt idx="11">
                        <c:v>8.6876677999999998</c:v>
                      </c:pt>
                      <c:pt idx="12">
                        <c:v>9.2361298000000005</c:v>
                      </c:pt>
                      <c:pt idx="13">
                        <c:v>10.216664</c:v>
                      </c:pt>
                      <c:pt idx="14">
                        <c:v>11.026636999999999</c:v>
                      </c:pt>
                      <c:pt idx="15">
                        <c:v>11.635377</c:v>
                      </c:pt>
                      <c:pt idx="16">
                        <c:v>11.895079000000001</c:v>
                      </c:pt>
                      <c:pt idx="17">
                        <c:v>11.674545</c:v>
                      </c:pt>
                      <c:pt idx="18">
                        <c:v>11.511338</c:v>
                      </c:pt>
                      <c:pt idx="19">
                        <c:v>11.003197999999999</c:v>
                      </c:pt>
                      <c:pt idx="20">
                        <c:v>10.617912</c:v>
                      </c:pt>
                      <c:pt idx="21">
                        <c:v>10.065001000000001</c:v>
                      </c:pt>
                      <c:pt idx="22">
                        <c:v>10.03492</c:v>
                      </c:pt>
                      <c:pt idx="23">
                        <c:v>10.83724</c:v>
                      </c:pt>
                      <c:pt idx="24">
                        <c:v>10.418034</c:v>
                      </c:pt>
                      <c:pt idx="25">
                        <c:v>9.5388316999999994</c:v>
                      </c:pt>
                      <c:pt idx="26">
                        <c:v>8.3666018999999991</c:v>
                      </c:pt>
                      <c:pt idx="27">
                        <c:v>8.5405674000000005</c:v>
                      </c:pt>
                      <c:pt idx="28">
                        <c:v>9.1407032000000008</c:v>
                      </c:pt>
                      <c:pt idx="29">
                        <c:v>9.1389464999999994</c:v>
                      </c:pt>
                      <c:pt idx="30">
                        <c:v>9.0399159999999998</c:v>
                      </c:pt>
                      <c:pt idx="31">
                        <c:v>8.3685483999999999</c:v>
                      </c:pt>
                      <c:pt idx="32">
                        <c:v>8.2167788000000002</c:v>
                      </c:pt>
                      <c:pt idx="33">
                        <c:v>8.0027647000000002</c:v>
                      </c:pt>
                      <c:pt idx="34">
                        <c:v>7.7854805000000002</c:v>
                      </c:pt>
                      <c:pt idx="35">
                        <c:v>7.1275063000000003</c:v>
                      </c:pt>
                      <c:pt idx="36">
                        <c:v>6.2710904999999997</c:v>
                      </c:pt>
                      <c:pt idx="37">
                        <c:v>5.9682602999999999</c:v>
                      </c:pt>
                      <c:pt idx="38">
                        <c:v>5.7812133000000001</c:v>
                      </c:pt>
                      <c:pt idx="39">
                        <c:v>5.7304173</c:v>
                      </c:pt>
                      <c:pt idx="40">
                        <c:v>5.2611365000000001</c:v>
                      </c:pt>
                      <c:pt idx="41">
                        <c:v>4.9697551999999998</c:v>
                      </c:pt>
                      <c:pt idx="42">
                        <c:v>4.5949197000000002</c:v>
                      </c:pt>
                      <c:pt idx="43">
                        <c:v>4.7020860000000004</c:v>
                      </c:pt>
                      <c:pt idx="44">
                        <c:v>4.3656496999999996</c:v>
                      </c:pt>
                      <c:pt idx="45">
                        <c:v>4.3683208999999996</c:v>
                      </c:pt>
                      <c:pt idx="46">
                        <c:v>4.0495048000000002</c:v>
                      </c:pt>
                      <c:pt idx="47">
                        <c:v>4.1193894999999996</c:v>
                      </c:pt>
                      <c:pt idx="48">
                        <c:v>3.6725652000000002</c:v>
                      </c:pt>
                      <c:pt idx="49">
                        <c:v>3.4474697000000001</c:v>
                      </c:pt>
                      <c:pt idx="50">
                        <c:v>2.9534316</c:v>
                      </c:pt>
                      <c:pt idx="51">
                        <c:v>2.9847085</c:v>
                      </c:pt>
                      <c:pt idx="52">
                        <c:v>2.8726541999999999</c:v>
                      </c:pt>
                      <c:pt idx="53">
                        <c:v>3.2278213999999998</c:v>
                      </c:pt>
                      <c:pt idx="54">
                        <c:v>3.7128477000000002</c:v>
                      </c:pt>
                      <c:pt idx="55">
                        <c:v>3.9994128</c:v>
                      </c:pt>
                      <c:pt idx="56">
                        <c:v>4.1995740000000001</c:v>
                      </c:pt>
                      <c:pt idx="57">
                        <c:v>4.1482400999999998</c:v>
                      </c:pt>
                      <c:pt idx="58">
                        <c:v>4.4739113000000001</c:v>
                      </c:pt>
                      <c:pt idx="59">
                        <c:v>4.7993373999999998</c:v>
                      </c:pt>
                      <c:pt idx="60">
                        <c:v>4.9355339999999996</c:v>
                      </c:pt>
                      <c:pt idx="61">
                        <c:v>4.8768563</c:v>
                      </c:pt>
                      <c:pt idx="62">
                        <c:v>4.8508863</c:v>
                      </c:pt>
                      <c:pt idx="63">
                        <c:v>4.5905924000000002</c:v>
                      </c:pt>
                      <c:pt idx="64">
                        <c:v>4.1786408000000002</c:v>
                      </c:pt>
                      <c:pt idx="65">
                        <c:v>3.5967734</c:v>
                      </c:pt>
                      <c:pt idx="66">
                        <c:v>3.2337715999999999</c:v>
                      </c:pt>
                      <c:pt idx="67">
                        <c:v>2.7779319</c:v>
                      </c:pt>
                      <c:pt idx="68">
                        <c:v>2.2086663</c:v>
                      </c:pt>
                      <c:pt idx="69">
                        <c:v>1.6723003000000001</c:v>
                      </c:pt>
                      <c:pt idx="70">
                        <c:v>1.1745585000000001</c:v>
                      </c:pt>
                      <c:pt idx="71">
                        <c:v>0.76025540000000003</c:v>
                      </c:pt>
                      <c:pt idx="72">
                        <c:v>0.51917272999999997</c:v>
                      </c:pt>
                      <c:pt idx="73">
                        <c:v>0.47342332999999998</c:v>
                      </c:pt>
                      <c:pt idx="74">
                        <c:v>0.5375936</c:v>
                      </c:pt>
                      <c:pt idx="75">
                        <c:v>0.63883482999999996</c:v>
                      </c:pt>
                      <c:pt idx="76">
                        <c:v>0.84785968</c:v>
                      </c:pt>
                      <c:pt idx="77">
                        <c:v>0.92279034999999998</c:v>
                      </c:pt>
                      <c:pt idx="78">
                        <c:v>0.99810463000000005</c:v>
                      </c:pt>
                      <c:pt idx="79">
                        <c:v>0.90986352999999998</c:v>
                      </c:pt>
                      <c:pt idx="80">
                        <c:v>1.0223295999999999</c:v>
                      </c:pt>
                      <c:pt idx="81">
                        <c:v>1.0141336999999999</c:v>
                      </c:pt>
                      <c:pt idx="82">
                        <c:v>1.1003902000000001</c:v>
                      </c:pt>
                      <c:pt idx="83">
                        <c:v>1.1224145000000001</c:v>
                      </c:pt>
                      <c:pt idx="84">
                        <c:v>1.0909595000000001</c:v>
                      </c:pt>
                      <c:pt idx="85">
                        <c:v>0.89542621</c:v>
                      </c:pt>
                      <c:pt idx="86">
                        <c:v>0.52847224000000004</c:v>
                      </c:pt>
                      <c:pt idx="87">
                        <c:v>0.25482287999999997</c:v>
                      </c:pt>
                      <c:pt idx="88">
                        <c:v>1.0209803E-2</c:v>
                      </c:pt>
                      <c:pt idx="89">
                        <c:v>-0.10677478</c:v>
                      </c:pt>
                      <c:pt idx="90">
                        <c:v>7.1222350000000004E-2</c:v>
                      </c:pt>
                      <c:pt idx="91">
                        <c:v>3.3003464</c:v>
                      </c:pt>
                      <c:pt idx="92">
                        <c:v>5.3655210000000002</c:v>
                      </c:pt>
                      <c:pt idx="93">
                        <c:v>9.2450647000000004</c:v>
                      </c:pt>
                      <c:pt idx="94">
                        <c:v>6.9546118000000003</c:v>
                      </c:pt>
                      <c:pt idx="95">
                        <c:v>6.4802046000000004</c:v>
                      </c:pt>
                      <c:pt idx="96">
                        <c:v>5.0345434999999998</c:v>
                      </c:pt>
                      <c:pt idx="97">
                        <c:v>5.5510644999999998</c:v>
                      </c:pt>
                      <c:pt idx="98">
                        <c:v>5.4080447999999999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3.9051197000000002</c:v>
                      </c:pt>
                      <c:pt idx="1">
                        <c:v>1.6589513</c:v>
                      </c:pt>
                      <c:pt idx="2">
                        <c:v>-0.3955341</c:v>
                      </c:pt>
                      <c:pt idx="3">
                        <c:v>0.47460657000000001</c:v>
                      </c:pt>
                      <c:pt idx="4">
                        <c:v>1.6902170999999999</c:v>
                      </c:pt>
                      <c:pt idx="5">
                        <c:v>3.7340697999999999</c:v>
                      </c:pt>
                      <c:pt idx="6">
                        <c:v>6.1183782000000004</c:v>
                      </c:pt>
                      <c:pt idx="7">
                        <c:v>7.7711005000000002</c:v>
                      </c:pt>
                      <c:pt idx="8">
                        <c:v>8.2785548999999996</c:v>
                      </c:pt>
                      <c:pt idx="9">
                        <c:v>7.8659810999999999</c:v>
                      </c:pt>
                      <c:pt idx="10">
                        <c:v>7.3784327999999997</c:v>
                      </c:pt>
                      <c:pt idx="11">
                        <c:v>7.1246308999999997</c:v>
                      </c:pt>
                      <c:pt idx="12">
                        <c:v>7.0864510999999997</c:v>
                      </c:pt>
                      <c:pt idx="13">
                        <c:v>7.4233650999999998</c:v>
                      </c:pt>
                      <c:pt idx="14">
                        <c:v>7.3179059000000004</c:v>
                      </c:pt>
                      <c:pt idx="15">
                        <c:v>6.8963565999999998</c:v>
                      </c:pt>
                      <c:pt idx="16">
                        <c:v>6.2204046000000002</c:v>
                      </c:pt>
                      <c:pt idx="17">
                        <c:v>5.5859636999999998</c:v>
                      </c:pt>
                      <c:pt idx="18">
                        <c:v>5.2442783999999998</c:v>
                      </c:pt>
                      <c:pt idx="19">
                        <c:v>4.8309135000000003</c:v>
                      </c:pt>
                      <c:pt idx="20">
                        <c:v>4.6112294</c:v>
                      </c:pt>
                      <c:pt idx="21">
                        <c:v>4.3945346000000001</c:v>
                      </c:pt>
                      <c:pt idx="22">
                        <c:v>4.4052733999999996</c:v>
                      </c:pt>
                      <c:pt idx="23">
                        <c:v>4.5904961000000002</c:v>
                      </c:pt>
                      <c:pt idx="24">
                        <c:v>4.3834906</c:v>
                      </c:pt>
                      <c:pt idx="25">
                        <c:v>3.949122</c:v>
                      </c:pt>
                      <c:pt idx="26">
                        <c:v>3.5820371999999998</c:v>
                      </c:pt>
                      <c:pt idx="27">
                        <c:v>3.6191561000000001</c:v>
                      </c:pt>
                      <c:pt idx="28">
                        <c:v>3.8057075</c:v>
                      </c:pt>
                      <c:pt idx="29">
                        <c:v>3.7970611999999999</c:v>
                      </c:pt>
                      <c:pt idx="30">
                        <c:v>3.6539893000000001</c:v>
                      </c:pt>
                      <c:pt idx="31">
                        <c:v>3.3805268000000002</c:v>
                      </c:pt>
                      <c:pt idx="32">
                        <c:v>3.1418151999999999</c:v>
                      </c:pt>
                      <c:pt idx="33">
                        <c:v>3.0078282000000001</c:v>
                      </c:pt>
                      <c:pt idx="34">
                        <c:v>2.849072</c:v>
                      </c:pt>
                      <c:pt idx="35">
                        <c:v>2.6385304999999999</c:v>
                      </c:pt>
                      <c:pt idx="36">
                        <c:v>2.3338397</c:v>
                      </c:pt>
                      <c:pt idx="37">
                        <c:v>2.2305112</c:v>
                      </c:pt>
                      <c:pt idx="38">
                        <c:v>2.2230124</c:v>
                      </c:pt>
                      <c:pt idx="39">
                        <c:v>2.2333371999999998</c:v>
                      </c:pt>
                      <c:pt idx="40">
                        <c:v>2.0805406999999998</c:v>
                      </c:pt>
                      <c:pt idx="41">
                        <c:v>1.858865</c:v>
                      </c:pt>
                      <c:pt idx="42">
                        <c:v>1.6243938</c:v>
                      </c:pt>
                      <c:pt idx="43">
                        <c:v>1.5870337000000001</c:v>
                      </c:pt>
                      <c:pt idx="44">
                        <c:v>1.4252113</c:v>
                      </c:pt>
                      <c:pt idx="45">
                        <c:v>1.4945518</c:v>
                      </c:pt>
                      <c:pt idx="46">
                        <c:v>1.3803204</c:v>
                      </c:pt>
                      <c:pt idx="47">
                        <c:v>1.5193881</c:v>
                      </c:pt>
                      <c:pt idx="48">
                        <c:v>1.2400762000000001</c:v>
                      </c:pt>
                      <c:pt idx="49">
                        <c:v>1.1200755</c:v>
                      </c:pt>
                      <c:pt idx="50">
                        <c:v>0.81924969000000003</c:v>
                      </c:pt>
                      <c:pt idx="51">
                        <c:v>0.82339954000000004</c:v>
                      </c:pt>
                      <c:pt idx="52">
                        <c:v>0.75572961999999999</c:v>
                      </c:pt>
                      <c:pt idx="53">
                        <c:v>0.91361791000000003</c:v>
                      </c:pt>
                      <c:pt idx="54">
                        <c:v>1.2328825000000001</c:v>
                      </c:pt>
                      <c:pt idx="55">
                        <c:v>1.3858010999999999</c:v>
                      </c:pt>
                      <c:pt idx="56">
                        <c:v>1.4822005</c:v>
                      </c:pt>
                      <c:pt idx="57">
                        <c:v>1.3736216000000001</c:v>
                      </c:pt>
                      <c:pt idx="58">
                        <c:v>1.5336947000000001</c:v>
                      </c:pt>
                      <c:pt idx="59">
                        <c:v>1.6118062</c:v>
                      </c:pt>
                      <c:pt idx="60">
                        <c:v>1.6914471</c:v>
                      </c:pt>
                      <c:pt idx="61">
                        <c:v>1.6103995</c:v>
                      </c:pt>
                      <c:pt idx="62">
                        <c:v>1.602115</c:v>
                      </c:pt>
                      <c:pt idx="63">
                        <c:v>1.4307510999999999</c:v>
                      </c:pt>
                      <c:pt idx="64">
                        <c:v>1.162569</c:v>
                      </c:pt>
                      <c:pt idx="65">
                        <c:v>0.79946613</c:v>
                      </c:pt>
                      <c:pt idx="66">
                        <c:v>0.57394438999999997</c:v>
                      </c:pt>
                      <c:pt idx="67">
                        <c:v>0.32634327000000002</c:v>
                      </c:pt>
                      <c:pt idx="68">
                        <c:v>7.1873635000000005E-2</c:v>
                      </c:pt>
                      <c:pt idx="69">
                        <c:v>-0.18424974</c:v>
                      </c:pt>
                      <c:pt idx="70">
                        <c:v>-0.38689655000000001</c:v>
                      </c:pt>
                      <c:pt idx="71">
                        <c:v>-0.58674919999999997</c:v>
                      </c:pt>
                      <c:pt idx="72">
                        <c:v>-0.68958633999999996</c:v>
                      </c:pt>
                      <c:pt idx="73">
                        <c:v>-0.66331278999999999</c:v>
                      </c:pt>
                      <c:pt idx="74">
                        <c:v>-0.63752246000000001</c:v>
                      </c:pt>
                      <c:pt idx="75">
                        <c:v>-0.58463240000000005</c:v>
                      </c:pt>
                      <c:pt idx="76">
                        <c:v>-0.56157506000000001</c:v>
                      </c:pt>
                      <c:pt idx="77">
                        <c:v>-0.5025655</c:v>
                      </c:pt>
                      <c:pt idx="78">
                        <c:v>-0.46982660999999998</c:v>
                      </c:pt>
                      <c:pt idx="79">
                        <c:v>-0.45735666000000003</c:v>
                      </c:pt>
                      <c:pt idx="80">
                        <c:v>-0.37754663999999999</c:v>
                      </c:pt>
                      <c:pt idx="81">
                        <c:v>-0.37961444</c:v>
                      </c:pt>
                      <c:pt idx="82">
                        <c:v>-0.25394930999999998</c:v>
                      </c:pt>
                      <c:pt idx="83">
                        <c:v>-0.31360334000000001</c:v>
                      </c:pt>
                      <c:pt idx="84">
                        <c:v>-0.20571205000000001</c:v>
                      </c:pt>
                      <c:pt idx="85">
                        <c:v>-0.35251367</c:v>
                      </c:pt>
                      <c:pt idx="86">
                        <c:v>-0.17738216000000001</c:v>
                      </c:pt>
                      <c:pt idx="87">
                        <c:v>-0.11452979000000001</c:v>
                      </c:pt>
                      <c:pt idx="88">
                        <c:v>0.29509601000000002</c:v>
                      </c:pt>
                      <c:pt idx="89">
                        <c:v>1.9376116000000001</c:v>
                      </c:pt>
                      <c:pt idx="90">
                        <c:v>4.0200728999999997</c:v>
                      </c:pt>
                      <c:pt idx="91">
                        <c:v>5.8444776999999997</c:v>
                      </c:pt>
                      <c:pt idx="92">
                        <c:v>6.8701730000000003</c:v>
                      </c:pt>
                      <c:pt idx="93">
                        <c:v>7.5351229000000002</c:v>
                      </c:pt>
                      <c:pt idx="94">
                        <c:v>7.5093389000000004</c:v>
                      </c:pt>
                      <c:pt idx="95">
                        <c:v>6.6464151999999999</c:v>
                      </c:pt>
                      <c:pt idx="96">
                        <c:v>7.7675972</c:v>
                      </c:pt>
                      <c:pt idx="97">
                        <c:v>6.8870769000000003</c:v>
                      </c:pt>
                      <c:pt idx="98">
                        <c:v>6.2035264999999997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927445099978954"/>
          <c:y val="0.59510571595217276"/>
          <c:w val="0.19632951264612125"/>
          <c:h val="0.179364975211431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28.130482000000001</c:v>
                </c:pt>
                <c:pt idx="1">
                  <c:v>31.295559000000001</c:v>
                </c:pt>
                <c:pt idx="2">
                  <c:v>33.186653</c:v>
                </c:pt>
                <c:pt idx="3">
                  <c:v>30.449127000000001</c:v>
                </c:pt>
                <c:pt idx="4">
                  <c:v>24.982769000000001</c:v>
                </c:pt>
                <c:pt idx="5">
                  <c:v>20.445765000000002</c:v>
                </c:pt>
                <c:pt idx="6">
                  <c:v>18.643136999999999</c:v>
                </c:pt>
                <c:pt idx="7">
                  <c:v>19.688942000000001</c:v>
                </c:pt>
                <c:pt idx="8">
                  <c:v>19.970752999999998</c:v>
                </c:pt>
                <c:pt idx="9">
                  <c:v>21.488945000000001</c:v>
                </c:pt>
                <c:pt idx="10">
                  <c:v>20.955901999999998</c:v>
                </c:pt>
                <c:pt idx="11">
                  <c:v>22.855775999999999</c:v>
                </c:pt>
                <c:pt idx="12">
                  <c:v>22.587185000000002</c:v>
                </c:pt>
                <c:pt idx="13">
                  <c:v>22.388124000000001</c:v>
                </c:pt>
                <c:pt idx="14">
                  <c:v>20.944807000000001</c:v>
                </c:pt>
                <c:pt idx="15">
                  <c:v>20.642074999999998</c:v>
                </c:pt>
                <c:pt idx="16">
                  <c:v>20.775814</c:v>
                </c:pt>
                <c:pt idx="17">
                  <c:v>20.504353999999999</c:v>
                </c:pt>
                <c:pt idx="18">
                  <c:v>20.020807000000001</c:v>
                </c:pt>
                <c:pt idx="19">
                  <c:v>19.48218</c:v>
                </c:pt>
                <c:pt idx="20">
                  <c:v>19.435205</c:v>
                </c:pt>
                <c:pt idx="21">
                  <c:v>19.699045000000002</c:v>
                </c:pt>
                <c:pt idx="22">
                  <c:v>20.440560999999999</c:v>
                </c:pt>
                <c:pt idx="23">
                  <c:v>21.123851999999999</c:v>
                </c:pt>
                <c:pt idx="24">
                  <c:v>22.571422999999999</c:v>
                </c:pt>
                <c:pt idx="25">
                  <c:v>24.650713</c:v>
                </c:pt>
                <c:pt idx="26">
                  <c:v>27.743953999999999</c:v>
                </c:pt>
                <c:pt idx="27">
                  <c:v>29.650141000000001</c:v>
                </c:pt>
                <c:pt idx="28">
                  <c:v>29.511536</c:v>
                </c:pt>
                <c:pt idx="29">
                  <c:v>27.005158999999999</c:v>
                </c:pt>
                <c:pt idx="30">
                  <c:v>24.484912999999999</c:v>
                </c:pt>
                <c:pt idx="31">
                  <c:v>22.740939999999998</c:v>
                </c:pt>
                <c:pt idx="32">
                  <c:v>22.035682999999999</c:v>
                </c:pt>
                <c:pt idx="33">
                  <c:v>21.876906999999999</c:v>
                </c:pt>
                <c:pt idx="34">
                  <c:v>21.995076999999998</c:v>
                </c:pt>
                <c:pt idx="35">
                  <c:v>23.045142999999999</c:v>
                </c:pt>
                <c:pt idx="36">
                  <c:v>24.715945999999999</c:v>
                </c:pt>
                <c:pt idx="37">
                  <c:v>27.718765000000001</c:v>
                </c:pt>
                <c:pt idx="38">
                  <c:v>29.393948000000002</c:v>
                </c:pt>
                <c:pt idx="39">
                  <c:v>30.496507999999999</c:v>
                </c:pt>
                <c:pt idx="40">
                  <c:v>32.303280000000001</c:v>
                </c:pt>
                <c:pt idx="41">
                  <c:v>31.041834000000001</c:v>
                </c:pt>
                <c:pt idx="42">
                  <c:v>28.941519</c:v>
                </c:pt>
                <c:pt idx="43">
                  <c:v>24.094791000000001</c:v>
                </c:pt>
                <c:pt idx="44">
                  <c:v>22.803101999999999</c:v>
                </c:pt>
                <c:pt idx="45">
                  <c:v>21.893961000000001</c:v>
                </c:pt>
                <c:pt idx="46">
                  <c:v>21.485609</c:v>
                </c:pt>
                <c:pt idx="47">
                  <c:v>21.184999000000001</c:v>
                </c:pt>
                <c:pt idx="48">
                  <c:v>21.389547</c:v>
                </c:pt>
                <c:pt idx="49">
                  <c:v>21.874314999999999</c:v>
                </c:pt>
                <c:pt idx="50">
                  <c:v>22.507135000000002</c:v>
                </c:pt>
                <c:pt idx="51">
                  <c:v>23.355886000000002</c:v>
                </c:pt>
                <c:pt idx="52">
                  <c:v>23.832457999999999</c:v>
                </c:pt>
                <c:pt idx="53">
                  <c:v>24.276474</c:v>
                </c:pt>
                <c:pt idx="54">
                  <c:v>23.920517</c:v>
                </c:pt>
                <c:pt idx="55">
                  <c:v>23.808610999999999</c:v>
                </c:pt>
                <c:pt idx="56">
                  <c:v>23.465197</c:v>
                </c:pt>
                <c:pt idx="57">
                  <c:v>23.307085000000001</c:v>
                </c:pt>
                <c:pt idx="58">
                  <c:v>22.846896999999998</c:v>
                </c:pt>
                <c:pt idx="59">
                  <c:v>22.264233000000001</c:v>
                </c:pt>
                <c:pt idx="60">
                  <c:v>21.631578000000001</c:v>
                </c:pt>
                <c:pt idx="61">
                  <c:v>21.006865000000001</c:v>
                </c:pt>
                <c:pt idx="62">
                  <c:v>20.705352999999999</c:v>
                </c:pt>
                <c:pt idx="63">
                  <c:v>20.168301</c:v>
                </c:pt>
                <c:pt idx="64">
                  <c:v>20.101606</c:v>
                </c:pt>
                <c:pt idx="65">
                  <c:v>19.729298</c:v>
                </c:pt>
                <c:pt idx="66">
                  <c:v>20.094860000000001</c:v>
                </c:pt>
                <c:pt idx="67">
                  <c:v>20.424171000000001</c:v>
                </c:pt>
                <c:pt idx="68">
                  <c:v>21.186547999999998</c:v>
                </c:pt>
                <c:pt idx="69">
                  <c:v>22.505398</c:v>
                </c:pt>
                <c:pt idx="70">
                  <c:v>24.548718999999998</c:v>
                </c:pt>
                <c:pt idx="71">
                  <c:v>26.351341000000001</c:v>
                </c:pt>
                <c:pt idx="72">
                  <c:v>26.820474999999998</c:v>
                </c:pt>
                <c:pt idx="73">
                  <c:v>26.501808</c:v>
                </c:pt>
                <c:pt idx="74">
                  <c:v>25.872036000000001</c:v>
                </c:pt>
                <c:pt idx="75">
                  <c:v>25.387985</c:v>
                </c:pt>
                <c:pt idx="76">
                  <c:v>24.870180000000001</c:v>
                </c:pt>
                <c:pt idx="77">
                  <c:v>24.691635000000002</c:v>
                </c:pt>
                <c:pt idx="78">
                  <c:v>24.983566</c:v>
                </c:pt>
                <c:pt idx="79">
                  <c:v>25.07225</c:v>
                </c:pt>
                <c:pt idx="80">
                  <c:v>25.545589</c:v>
                </c:pt>
                <c:pt idx="81">
                  <c:v>25.926189000000001</c:v>
                </c:pt>
                <c:pt idx="82">
                  <c:v>25.798024999999999</c:v>
                </c:pt>
                <c:pt idx="83">
                  <c:v>25.699121000000002</c:v>
                </c:pt>
                <c:pt idx="84">
                  <c:v>27.257470999999999</c:v>
                </c:pt>
                <c:pt idx="85">
                  <c:v>27.051977000000001</c:v>
                </c:pt>
                <c:pt idx="86">
                  <c:v>29.361073999999999</c:v>
                </c:pt>
                <c:pt idx="87">
                  <c:v>27.521650000000001</c:v>
                </c:pt>
                <c:pt idx="88">
                  <c:v>29.775372000000001</c:v>
                </c:pt>
                <c:pt idx="89">
                  <c:v>27.517524999999999</c:v>
                </c:pt>
                <c:pt idx="90">
                  <c:v>27.741755000000001</c:v>
                </c:pt>
                <c:pt idx="91">
                  <c:v>26.653635000000001</c:v>
                </c:pt>
                <c:pt idx="92">
                  <c:v>26.967606</c:v>
                </c:pt>
                <c:pt idx="93">
                  <c:v>27.317907000000002</c:v>
                </c:pt>
                <c:pt idx="94">
                  <c:v>27.579688999999998</c:v>
                </c:pt>
                <c:pt idx="95">
                  <c:v>28.070515</c:v>
                </c:pt>
                <c:pt idx="96">
                  <c:v>29.122301</c:v>
                </c:pt>
                <c:pt idx="97">
                  <c:v>28.907515</c:v>
                </c:pt>
                <c:pt idx="98">
                  <c:v>28.653046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28.796676999999999</c:v>
                </c:pt>
                <c:pt idx="1">
                  <c:v>31.849543000000001</c:v>
                </c:pt>
                <c:pt idx="2">
                  <c:v>33.821815000000001</c:v>
                </c:pt>
                <c:pt idx="3">
                  <c:v>29.317965999999998</c:v>
                </c:pt>
                <c:pt idx="4">
                  <c:v>24.148394</c:v>
                </c:pt>
                <c:pt idx="5">
                  <c:v>19.631111000000001</c:v>
                </c:pt>
                <c:pt idx="6">
                  <c:v>17.638173999999999</c:v>
                </c:pt>
                <c:pt idx="7">
                  <c:v>17.883039</c:v>
                </c:pt>
                <c:pt idx="8">
                  <c:v>17.891237</c:v>
                </c:pt>
                <c:pt idx="9">
                  <c:v>19.489222000000002</c:v>
                </c:pt>
                <c:pt idx="10">
                  <c:v>19.174793000000001</c:v>
                </c:pt>
                <c:pt idx="11">
                  <c:v>20.616309999999999</c:v>
                </c:pt>
                <c:pt idx="12">
                  <c:v>20.482658000000001</c:v>
                </c:pt>
                <c:pt idx="13">
                  <c:v>20.934388999999999</c:v>
                </c:pt>
                <c:pt idx="14">
                  <c:v>20.262630000000001</c:v>
                </c:pt>
                <c:pt idx="15">
                  <c:v>20.017814999999999</c:v>
                </c:pt>
                <c:pt idx="16">
                  <c:v>19.946535000000001</c:v>
                </c:pt>
                <c:pt idx="17">
                  <c:v>19.619202000000001</c:v>
                </c:pt>
                <c:pt idx="18">
                  <c:v>19.119617000000002</c:v>
                </c:pt>
                <c:pt idx="19">
                  <c:v>18.813559000000001</c:v>
                </c:pt>
                <c:pt idx="20">
                  <c:v>19.002821000000001</c:v>
                </c:pt>
                <c:pt idx="21">
                  <c:v>19.633448000000001</c:v>
                </c:pt>
                <c:pt idx="22">
                  <c:v>20.586735000000001</c:v>
                </c:pt>
                <c:pt idx="23">
                  <c:v>21.771597</c:v>
                </c:pt>
                <c:pt idx="24">
                  <c:v>23.667915000000001</c:v>
                </c:pt>
                <c:pt idx="25">
                  <c:v>24.311641999999999</c:v>
                </c:pt>
                <c:pt idx="26">
                  <c:v>25.134598</c:v>
                </c:pt>
                <c:pt idx="27">
                  <c:v>25.825232</c:v>
                </c:pt>
                <c:pt idx="28">
                  <c:v>26.453726</c:v>
                </c:pt>
                <c:pt idx="29">
                  <c:v>25.616976000000001</c:v>
                </c:pt>
                <c:pt idx="30">
                  <c:v>23.649065</c:v>
                </c:pt>
                <c:pt idx="31">
                  <c:v>22.455152999999999</c:v>
                </c:pt>
                <c:pt idx="32">
                  <c:v>21.939865000000001</c:v>
                </c:pt>
                <c:pt idx="33">
                  <c:v>22.096765999999999</c:v>
                </c:pt>
                <c:pt idx="34">
                  <c:v>22.580496</c:v>
                </c:pt>
                <c:pt idx="35">
                  <c:v>24.106449000000001</c:v>
                </c:pt>
                <c:pt idx="36">
                  <c:v>25.851455999999999</c:v>
                </c:pt>
                <c:pt idx="37">
                  <c:v>28.624158999999999</c:v>
                </c:pt>
                <c:pt idx="38">
                  <c:v>28.955497999999999</c:v>
                </c:pt>
                <c:pt idx="39">
                  <c:v>28.400303000000001</c:v>
                </c:pt>
                <c:pt idx="40">
                  <c:v>27.928267999999999</c:v>
                </c:pt>
                <c:pt idx="41">
                  <c:v>27.348015</c:v>
                </c:pt>
                <c:pt idx="42">
                  <c:v>26.497589000000001</c:v>
                </c:pt>
                <c:pt idx="43">
                  <c:v>23.721788</c:v>
                </c:pt>
                <c:pt idx="44">
                  <c:v>22.615272999999998</c:v>
                </c:pt>
                <c:pt idx="45">
                  <c:v>22.183986999999998</c:v>
                </c:pt>
                <c:pt idx="46">
                  <c:v>22.683181999999999</c:v>
                </c:pt>
                <c:pt idx="47">
                  <c:v>23.215987999999999</c:v>
                </c:pt>
                <c:pt idx="48">
                  <c:v>24.147245000000002</c:v>
                </c:pt>
                <c:pt idx="49">
                  <c:v>24.452926999999999</c:v>
                </c:pt>
                <c:pt idx="50">
                  <c:v>24.661881999999999</c:v>
                </c:pt>
                <c:pt idx="51">
                  <c:v>24.280172</c:v>
                </c:pt>
                <c:pt idx="52">
                  <c:v>23.818621</c:v>
                </c:pt>
                <c:pt idx="53">
                  <c:v>23.280605000000001</c:v>
                </c:pt>
                <c:pt idx="54">
                  <c:v>22.381136000000001</c:v>
                </c:pt>
                <c:pt idx="55">
                  <c:v>21.792795000000002</c:v>
                </c:pt>
                <c:pt idx="56">
                  <c:v>21.232800000000001</c:v>
                </c:pt>
                <c:pt idx="57">
                  <c:v>20.797203</c:v>
                </c:pt>
                <c:pt idx="58">
                  <c:v>20.270492999999998</c:v>
                </c:pt>
                <c:pt idx="59">
                  <c:v>19.640301000000001</c:v>
                </c:pt>
                <c:pt idx="60">
                  <c:v>19.379664999999999</c:v>
                </c:pt>
                <c:pt idx="61">
                  <c:v>19.249607000000001</c:v>
                </c:pt>
                <c:pt idx="62">
                  <c:v>19.555927000000001</c:v>
                </c:pt>
                <c:pt idx="63">
                  <c:v>20.004061</c:v>
                </c:pt>
                <c:pt idx="64">
                  <c:v>21.224785000000001</c:v>
                </c:pt>
                <c:pt idx="65">
                  <c:v>22.322474</c:v>
                </c:pt>
                <c:pt idx="66">
                  <c:v>25.615203999999999</c:v>
                </c:pt>
                <c:pt idx="67">
                  <c:v>27.116861</c:v>
                </c:pt>
                <c:pt idx="68">
                  <c:v>28.251947000000001</c:v>
                </c:pt>
                <c:pt idx="69">
                  <c:v>25.785131</c:v>
                </c:pt>
                <c:pt idx="70">
                  <c:v>24.313168999999998</c:v>
                </c:pt>
                <c:pt idx="71">
                  <c:v>23.529726</c:v>
                </c:pt>
                <c:pt idx="72">
                  <c:v>24.259831999999999</c:v>
                </c:pt>
                <c:pt idx="73">
                  <c:v>24.891365</c:v>
                </c:pt>
                <c:pt idx="74">
                  <c:v>24.825140000000001</c:v>
                </c:pt>
                <c:pt idx="75">
                  <c:v>24.260313</c:v>
                </c:pt>
                <c:pt idx="76">
                  <c:v>23.784452000000002</c:v>
                </c:pt>
                <c:pt idx="77">
                  <c:v>23.538039999999999</c:v>
                </c:pt>
                <c:pt idx="78">
                  <c:v>23.223398</c:v>
                </c:pt>
                <c:pt idx="79">
                  <c:v>22.450281</c:v>
                </c:pt>
                <c:pt idx="80">
                  <c:v>22.087933</c:v>
                </c:pt>
                <c:pt idx="81">
                  <c:v>21.393229999999999</c:v>
                </c:pt>
                <c:pt idx="82">
                  <c:v>20.863823</c:v>
                </c:pt>
                <c:pt idx="83">
                  <c:v>20.785316000000002</c:v>
                </c:pt>
                <c:pt idx="84">
                  <c:v>20.988375000000001</c:v>
                </c:pt>
                <c:pt idx="85">
                  <c:v>20.878374000000001</c:v>
                </c:pt>
                <c:pt idx="86">
                  <c:v>21.351047999999999</c:v>
                </c:pt>
                <c:pt idx="87">
                  <c:v>21.353197000000002</c:v>
                </c:pt>
                <c:pt idx="88">
                  <c:v>21.659855</c:v>
                </c:pt>
                <c:pt idx="89">
                  <c:v>20.794581999999998</c:v>
                </c:pt>
                <c:pt idx="90">
                  <c:v>20.739601</c:v>
                </c:pt>
                <c:pt idx="91">
                  <c:v>22.240677000000002</c:v>
                </c:pt>
                <c:pt idx="92">
                  <c:v>22.834447999999998</c:v>
                </c:pt>
                <c:pt idx="93">
                  <c:v>24.658515999999999</c:v>
                </c:pt>
                <c:pt idx="94">
                  <c:v>24.978237</c:v>
                </c:pt>
                <c:pt idx="95">
                  <c:v>26.101050999999998</c:v>
                </c:pt>
                <c:pt idx="96">
                  <c:v>27.263539999999999</c:v>
                </c:pt>
                <c:pt idx="97">
                  <c:v>27.448971</c:v>
                </c:pt>
                <c:pt idx="98">
                  <c:v>27.521077999999999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25.085744999999999</c:v>
                </c:pt>
                <c:pt idx="1">
                  <c:v>26.081130999999999</c:v>
                </c:pt>
                <c:pt idx="2">
                  <c:v>27.352003</c:v>
                </c:pt>
                <c:pt idx="3">
                  <c:v>26.404415</c:v>
                </c:pt>
                <c:pt idx="4">
                  <c:v>23.362203999999998</c:v>
                </c:pt>
                <c:pt idx="5">
                  <c:v>19.420850999999999</c:v>
                </c:pt>
                <c:pt idx="6">
                  <c:v>16.690076999999999</c:v>
                </c:pt>
                <c:pt idx="7">
                  <c:v>16.233333999999999</c:v>
                </c:pt>
                <c:pt idx="8">
                  <c:v>15.911322999999999</c:v>
                </c:pt>
                <c:pt idx="9">
                  <c:v>17.313338999999999</c:v>
                </c:pt>
                <c:pt idx="10">
                  <c:v>17.175370999999998</c:v>
                </c:pt>
                <c:pt idx="11">
                  <c:v>18.514088000000001</c:v>
                </c:pt>
                <c:pt idx="12">
                  <c:v>18.652418000000001</c:v>
                </c:pt>
                <c:pt idx="13">
                  <c:v>19.495274999999999</c:v>
                </c:pt>
                <c:pt idx="14">
                  <c:v>19.317990999999999</c:v>
                </c:pt>
                <c:pt idx="15">
                  <c:v>19.058218</c:v>
                </c:pt>
                <c:pt idx="16">
                  <c:v>18.759105999999999</c:v>
                </c:pt>
                <c:pt idx="17">
                  <c:v>18.350883</c:v>
                </c:pt>
                <c:pt idx="18">
                  <c:v>18.224072</c:v>
                </c:pt>
                <c:pt idx="19">
                  <c:v>18.625298999999998</c:v>
                </c:pt>
                <c:pt idx="20">
                  <c:v>19.447327000000001</c:v>
                </c:pt>
                <c:pt idx="21">
                  <c:v>20.309925</c:v>
                </c:pt>
                <c:pt idx="22">
                  <c:v>21.123563999999998</c:v>
                </c:pt>
                <c:pt idx="23">
                  <c:v>22.664612000000002</c:v>
                </c:pt>
                <c:pt idx="24">
                  <c:v>23.201944000000001</c:v>
                </c:pt>
                <c:pt idx="25">
                  <c:v>23.013676</c:v>
                </c:pt>
                <c:pt idx="26">
                  <c:v>22.568595999999999</c:v>
                </c:pt>
                <c:pt idx="27">
                  <c:v>23.162500000000001</c:v>
                </c:pt>
                <c:pt idx="28">
                  <c:v>24.289915000000001</c:v>
                </c:pt>
                <c:pt idx="29">
                  <c:v>24.347442999999998</c:v>
                </c:pt>
                <c:pt idx="30">
                  <c:v>23.820056999999998</c:v>
                </c:pt>
                <c:pt idx="31">
                  <c:v>23.120262</c:v>
                </c:pt>
                <c:pt idx="32">
                  <c:v>22.291029000000002</c:v>
                </c:pt>
                <c:pt idx="33">
                  <c:v>22.465506000000001</c:v>
                </c:pt>
                <c:pt idx="34">
                  <c:v>23.221350000000001</c:v>
                </c:pt>
                <c:pt idx="35">
                  <c:v>26.933751999999998</c:v>
                </c:pt>
                <c:pt idx="36">
                  <c:v>29.044993999999999</c:v>
                </c:pt>
                <c:pt idx="37">
                  <c:v>29.029019999999999</c:v>
                </c:pt>
                <c:pt idx="38">
                  <c:v>25.341856</c:v>
                </c:pt>
                <c:pt idx="39">
                  <c:v>22.667529999999999</c:v>
                </c:pt>
                <c:pt idx="40">
                  <c:v>22.197061999999999</c:v>
                </c:pt>
                <c:pt idx="41">
                  <c:v>22.906811000000001</c:v>
                </c:pt>
                <c:pt idx="42">
                  <c:v>23.735910000000001</c:v>
                </c:pt>
                <c:pt idx="43">
                  <c:v>23.525803</c:v>
                </c:pt>
                <c:pt idx="44">
                  <c:v>23.489525</c:v>
                </c:pt>
                <c:pt idx="45">
                  <c:v>23.763248000000001</c:v>
                </c:pt>
                <c:pt idx="46">
                  <c:v>24.547691</c:v>
                </c:pt>
                <c:pt idx="47">
                  <c:v>24.693956</c:v>
                </c:pt>
                <c:pt idx="48">
                  <c:v>24.404682000000001</c:v>
                </c:pt>
                <c:pt idx="49">
                  <c:v>23.312687</c:v>
                </c:pt>
                <c:pt idx="50">
                  <c:v>22.534549999999999</c:v>
                </c:pt>
                <c:pt idx="51">
                  <c:v>21.569424000000001</c:v>
                </c:pt>
                <c:pt idx="52">
                  <c:v>21.029730000000001</c:v>
                </c:pt>
                <c:pt idx="53">
                  <c:v>20.458117000000001</c:v>
                </c:pt>
                <c:pt idx="54">
                  <c:v>19.805347000000001</c:v>
                </c:pt>
                <c:pt idx="55">
                  <c:v>19.525928</c:v>
                </c:pt>
                <c:pt idx="56">
                  <c:v>19.270841999999998</c:v>
                </c:pt>
                <c:pt idx="57">
                  <c:v>19.308845999999999</c:v>
                </c:pt>
                <c:pt idx="58">
                  <c:v>19.378933</c:v>
                </c:pt>
                <c:pt idx="59">
                  <c:v>20.106200999999999</c:v>
                </c:pt>
                <c:pt idx="60">
                  <c:v>21.403359999999999</c:v>
                </c:pt>
                <c:pt idx="61">
                  <c:v>22.988676000000002</c:v>
                </c:pt>
                <c:pt idx="62">
                  <c:v>24.978462</c:v>
                </c:pt>
                <c:pt idx="63">
                  <c:v>26.053518</c:v>
                </c:pt>
                <c:pt idx="64">
                  <c:v>26.198288000000002</c:v>
                </c:pt>
                <c:pt idx="65">
                  <c:v>26.357664</c:v>
                </c:pt>
                <c:pt idx="66">
                  <c:v>26.155586</c:v>
                </c:pt>
                <c:pt idx="67">
                  <c:v>27.512989000000001</c:v>
                </c:pt>
                <c:pt idx="68">
                  <c:v>26.931421</c:v>
                </c:pt>
                <c:pt idx="69">
                  <c:v>26.645140000000001</c:v>
                </c:pt>
                <c:pt idx="70">
                  <c:v>25.83437</c:v>
                </c:pt>
                <c:pt idx="71">
                  <c:v>26.738218</c:v>
                </c:pt>
                <c:pt idx="72">
                  <c:v>27.277840000000001</c:v>
                </c:pt>
                <c:pt idx="73">
                  <c:v>26.67004</c:v>
                </c:pt>
                <c:pt idx="74">
                  <c:v>24.461496</c:v>
                </c:pt>
                <c:pt idx="75">
                  <c:v>22.551984999999998</c:v>
                </c:pt>
                <c:pt idx="76">
                  <c:v>20.943860999999998</c:v>
                </c:pt>
                <c:pt idx="77">
                  <c:v>19.822588</c:v>
                </c:pt>
                <c:pt idx="78">
                  <c:v>18.966501000000001</c:v>
                </c:pt>
                <c:pt idx="79">
                  <c:v>18.476006999999999</c:v>
                </c:pt>
                <c:pt idx="80">
                  <c:v>18.255607999999999</c:v>
                </c:pt>
                <c:pt idx="81">
                  <c:v>17.662545999999999</c:v>
                </c:pt>
                <c:pt idx="82">
                  <c:v>15.983196</c:v>
                </c:pt>
                <c:pt idx="83">
                  <c:v>15.753861000000001</c:v>
                </c:pt>
                <c:pt idx="84">
                  <c:v>15.963773</c:v>
                </c:pt>
                <c:pt idx="85">
                  <c:v>16.181823999999999</c:v>
                </c:pt>
                <c:pt idx="86">
                  <c:v>16.523582000000001</c:v>
                </c:pt>
                <c:pt idx="87">
                  <c:v>16.947115</c:v>
                </c:pt>
                <c:pt idx="88">
                  <c:v>15.590088</c:v>
                </c:pt>
                <c:pt idx="89">
                  <c:v>12.854201</c:v>
                </c:pt>
                <c:pt idx="90">
                  <c:v>11.065948000000001</c:v>
                </c:pt>
                <c:pt idx="91">
                  <c:v>13.770265999999999</c:v>
                </c:pt>
                <c:pt idx="92">
                  <c:v>13.658346999999999</c:v>
                </c:pt>
                <c:pt idx="93">
                  <c:v>14.694512</c:v>
                </c:pt>
                <c:pt idx="94">
                  <c:v>13.318149999999999</c:v>
                </c:pt>
                <c:pt idx="95">
                  <c:v>14.904609000000001</c:v>
                </c:pt>
                <c:pt idx="96">
                  <c:v>15.633507</c:v>
                </c:pt>
                <c:pt idx="97">
                  <c:v>20.036128999999999</c:v>
                </c:pt>
                <c:pt idx="98">
                  <c:v>24.231102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18.660026999999999</c:v>
                      </c:pt>
                      <c:pt idx="1">
                        <c:v>22.635866</c:v>
                      </c:pt>
                      <c:pt idx="2">
                        <c:v>26.004583</c:v>
                      </c:pt>
                      <c:pt idx="3">
                        <c:v>24.945806999999999</c:v>
                      </c:pt>
                      <c:pt idx="4">
                        <c:v>22.295265000000001</c:v>
                      </c:pt>
                      <c:pt idx="5">
                        <c:v>19.373625000000001</c:v>
                      </c:pt>
                      <c:pt idx="6">
                        <c:v>15.875093</c:v>
                      </c:pt>
                      <c:pt idx="7">
                        <c:v>14.882489</c:v>
                      </c:pt>
                      <c:pt idx="8">
                        <c:v>14.364445</c:v>
                      </c:pt>
                      <c:pt idx="9">
                        <c:v>15.271478999999999</c:v>
                      </c:pt>
                      <c:pt idx="10">
                        <c:v>15.171747</c:v>
                      </c:pt>
                      <c:pt idx="11">
                        <c:v>16.465949999999999</c:v>
                      </c:pt>
                      <c:pt idx="12">
                        <c:v>16.566458000000001</c:v>
                      </c:pt>
                      <c:pt idx="13">
                        <c:v>17.507346999999999</c:v>
                      </c:pt>
                      <c:pt idx="14">
                        <c:v>17.560252999999999</c:v>
                      </c:pt>
                      <c:pt idx="15">
                        <c:v>17.570443999999998</c:v>
                      </c:pt>
                      <c:pt idx="16">
                        <c:v>17.556837000000002</c:v>
                      </c:pt>
                      <c:pt idx="17">
                        <c:v>17.508016999999999</c:v>
                      </c:pt>
                      <c:pt idx="18">
                        <c:v>18.375809</c:v>
                      </c:pt>
                      <c:pt idx="19">
                        <c:v>19.523775000000001</c:v>
                      </c:pt>
                      <c:pt idx="20">
                        <c:v>20.384810999999999</c:v>
                      </c:pt>
                      <c:pt idx="21">
                        <c:v>20.838408999999999</c:v>
                      </c:pt>
                      <c:pt idx="22">
                        <c:v>21.100607</c:v>
                      </c:pt>
                      <c:pt idx="23">
                        <c:v>22.716745</c:v>
                      </c:pt>
                      <c:pt idx="24">
                        <c:v>22.573446000000001</c:v>
                      </c:pt>
                      <c:pt idx="25">
                        <c:v>22.125306999999999</c:v>
                      </c:pt>
                      <c:pt idx="26">
                        <c:v>20.840513000000001</c:v>
                      </c:pt>
                      <c:pt idx="27">
                        <c:v>21.015744999999999</c:v>
                      </c:pt>
                      <c:pt idx="28">
                        <c:v>21.259126999999999</c:v>
                      </c:pt>
                      <c:pt idx="29">
                        <c:v>21.481784999999999</c:v>
                      </c:pt>
                      <c:pt idx="30">
                        <c:v>21.823694</c:v>
                      </c:pt>
                      <c:pt idx="31">
                        <c:v>22.845783000000001</c:v>
                      </c:pt>
                      <c:pt idx="32">
                        <c:v>23.047620999999999</c:v>
                      </c:pt>
                      <c:pt idx="33">
                        <c:v>24.943764000000002</c:v>
                      </c:pt>
                      <c:pt idx="34">
                        <c:v>25.639191</c:v>
                      </c:pt>
                      <c:pt idx="35">
                        <c:v>25.924036000000001</c:v>
                      </c:pt>
                      <c:pt idx="36">
                        <c:v>24.594090000000001</c:v>
                      </c:pt>
                      <c:pt idx="37">
                        <c:v>23.315117000000001</c:v>
                      </c:pt>
                      <c:pt idx="38">
                        <c:v>22.244347000000001</c:v>
                      </c:pt>
                      <c:pt idx="39">
                        <c:v>21.188535999999999</c:v>
                      </c:pt>
                      <c:pt idx="40">
                        <c:v>20.973517999999999</c:v>
                      </c:pt>
                      <c:pt idx="41">
                        <c:v>21.375471000000001</c:v>
                      </c:pt>
                      <c:pt idx="42">
                        <c:v>22.466829000000001</c:v>
                      </c:pt>
                      <c:pt idx="43">
                        <c:v>22.981876</c:v>
                      </c:pt>
                      <c:pt idx="44">
                        <c:v>23.970334999999999</c:v>
                      </c:pt>
                      <c:pt idx="45">
                        <c:v>25.070651999999999</c:v>
                      </c:pt>
                      <c:pt idx="46">
                        <c:v>25.498425000000001</c:v>
                      </c:pt>
                      <c:pt idx="47">
                        <c:v>24.957778999999999</c:v>
                      </c:pt>
                      <c:pt idx="48">
                        <c:v>23.296437999999998</c:v>
                      </c:pt>
                      <c:pt idx="49">
                        <c:v>22.009668000000001</c:v>
                      </c:pt>
                      <c:pt idx="50">
                        <c:v>21.373384000000001</c:v>
                      </c:pt>
                      <c:pt idx="51">
                        <c:v>20.939609999999998</c:v>
                      </c:pt>
                      <c:pt idx="52">
                        <c:v>21.088764000000001</c:v>
                      </c:pt>
                      <c:pt idx="53">
                        <c:v>21.061444999999999</c:v>
                      </c:pt>
                      <c:pt idx="54">
                        <c:v>20.959574</c:v>
                      </c:pt>
                      <c:pt idx="55">
                        <c:v>21.312712000000001</c:v>
                      </c:pt>
                      <c:pt idx="56">
                        <c:v>21.765158</c:v>
                      </c:pt>
                      <c:pt idx="57">
                        <c:v>22.446923999999999</c:v>
                      </c:pt>
                      <c:pt idx="58">
                        <c:v>23.316067</c:v>
                      </c:pt>
                      <c:pt idx="59">
                        <c:v>24.709705</c:v>
                      </c:pt>
                      <c:pt idx="60">
                        <c:v>25.616955000000001</c:v>
                      </c:pt>
                      <c:pt idx="61">
                        <c:v>26.161839000000001</c:v>
                      </c:pt>
                      <c:pt idx="62">
                        <c:v>25.273336</c:v>
                      </c:pt>
                      <c:pt idx="63">
                        <c:v>23.536171</c:v>
                      </c:pt>
                      <c:pt idx="64">
                        <c:v>21.218533000000001</c:v>
                      </c:pt>
                      <c:pt idx="65">
                        <c:v>19.969135000000001</c:v>
                      </c:pt>
                      <c:pt idx="66">
                        <c:v>19.380880000000001</c:v>
                      </c:pt>
                      <c:pt idx="67">
                        <c:v>18.716967</c:v>
                      </c:pt>
                      <c:pt idx="68">
                        <c:v>18.343239000000001</c:v>
                      </c:pt>
                      <c:pt idx="69">
                        <c:v>19.123156000000002</c:v>
                      </c:pt>
                      <c:pt idx="70">
                        <c:v>19.736927000000001</c:v>
                      </c:pt>
                      <c:pt idx="71">
                        <c:v>20.396042000000001</c:v>
                      </c:pt>
                      <c:pt idx="72">
                        <c:v>20.464334000000001</c:v>
                      </c:pt>
                      <c:pt idx="73">
                        <c:v>20.008959000000001</c:v>
                      </c:pt>
                      <c:pt idx="74">
                        <c:v>16.859272000000001</c:v>
                      </c:pt>
                      <c:pt idx="75">
                        <c:v>12.897603</c:v>
                      </c:pt>
                      <c:pt idx="76">
                        <c:v>10.002526</c:v>
                      </c:pt>
                      <c:pt idx="77">
                        <c:v>8.3539008999999993</c:v>
                      </c:pt>
                      <c:pt idx="78">
                        <c:v>7.1601185999999997</c:v>
                      </c:pt>
                      <c:pt idx="79">
                        <c:v>5.4341216000000001</c:v>
                      </c:pt>
                      <c:pt idx="80">
                        <c:v>5.1705741999999999</c:v>
                      </c:pt>
                      <c:pt idx="81">
                        <c:v>4.5684427999999997</c:v>
                      </c:pt>
                      <c:pt idx="82">
                        <c:v>4.2138472</c:v>
                      </c:pt>
                      <c:pt idx="83">
                        <c:v>4.4664969000000001</c:v>
                      </c:pt>
                      <c:pt idx="84">
                        <c:v>4.4932870999999999</c:v>
                      </c:pt>
                      <c:pt idx="85">
                        <c:v>4.4430050999999997</c:v>
                      </c:pt>
                      <c:pt idx="86">
                        <c:v>3.8566973</c:v>
                      </c:pt>
                      <c:pt idx="87">
                        <c:v>3.8306149999999999</c:v>
                      </c:pt>
                      <c:pt idx="88">
                        <c:v>3.5004852</c:v>
                      </c:pt>
                      <c:pt idx="89">
                        <c:v>2.6296860999999998</c:v>
                      </c:pt>
                      <c:pt idx="90">
                        <c:v>2.2622005999999999</c:v>
                      </c:pt>
                      <c:pt idx="91">
                        <c:v>2.7384653000000001</c:v>
                      </c:pt>
                      <c:pt idx="92">
                        <c:v>2.9611478</c:v>
                      </c:pt>
                      <c:pt idx="93">
                        <c:v>3.3676710000000001</c:v>
                      </c:pt>
                      <c:pt idx="94">
                        <c:v>3.7140445999999998</c:v>
                      </c:pt>
                      <c:pt idx="95">
                        <c:v>4.4150143000000002</c:v>
                      </c:pt>
                      <c:pt idx="96">
                        <c:v>5.3725424000000004</c:v>
                      </c:pt>
                      <c:pt idx="97">
                        <c:v>6.5423698000000003</c:v>
                      </c:pt>
                      <c:pt idx="98">
                        <c:v>7.6218009000000002</c:v>
                      </c:pt>
                    </c:numCache>
                  </c:numRef>
                </c:yVal>
                <c:smooth val="1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'IP3'!$AV$5:$AV$103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8.5946301999999992</c:v>
                      </c:pt>
                      <c:pt idx="1">
                        <c:v>13.108089</c:v>
                      </c:pt>
                      <c:pt idx="2">
                        <c:v>19.204329999999999</c:v>
                      </c:pt>
                      <c:pt idx="3">
                        <c:v>20.248685999999999</c:v>
                      </c:pt>
                      <c:pt idx="4">
                        <c:v>21.162582</c:v>
                      </c:pt>
                      <c:pt idx="5">
                        <c:v>18.273256</c:v>
                      </c:pt>
                      <c:pt idx="6">
                        <c:v>16.865369999999999</c:v>
                      </c:pt>
                      <c:pt idx="7">
                        <c:v>13.996657000000001</c:v>
                      </c:pt>
                      <c:pt idx="8">
                        <c:v>13.128201000000001</c:v>
                      </c:pt>
                      <c:pt idx="9">
                        <c:v>13.280996999999999</c:v>
                      </c:pt>
                      <c:pt idx="10">
                        <c:v>13.14392</c:v>
                      </c:pt>
                      <c:pt idx="11">
                        <c:v>14.122733</c:v>
                      </c:pt>
                      <c:pt idx="12">
                        <c:v>14.256907999999999</c:v>
                      </c:pt>
                      <c:pt idx="13">
                        <c:v>15.150865</c:v>
                      </c:pt>
                      <c:pt idx="14">
                        <c:v>15.751906</c:v>
                      </c:pt>
                      <c:pt idx="15">
                        <c:v>16.487189999999998</c:v>
                      </c:pt>
                      <c:pt idx="16">
                        <c:v>17.717413000000001</c:v>
                      </c:pt>
                      <c:pt idx="17">
                        <c:v>18.036615000000001</c:v>
                      </c:pt>
                      <c:pt idx="18">
                        <c:v>19.452003000000001</c:v>
                      </c:pt>
                      <c:pt idx="19">
                        <c:v>19.703855999999998</c:v>
                      </c:pt>
                      <c:pt idx="20">
                        <c:v>19.669177999999999</c:v>
                      </c:pt>
                      <c:pt idx="21">
                        <c:v>19.775704999999999</c:v>
                      </c:pt>
                      <c:pt idx="22">
                        <c:v>19.386938000000001</c:v>
                      </c:pt>
                      <c:pt idx="23">
                        <c:v>20.873481999999999</c:v>
                      </c:pt>
                      <c:pt idx="24">
                        <c:v>20.114529000000001</c:v>
                      </c:pt>
                      <c:pt idx="25">
                        <c:v>20.213073999999999</c:v>
                      </c:pt>
                      <c:pt idx="26">
                        <c:v>18.864792000000001</c:v>
                      </c:pt>
                      <c:pt idx="27">
                        <c:v>18.419526999999999</c:v>
                      </c:pt>
                      <c:pt idx="28">
                        <c:v>17.965154999999999</c:v>
                      </c:pt>
                      <c:pt idx="29">
                        <c:v>18.019017999999999</c:v>
                      </c:pt>
                      <c:pt idx="30">
                        <c:v>18.565742</c:v>
                      </c:pt>
                      <c:pt idx="31">
                        <c:v>19.685497000000002</c:v>
                      </c:pt>
                      <c:pt idx="32">
                        <c:v>20.994841000000001</c:v>
                      </c:pt>
                      <c:pt idx="33">
                        <c:v>21.294096</c:v>
                      </c:pt>
                      <c:pt idx="34">
                        <c:v>20.688976</c:v>
                      </c:pt>
                      <c:pt idx="35">
                        <c:v>19.808554000000001</c:v>
                      </c:pt>
                      <c:pt idx="36">
                        <c:v>19.772922999999999</c:v>
                      </c:pt>
                      <c:pt idx="37">
                        <c:v>19.707802000000001</c:v>
                      </c:pt>
                      <c:pt idx="38">
                        <c:v>18.959254999999999</c:v>
                      </c:pt>
                      <c:pt idx="39">
                        <c:v>18.052305</c:v>
                      </c:pt>
                      <c:pt idx="40">
                        <c:v>17.834793000000001</c:v>
                      </c:pt>
                      <c:pt idx="41">
                        <c:v>18.291815</c:v>
                      </c:pt>
                      <c:pt idx="42">
                        <c:v>19.964693</c:v>
                      </c:pt>
                      <c:pt idx="43">
                        <c:v>21.436844000000001</c:v>
                      </c:pt>
                      <c:pt idx="44">
                        <c:v>22.993803</c:v>
                      </c:pt>
                      <c:pt idx="45">
                        <c:v>21.973585</c:v>
                      </c:pt>
                      <c:pt idx="46">
                        <c:v>23.139137000000002</c:v>
                      </c:pt>
                      <c:pt idx="47">
                        <c:v>24.532969999999999</c:v>
                      </c:pt>
                      <c:pt idx="48">
                        <c:v>25.114218000000001</c:v>
                      </c:pt>
                      <c:pt idx="49">
                        <c:v>23.770033000000002</c:v>
                      </c:pt>
                      <c:pt idx="50">
                        <c:v>22.056597</c:v>
                      </c:pt>
                      <c:pt idx="51">
                        <c:v>22.925621</c:v>
                      </c:pt>
                      <c:pt idx="52">
                        <c:v>21.826796000000002</c:v>
                      </c:pt>
                      <c:pt idx="53">
                        <c:v>21.195246000000001</c:v>
                      </c:pt>
                      <c:pt idx="54">
                        <c:v>19.581875</c:v>
                      </c:pt>
                      <c:pt idx="55">
                        <c:v>19.080939999999998</c:v>
                      </c:pt>
                      <c:pt idx="56">
                        <c:v>18.092224000000002</c:v>
                      </c:pt>
                      <c:pt idx="57">
                        <c:v>17.108968999999998</c:v>
                      </c:pt>
                      <c:pt idx="58">
                        <c:v>16.657515</c:v>
                      </c:pt>
                      <c:pt idx="59">
                        <c:v>15.381166</c:v>
                      </c:pt>
                      <c:pt idx="60">
                        <c:v>15.689252</c:v>
                      </c:pt>
                      <c:pt idx="61">
                        <c:v>15.47049</c:v>
                      </c:pt>
                      <c:pt idx="62">
                        <c:v>16.304537</c:v>
                      </c:pt>
                      <c:pt idx="63">
                        <c:v>15.167225999999999</c:v>
                      </c:pt>
                      <c:pt idx="64">
                        <c:v>15.579746</c:v>
                      </c:pt>
                      <c:pt idx="65">
                        <c:v>14.972146</c:v>
                      </c:pt>
                      <c:pt idx="66">
                        <c:v>13.689158000000001</c:v>
                      </c:pt>
                      <c:pt idx="67">
                        <c:v>10.968643</c:v>
                      </c:pt>
                      <c:pt idx="68">
                        <c:v>9.0079489000000006</c:v>
                      </c:pt>
                      <c:pt idx="69">
                        <c:v>8.6561184000000004</c:v>
                      </c:pt>
                      <c:pt idx="70">
                        <c:v>8.4079303999999997</c:v>
                      </c:pt>
                      <c:pt idx="71">
                        <c:v>7.5702328999999997</c:v>
                      </c:pt>
                      <c:pt idx="72">
                        <c:v>6.4549054999999997</c:v>
                      </c:pt>
                      <c:pt idx="73">
                        <c:v>5.0204825</c:v>
                      </c:pt>
                      <c:pt idx="74">
                        <c:v>3.7073946000000002</c:v>
                      </c:pt>
                      <c:pt idx="75">
                        <c:v>2.6285443000000002</c:v>
                      </c:pt>
                      <c:pt idx="76">
                        <c:v>2.1899967</c:v>
                      </c:pt>
                      <c:pt idx="77">
                        <c:v>1.8159369999999999</c:v>
                      </c:pt>
                      <c:pt idx="78">
                        <c:v>1.5147883</c:v>
                      </c:pt>
                      <c:pt idx="79">
                        <c:v>1.0476726000000001</c:v>
                      </c:pt>
                      <c:pt idx="80">
                        <c:v>0.98596424000000005</c:v>
                      </c:pt>
                      <c:pt idx="81">
                        <c:v>0.79341638000000003</c:v>
                      </c:pt>
                      <c:pt idx="82">
                        <c:v>0.68237912999999994</c:v>
                      </c:pt>
                      <c:pt idx="83">
                        <c:v>0.76071345999999995</c:v>
                      </c:pt>
                      <c:pt idx="84">
                        <c:v>0.77711253999999996</c:v>
                      </c:pt>
                      <c:pt idx="85">
                        <c:v>0.7407589</c:v>
                      </c:pt>
                      <c:pt idx="86">
                        <c:v>0.52473420000000004</c:v>
                      </c:pt>
                      <c:pt idx="87">
                        <c:v>0.51645147999999996</c:v>
                      </c:pt>
                      <c:pt idx="88">
                        <c:v>0.49500135000000001</c:v>
                      </c:pt>
                      <c:pt idx="89">
                        <c:v>0.36405879000000002</c:v>
                      </c:pt>
                      <c:pt idx="90">
                        <c:v>0.42707992</c:v>
                      </c:pt>
                      <c:pt idx="91">
                        <c:v>0.73019867999999999</c:v>
                      </c:pt>
                      <c:pt idx="92">
                        <c:v>1.4141585000000001</c:v>
                      </c:pt>
                      <c:pt idx="93">
                        <c:v>2.1019532999999999</c:v>
                      </c:pt>
                      <c:pt idx="94">
                        <c:v>3.3984198999999999</c:v>
                      </c:pt>
                      <c:pt idx="95">
                        <c:v>4.5903777999999997</c:v>
                      </c:pt>
                      <c:pt idx="96">
                        <c:v>4.7758636000000001</c:v>
                      </c:pt>
                      <c:pt idx="97">
                        <c:v>5.0107894000000002</c:v>
                      </c:pt>
                      <c:pt idx="98">
                        <c:v>4.9291558000000002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'IP3'!$AY$5:$AY$103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3.9930425000000001</c:v>
                      </c:pt>
                      <c:pt idx="1">
                        <c:v>6.0869116999999999</c:v>
                      </c:pt>
                      <c:pt idx="2">
                        <c:v>8.2072638999999992</c:v>
                      </c:pt>
                      <c:pt idx="3">
                        <c:v>11.600394</c:v>
                      </c:pt>
                      <c:pt idx="4">
                        <c:v>14.121358000000001</c:v>
                      </c:pt>
                      <c:pt idx="5">
                        <c:v>16.596029000000001</c:v>
                      </c:pt>
                      <c:pt idx="6">
                        <c:v>15.960666</c:v>
                      </c:pt>
                      <c:pt idx="7">
                        <c:v>14.344108</c:v>
                      </c:pt>
                      <c:pt idx="8">
                        <c:v>12.631041</c:v>
                      </c:pt>
                      <c:pt idx="9">
                        <c:v>11.65846</c:v>
                      </c:pt>
                      <c:pt idx="10">
                        <c:v>11.297651</c:v>
                      </c:pt>
                      <c:pt idx="11">
                        <c:v>11.807937000000001</c:v>
                      </c:pt>
                      <c:pt idx="12">
                        <c:v>12.434056</c:v>
                      </c:pt>
                      <c:pt idx="13">
                        <c:v>13.706492000000001</c:v>
                      </c:pt>
                      <c:pt idx="14">
                        <c:v>15.748512</c:v>
                      </c:pt>
                      <c:pt idx="15">
                        <c:v>17.191251999999999</c:v>
                      </c:pt>
                      <c:pt idx="16">
                        <c:v>18.053536999999999</c:v>
                      </c:pt>
                      <c:pt idx="17">
                        <c:v>16.901781</c:v>
                      </c:pt>
                      <c:pt idx="18">
                        <c:v>17.137004999999998</c:v>
                      </c:pt>
                      <c:pt idx="19">
                        <c:v>16.601251999999999</c:v>
                      </c:pt>
                      <c:pt idx="20">
                        <c:v>16.981003000000001</c:v>
                      </c:pt>
                      <c:pt idx="21">
                        <c:v>17.653053</c:v>
                      </c:pt>
                      <c:pt idx="22">
                        <c:v>20.599867</c:v>
                      </c:pt>
                      <c:pt idx="23">
                        <c:v>18.749054000000001</c:v>
                      </c:pt>
                      <c:pt idx="24">
                        <c:v>17.212540000000001</c:v>
                      </c:pt>
                      <c:pt idx="25">
                        <c:v>13.905965</c:v>
                      </c:pt>
                      <c:pt idx="26">
                        <c:v>13.825548</c:v>
                      </c:pt>
                      <c:pt idx="27">
                        <c:v>11.900421</c:v>
                      </c:pt>
                      <c:pt idx="28">
                        <c:v>10.070588000000001</c:v>
                      </c:pt>
                      <c:pt idx="29">
                        <c:v>9.5655804</c:v>
                      </c:pt>
                      <c:pt idx="30">
                        <c:v>9.1824808000000004</c:v>
                      </c:pt>
                      <c:pt idx="31">
                        <c:v>10.005849</c:v>
                      </c:pt>
                      <c:pt idx="32">
                        <c:v>9.7280063999999999</c:v>
                      </c:pt>
                      <c:pt idx="33">
                        <c:v>9.4935436000000006</c:v>
                      </c:pt>
                      <c:pt idx="34">
                        <c:v>8.6711644999999997</c:v>
                      </c:pt>
                      <c:pt idx="35">
                        <c:v>8.4299736000000003</c:v>
                      </c:pt>
                      <c:pt idx="36">
                        <c:v>9.1570759000000006</c:v>
                      </c:pt>
                      <c:pt idx="37">
                        <c:v>9.2941322</c:v>
                      </c:pt>
                      <c:pt idx="38">
                        <c:v>9.2911987000000007</c:v>
                      </c:pt>
                      <c:pt idx="39">
                        <c:v>9.1453170999999998</c:v>
                      </c:pt>
                      <c:pt idx="40">
                        <c:v>9.4551867999999999</c:v>
                      </c:pt>
                      <c:pt idx="41">
                        <c:v>9.6151228</c:v>
                      </c:pt>
                      <c:pt idx="42">
                        <c:v>10.081462999999999</c:v>
                      </c:pt>
                      <c:pt idx="43">
                        <c:v>10.066087</c:v>
                      </c:pt>
                      <c:pt idx="44">
                        <c:v>9.6087588999999998</c:v>
                      </c:pt>
                      <c:pt idx="45">
                        <c:v>8.4459248000000002</c:v>
                      </c:pt>
                      <c:pt idx="46">
                        <c:v>8.5693301999999996</c:v>
                      </c:pt>
                      <c:pt idx="47">
                        <c:v>9.0697268999999991</c:v>
                      </c:pt>
                      <c:pt idx="48">
                        <c:v>8.9013939000000004</c:v>
                      </c:pt>
                      <c:pt idx="49">
                        <c:v>8.2183265999999993</c:v>
                      </c:pt>
                      <c:pt idx="50">
                        <c:v>8.1079550000000005</c:v>
                      </c:pt>
                      <c:pt idx="51">
                        <c:v>9.7070045</c:v>
                      </c:pt>
                      <c:pt idx="52">
                        <c:v>10.256842000000001</c:v>
                      </c:pt>
                      <c:pt idx="53">
                        <c:v>12.285171999999999</c:v>
                      </c:pt>
                      <c:pt idx="54">
                        <c:v>13.095791999999999</c:v>
                      </c:pt>
                      <c:pt idx="55">
                        <c:v>13.202712</c:v>
                      </c:pt>
                      <c:pt idx="56">
                        <c:v>14.044145</c:v>
                      </c:pt>
                      <c:pt idx="57">
                        <c:v>12.017382</c:v>
                      </c:pt>
                      <c:pt idx="58">
                        <c:v>12.915702</c:v>
                      </c:pt>
                      <c:pt idx="59">
                        <c:v>9.6714839999999995</c:v>
                      </c:pt>
                      <c:pt idx="60">
                        <c:v>8.6089906999999997</c:v>
                      </c:pt>
                      <c:pt idx="61">
                        <c:v>6.0324515999999999</c:v>
                      </c:pt>
                      <c:pt idx="62">
                        <c:v>5.4697018000000002</c:v>
                      </c:pt>
                      <c:pt idx="63">
                        <c:v>4.7985062999999997</c:v>
                      </c:pt>
                      <c:pt idx="64">
                        <c:v>4.1035494999999997</c:v>
                      </c:pt>
                      <c:pt idx="65">
                        <c:v>3.4207367999999998</c:v>
                      </c:pt>
                      <c:pt idx="66">
                        <c:v>3.0623610000000001</c:v>
                      </c:pt>
                      <c:pt idx="67">
                        <c:v>2.5486125999999998</c:v>
                      </c:pt>
                      <c:pt idx="68">
                        <c:v>2.1125238</c:v>
                      </c:pt>
                      <c:pt idx="69">
                        <c:v>1.9656868999999999</c:v>
                      </c:pt>
                      <c:pt idx="70">
                        <c:v>1.8701367</c:v>
                      </c:pt>
                      <c:pt idx="71">
                        <c:v>1.6072123</c:v>
                      </c:pt>
                      <c:pt idx="72">
                        <c:v>1.2749805000000001</c:v>
                      </c:pt>
                      <c:pt idx="73">
                        <c:v>0.87047761999999995</c:v>
                      </c:pt>
                      <c:pt idx="74">
                        <c:v>0.46847760999999999</c:v>
                      </c:pt>
                      <c:pt idx="75">
                        <c:v>0.15057437000000001</c:v>
                      </c:pt>
                      <c:pt idx="76">
                        <c:v>3.9635547E-3</c:v>
                      </c:pt>
                      <c:pt idx="77">
                        <c:v>-9.2008643000000001E-2</c:v>
                      </c:pt>
                      <c:pt idx="78">
                        <c:v>-0.19623721</c:v>
                      </c:pt>
                      <c:pt idx="79">
                        <c:v>-0.35761192000000003</c:v>
                      </c:pt>
                      <c:pt idx="80">
                        <c:v>-0.39363124999999999</c:v>
                      </c:pt>
                      <c:pt idx="81">
                        <c:v>-0.47439930000000002</c:v>
                      </c:pt>
                      <c:pt idx="82">
                        <c:v>-0.44091687000000002</c:v>
                      </c:pt>
                      <c:pt idx="83">
                        <c:v>-0.43700418000000002</c:v>
                      </c:pt>
                      <c:pt idx="84">
                        <c:v>-0.40327217999999998</c:v>
                      </c:pt>
                      <c:pt idx="85">
                        <c:v>-0.31794876</c:v>
                      </c:pt>
                      <c:pt idx="86">
                        <c:v>-0.35648382000000001</c:v>
                      </c:pt>
                      <c:pt idx="87">
                        <c:v>-0.2483273</c:v>
                      </c:pt>
                      <c:pt idx="88">
                        <c:v>-0.18556487999999999</c:v>
                      </c:pt>
                      <c:pt idx="89">
                        <c:v>1.5520054999999999</c:v>
                      </c:pt>
                      <c:pt idx="90">
                        <c:v>2.7904952000000001</c:v>
                      </c:pt>
                      <c:pt idx="91">
                        <c:v>4.5052595000000002</c:v>
                      </c:pt>
                      <c:pt idx="92">
                        <c:v>3.8984106000000001</c:v>
                      </c:pt>
                      <c:pt idx="93">
                        <c:v>5.1075853999999996</c:v>
                      </c:pt>
                      <c:pt idx="94">
                        <c:v>4.8487195999999999</c:v>
                      </c:pt>
                      <c:pt idx="95">
                        <c:v>5.7402658000000004</c:v>
                      </c:pt>
                      <c:pt idx="96">
                        <c:v>4.4067892999999998</c:v>
                      </c:pt>
                      <c:pt idx="97">
                        <c:v>4.1806307</c:v>
                      </c:pt>
                      <c:pt idx="98">
                        <c:v>3.5421448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78628602152395"/>
          <c:y val="0.59509988334791486"/>
          <c:w val="0.19632955521060069"/>
          <c:h val="0.179591353164187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 (dBm)</a:t>
            </a:r>
          </a:p>
        </c:rich>
      </c:tx>
      <c:layout>
        <c:manualLayout>
          <c:xMode val="edge"/>
          <c:yMode val="edge"/>
          <c:x val="0.21693191207151147"/>
          <c:y val="9.479717813051145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315491623567604"/>
          <c:y val="9.3229804607757372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-12.019138</c:v>
                </c:pt>
                <c:pt idx="1">
                  <c:v>-4.2425965999999997</c:v>
                </c:pt>
                <c:pt idx="2">
                  <c:v>5.4706792999999996</c:v>
                </c:pt>
                <c:pt idx="3">
                  <c:v>11.922373</c:v>
                </c:pt>
                <c:pt idx="4">
                  <c:v>14.462115000000001</c:v>
                </c:pt>
                <c:pt idx="5">
                  <c:v>13.677377</c:v>
                </c:pt>
                <c:pt idx="6">
                  <c:v>9.0377253999999994</c:v>
                </c:pt>
                <c:pt idx="7">
                  <c:v>6.8108858999999997</c:v>
                </c:pt>
                <c:pt idx="8">
                  <c:v>7.0565476</c:v>
                </c:pt>
                <c:pt idx="9">
                  <c:v>8.6015271999999996</c:v>
                </c:pt>
                <c:pt idx="10">
                  <c:v>10.118648</c:v>
                </c:pt>
                <c:pt idx="11">
                  <c:v>10.863346</c:v>
                </c:pt>
                <c:pt idx="12">
                  <c:v>10.248237</c:v>
                </c:pt>
                <c:pt idx="13">
                  <c:v>9.5984516000000006</c:v>
                </c:pt>
                <c:pt idx="14">
                  <c:v>8.9308615000000007</c:v>
                </c:pt>
                <c:pt idx="15">
                  <c:v>9.0390329000000005</c:v>
                </c:pt>
                <c:pt idx="16">
                  <c:v>9.6510581999999996</c:v>
                </c:pt>
                <c:pt idx="17">
                  <c:v>10.111423</c:v>
                </c:pt>
                <c:pt idx="18">
                  <c:v>10.465854999999999</c:v>
                </c:pt>
                <c:pt idx="19">
                  <c:v>10.737192</c:v>
                </c:pt>
                <c:pt idx="20">
                  <c:v>11.111967</c:v>
                </c:pt>
                <c:pt idx="21">
                  <c:v>11.903025</c:v>
                </c:pt>
                <c:pt idx="22">
                  <c:v>12.634893</c:v>
                </c:pt>
                <c:pt idx="23">
                  <c:v>14.221314</c:v>
                </c:pt>
                <c:pt idx="24">
                  <c:v>15.221987</c:v>
                </c:pt>
                <c:pt idx="25">
                  <c:v>16.289750999999999</c:v>
                </c:pt>
                <c:pt idx="26">
                  <c:v>15.848770999999999</c:v>
                </c:pt>
                <c:pt idx="27">
                  <c:v>15.394743999999999</c:v>
                </c:pt>
                <c:pt idx="28">
                  <c:v>15.759591</c:v>
                </c:pt>
                <c:pt idx="29">
                  <c:v>17.241250999999998</c:v>
                </c:pt>
                <c:pt idx="30">
                  <c:v>18.532029999999999</c:v>
                </c:pt>
                <c:pt idx="31">
                  <c:v>18.960331</c:v>
                </c:pt>
                <c:pt idx="32">
                  <c:v>18.436111</c:v>
                </c:pt>
                <c:pt idx="33">
                  <c:v>17.469818</c:v>
                </c:pt>
                <c:pt idx="34">
                  <c:v>16.156628000000001</c:v>
                </c:pt>
                <c:pt idx="35">
                  <c:v>15.168048000000001</c:v>
                </c:pt>
                <c:pt idx="36">
                  <c:v>15.046932999999999</c:v>
                </c:pt>
                <c:pt idx="37">
                  <c:v>15.145336</c:v>
                </c:pt>
                <c:pt idx="38">
                  <c:v>15.065844999999999</c:v>
                </c:pt>
                <c:pt idx="39">
                  <c:v>14.889082</c:v>
                </c:pt>
                <c:pt idx="40">
                  <c:v>14.189878</c:v>
                </c:pt>
                <c:pt idx="41">
                  <c:v>12.929276</c:v>
                </c:pt>
                <c:pt idx="42">
                  <c:v>11.703137999999999</c:v>
                </c:pt>
                <c:pt idx="43">
                  <c:v>11.736660000000001</c:v>
                </c:pt>
                <c:pt idx="44">
                  <c:v>12.321206</c:v>
                </c:pt>
                <c:pt idx="45">
                  <c:v>12.845307999999999</c:v>
                </c:pt>
                <c:pt idx="46">
                  <c:v>12.756114999999999</c:v>
                </c:pt>
                <c:pt idx="47">
                  <c:v>12.458299999999999</c:v>
                </c:pt>
                <c:pt idx="48">
                  <c:v>12.350739000000001</c:v>
                </c:pt>
                <c:pt idx="49">
                  <c:v>12.092575999999999</c:v>
                </c:pt>
                <c:pt idx="50">
                  <c:v>12.194921000000001</c:v>
                </c:pt>
                <c:pt idx="51">
                  <c:v>12.176741</c:v>
                </c:pt>
                <c:pt idx="52">
                  <c:v>12.055334</c:v>
                </c:pt>
                <c:pt idx="53">
                  <c:v>12.014926000000001</c:v>
                </c:pt>
                <c:pt idx="54">
                  <c:v>12.067577999999999</c:v>
                </c:pt>
                <c:pt idx="55">
                  <c:v>12.490186</c:v>
                </c:pt>
                <c:pt idx="56">
                  <c:v>13.005483</c:v>
                </c:pt>
                <c:pt idx="57">
                  <c:v>13.979813</c:v>
                </c:pt>
                <c:pt idx="58">
                  <c:v>14.951936</c:v>
                </c:pt>
                <c:pt idx="59">
                  <c:v>16.314167000000001</c:v>
                </c:pt>
                <c:pt idx="60">
                  <c:v>16.493015</c:v>
                </c:pt>
                <c:pt idx="61">
                  <c:v>16.518974</c:v>
                </c:pt>
                <c:pt idx="62">
                  <c:v>15.986879</c:v>
                </c:pt>
                <c:pt idx="63">
                  <c:v>15.311088</c:v>
                </c:pt>
                <c:pt idx="64">
                  <c:v>14.953054</c:v>
                </c:pt>
                <c:pt idx="65">
                  <c:v>14.136326</c:v>
                </c:pt>
                <c:pt idx="66">
                  <c:v>14.445653999999999</c:v>
                </c:pt>
                <c:pt idx="67">
                  <c:v>14.160844000000001</c:v>
                </c:pt>
                <c:pt idx="68">
                  <c:v>13.751742</c:v>
                </c:pt>
                <c:pt idx="69">
                  <c:v>13.168604999999999</c:v>
                </c:pt>
                <c:pt idx="70">
                  <c:v>12.606097999999999</c:v>
                </c:pt>
                <c:pt idx="71">
                  <c:v>12.582697</c:v>
                </c:pt>
                <c:pt idx="72">
                  <c:v>12.501937</c:v>
                </c:pt>
                <c:pt idx="73">
                  <c:v>12.862329000000001</c:v>
                </c:pt>
                <c:pt idx="74">
                  <c:v>13.174514</c:v>
                </c:pt>
                <c:pt idx="75">
                  <c:v>13.351606</c:v>
                </c:pt>
                <c:pt idx="76">
                  <c:v>13.127188</c:v>
                </c:pt>
                <c:pt idx="77">
                  <c:v>12.680213</c:v>
                </c:pt>
                <c:pt idx="78">
                  <c:v>12.287436</c:v>
                </c:pt>
                <c:pt idx="79">
                  <c:v>12.108314999999999</c:v>
                </c:pt>
                <c:pt idx="80">
                  <c:v>12.506397</c:v>
                </c:pt>
                <c:pt idx="81">
                  <c:v>14.006914</c:v>
                </c:pt>
                <c:pt idx="82">
                  <c:v>15.266757</c:v>
                </c:pt>
                <c:pt idx="83">
                  <c:v>16.919706000000001</c:v>
                </c:pt>
                <c:pt idx="84">
                  <c:v>15.656886999999999</c:v>
                </c:pt>
                <c:pt idx="85">
                  <c:v>15.195629</c:v>
                </c:pt>
                <c:pt idx="86">
                  <c:v>13.705935</c:v>
                </c:pt>
                <c:pt idx="87">
                  <c:v>13.636813</c:v>
                </c:pt>
                <c:pt idx="88">
                  <c:v>12.776859999999999</c:v>
                </c:pt>
                <c:pt idx="89">
                  <c:v>9.8384131999999997</c:v>
                </c:pt>
                <c:pt idx="90">
                  <c:v>6.7384439</c:v>
                </c:pt>
                <c:pt idx="91">
                  <c:v>1.0122819999999999</c:v>
                </c:pt>
                <c:pt idx="92">
                  <c:v>-8.1305847</c:v>
                </c:pt>
                <c:pt idx="93">
                  <c:v>-19.91188</c:v>
                </c:pt>
                <c:pt idx="94">
                  <c:v>-31.747353</c:v>
                </c:pt>
                <c:pt idx="95">
                  <c:v>-42.306015000000002</c:v>
                </c:pt>
                <c:pt idx="96">
                  <c:v>-53.791569000000003</c:v>
                </c:pt>
                <c:pt idx="97">
                  <c:v>-62.099232000000001</c:v>
                </c:pt>
                <c:pt idx="98">
                  <c:v>-65.866118999999998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-26.295452000000001</c:v>
                </c:pt>
                <c:pt idx="1">
                  <c:v>-15.567080000000001</c:v>
                </c:pt>
                <c:pt idx="2">
                  <c:v>-2.3240063000000002</c:v>
                </c:pt>
                <c:pt idx="3">
                  <c:v>7.0342016000000003</c:v>
                </c:pt>
                <c:pt idx="4">
                  <c:v>11.393364</c:v>
                </c:pt>
                <c:pt idx="5">
                  <c:v>11.843896000000001</c:v>
                </c:pt>
                <c:pt idx="6">
                  <c:v>7.9594082999999998</c:v>
                </c:pt>
                <c:pt idx="7">
                  <c:v>5.4789567000000003</c:v>
                </c:pt>
                <c:pt idx="8">
                  <c:v>4.9572554000000002</c:v>
                </c:pt>
                <c:pt idx="9">
                  <c:v>5.8442039000000001</c:v>
                </c:pt>
                <c:pt idx="10">
                  <c:v>7.1216043999999998</c:v>
                </c:pt>
                <c:pt idx="11">
                  <c:v>8.2389420999999992</c:v>
                </c:pt>
                <c:pt idx="12">
                  <c:v>8.1645459999999996</c:v>
                </c:pt>
                <c:pt idx="13">
                  <c:v>7.8790331</c:v>
                </c:pt>
                <c:pt idx="14">
                  <c:v>7.4553471</c:v>
                </c:pt>
                <c:pt idx="15">
                  <c:v>7.5547056000000001</c:v>
                </c:pt>
                <c:pt idx="16">
                  <c:v>8.1413726999999998</c:v>
                </c:pt>
                <c:pt idx="17">
                  <c:v>8.6488876000000001</c:v>
                </c:pt>
                <c:pt idx="18">
                  <c:v>9.2806063000000005</c:v>
                </c:pt>
                <c:pt idx="19">
                  <c:v>9.8215150999999992</c:v>
                </c:pt>
                <c:pt idx="20">
                  <c:v>10.553208</c:v>
                </c:pt>
                <c:pt idx="21">
                  <c:v>11.582157</c:v>
                </c:pt>
                <c:pt idx="22">
                  <c:v>12.203367</c:v>
                </c:pt>
                <c:pt idx="23">
                  <c:v>12.960899</c:v>
                </c:pt>
                <c:pt idx="24">
                  <c:v>12.932178</c:v>
                </c:pt>
                <c:pt idx="25">
                  <c:v>13.722251999999999</c:v>
                </c:pt>
                <c:pt idx="26">
                  <c:v>14.211444999999999</c:v>
                </c:pt>
                <c:pt idx="27">
                  <c:v>16.253412000000001</c:v>
                </c:pt>
                <c:pt idx="28">
                  <c:v>17.237707</c:v>
                </c:pt>
                <c:pt idx="29">
                  <c:v>19.814858999999998</c:v>
                </c:pt>
                <c:pt idx="30">
                  <c:v>19.87303</c:v>
                </c:pt>
                <c:pt idx="31">
                  <c:v>19.799344999999999</c:v>
                </c:pt>
                <c:pt idx="32">
                  <c:v>17.560898000000002</c:v>
                </c:pt>
                <c:pt idx="33">
                  <c:v>16.082267999999999</c:v>
                </c:pt>
                <c:pt idx="34">
                  <c:v>15.048011000000001</c:v>
                </c:pt>
                <c:pt idx="35">
                  <c:v>14.352938</c:v>
                </c:pt>
                <c:pt idx="36">
                  <c:v>13.979654</c:v>
                </c:pt>
                <c:pt idx="37">
                  <c:v>13.877891999999999</c:v>
                </c:pt>
                <c:pt idx="38">
                  <c:v>13.785882000000001</c:v>
                </c:pt>
                <c:pt idx="39">
                  <c:v>13.718242999999999</c:v>
                </c:pt>
                <c:pt idx="40">
                  <c:v>13.165462</c:v>
                </c:pt>
                <c:pt idx="41">
                  <c:v>11.776971</c:v>
                </c:pt>
                <c:pt idx="42">
                  <c:v>10.087064</c:v>
                </c:pt>
                <c:pt idx="43">
                  <c:v>9.1615324000000005</c:v>
                </c:pt>
                <c:pt idx="44">
                  <c:v>9.1825913999999997</c:v>
                </c:pt>
                <c:pt idx="45">
                  <c:v>9.9162903</c:v>
                </c:pt>
                <c:pt idx="46">
                  <c:v>10.489212999999999</c:v>
                </c:pt>
                <c:pt idx="47">
                  <c:v>10.745505</c:v>
                </c:pt>
                <c:pt idx="48">
                  <c:v>10.919453000000001</c:v>
                </c:pt>
                <c:pt idx="49">
                  <c:v>10.784131</c:v>
                </c:pt>
                <c:pt idx="50">
                  <c:v>10.666332000000001</c:v>
                </c:pt>
                <c:pt idx="51">
                  <c:v>10.60017</c:v>
                </c:pt>
                <c:pt idx="52">
                  <c:v>10.810183</c:v>
                </c:pt>
                <c:pt idx="53">
                  <c:v>11.377509999999999</c:v>
                </c:pt>
                <c:pt idx="54">
                  <c:v>11.716048000000001</c:v>
                </c:pt>
                <c:pt idx="55">
                  <c:v>12.081958</c:v>
                </c:pt>
                <c:pt idx="56">
                  <c:v>12.556544000000001</c:v>
                </c:pt>
                <c:pt idx="57">
                  <c:v>13.165803</c:v>
                </c:pt>
                <c:pt idx="58">
                  <c:v>13.622802</c:v>
                </c:pt>
                <c:pt idx="59">
                  <c:v>13.737905</c:v>
                </c:pt>
                <c:pt idx="60">
                  <c:v>13.650402</c:v>
                </c:pt>
                <c:pt idx="61">
                  <c:v>13.812042</c:v>
                </c:pt>
                <c:pt idx="62">
                  <c:v>14.211553</c:v>
                </c:pt>
                <c:pt idx="63">
                  <c:v>14.328721</c:v>
                </c:pt>
                <c:pt idx="64">
                  <c:v>15.319656</c:v>
                </c:pt>
                <c:pt idx="65">
                  <c:v>15.075279</c:v>
                </c:pt>
                <c:pt idx="66">
                  <c:v>15.368893</c:v>
                </c:pt>
                <c:pt idx="67">
                  <c:v>13.540096999999999</c:v>
                </c:pt>
                <c:pt idx="68">
                  <c:v>12.304485</c:v>
                </c:pt>
                <c:pt idx="69">
                  <c:v>10.839942000000001</c:v>
                </c:pt>
                <c:pt idx="70">
                  <c:v>10.070714000000001</c:v>
                </c:pt>
                <c:pt idx="71">
                  <c:v>9.7401017999999997</c:v>
                </c:pt>
                <c:pt idx="72">
                  <c:v>9.7456140999999992</c:v>
                </c:pt>
                <c:pt idx="73">
                  <c:v>10.564814</c:v>
                </c:pt>
                <c:pt idx="74">
                  <c:v>12.000216</c:v>
                </c:pt>
                <c:pt idx="75">
                  <c:v>14.343476000000001</c:v>
                </c:pt>
                <c:pt idx="76">
                  <c:v>15.95987</c:v>
                </c:pt>
                <c:pt idx="77">
                  <c:v>17.238534999999999</c:v>
                </c:pt>
                <c:pt idx="78">
                  <c:v>16.153739999999999</c:v>
                </c:pt>
                <c:pt idx="79">
                  <c:v>14.824553999999999</c:v>
                </c:pt>
                <c:pt idx="80">
                  <c:v>13.011884</c:v>
                </c:pt>
                <c:pt idx="81">
                  <c:v>12.259634999999999</c:v>
                </c:pt>
                <c:pt idx="82">
                  <c:v>11.559723999999999</c:v>
                </c:pt>
                <c:pt idx="83">
                  <c:v>11.715052999999999</c:v>
                </c:pt>
                <c:pt idx="84">
                  <c:v>11.208152</c:v>
                </c:pt>
                <c:pt idx="85">
                  <c:v>10.322084</c:v>
                </c:pt>
                <c:pt idx="86">
                  <c:v>8.2840509000000004</c:v>
                </c:pt>
                <c:pt idx="87">
                  <c:v>6.1339902999999998</c:v>
                </c:pt>
                <c:pt idx="88">
                  <c:v>4.1636614999999999</c:v>
                </c:pt>
                <c:pt idx="89">
                  <c:v>-0.12943036999999999</c:v>
                </c:pt>
                <c:pt idx="90">
                  <c:v>-6.4802356000000003</c:v>
                </c:pt>
                <c:pt idx="91">
                  <c:v>-15.540991999999999</c:v>
                </c:pt>
                <c:pt idx="92">
                  <c:v>-26.822659000000002</c:v>
                </c:pt>
                <c:pt idx="93">
                  <c:v>-38.828719999999997</c:v>
                </c:pt>
                <c:pt idx="94">
                  <c:v>-50.140991</c:v>
                </c:pt>
                <c:pt idx="95">
                  <c:v>-58.233353000000001</c:v>
                </c:pt>
                <c:pt idx="96">
                  <c:v>-62.352401999999998</c:v>
                </c:pt>
                <c:pt idx="97">
                  <c:v>-64.258987000000005</c:v>
                </c:pt>
                <c:pt idx="98">
                  <c:v>-64.301002999999994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-41.163811000000003</c:v>
                </c:pt>
                <c:pt idx="1">
                  <c:v>-28.462005999999999</c:v>
                </c:pt>
                <c:pt idx="2">
                  <c:v>-12.91046</c:v>
                </c:pt>
                <c:pt idx="3">
                  <c:v>-2.8412101000000001</c:v>
                </c:pt>
                <c:pt idx="4">
                  <c:v>5.3988937999999997</c:v>
                </c:pt>
                <c:pt idx="5">
                  <c:v>8.9350109</c:v>
                </c:pt>
                <c:pt idx="6">
                  <c:v>7.8846679000000002</c:v>
                </c:pt>
                <c:pt idx="7">
                  <c:v>4.5976695999999997</c:v>
                </c:pt>
                <c:pt idx="8">
                  <c:v>3.2994246</c:v>
                </c:pt>
                <c:pt idx="9">
                  <c:v>3.595269</c:v>
                </c:pt>
                <c:pt idx="10">
                  <c:v>4.4348644999999998</c:v>
                </c:pt>
                <c:pt idx="11">
                  <c:v>5.4249333999999996</c:v>
                </c:pt>
                <c:pt idx="12">
                  <c:v>5.5457391999999999</c:v>
                </c:pt>
                <c:pt idx="13">
                  <c:v>5.5643497000000002</c:v>
                </c:pt>
                <c:pt idx="14">
                  <c:v>5.5478101000000004</c:v>
                </c:pt>
                <c:pt idx="15">
                  <c:v>5.8437123</c:v>
                </c:pt>
                <c:pt idx="16">
                  <c:v>6.4897399</c:v>
                </c:pt>
                <c:pt idx="17">
                  <c:v>7.1714845</c:v>
                </c:pt>
                <c:pt idx="18">
                  <c:v>8.1600771000000005</c:v>
                </c:pt>
                <c:pt idx="19">
                  <c:v>9.0855846000000007</c:v>
                </c:pt>
                <c:pt idx="20">
                  <c:v>10.334697999999999</c:v>
                </c:pt>
                <c:pt idx="21">
                  <c:v>11.632479999999999</c:v>
                </c:pt>
                <c:pt idx="22">
                  <c:v>12.126051</c:v>
                </c:pt>
                <c:pt idx="23">
                  <c:v>12.240389</c:v>
                </c:pt>
                <c:pt idx="24">
                  <c:v>11.641909999999999</c:v>
                </c:pt>
                <c:pt idx="25">
                  <c:v>12.964407</c:v>
                </c:pt>
                <c:pt idx="26">
                  <c:v>13.788709000000001</c:v>
                </c:pt>
                <c:pt idx="27">
                  <c:v>14.336544</c:v>
                </c:pt>
                <c:pt idx="28">
                  <c:v>13.881026</c:v>
                </c:pt>
                <c:pt idx="29">
                  <c:v>14.380131</c:v>
                </c:pt>
                <c:pt idx="30">
                  <c:v>14.701105999999999</c:v>
                </c:pt>
                <c:pt idx="31">
                  <c:v>14.392405</c:v>
                </c:pt>
                <c:pt idx="32">
                  <c:v>13.514018</c:v>
                </c:pt>
                <c:pt idx="33">
                  <c:v>12.948145</c:v>
                </c:pt>
                <c:pt idx="34">
                  <c:v>12.525834</c:v>
                </c:pt>
                <c:pt idx="35">
                  <c:v>11.930802999999999</c:v>
                </c:pt>
                <c:pt idx="36">
                  <c:v>11.407317000000001</c:v>
                </c:pt>
                <c:pt idx="37">
                  <c:v>11.158135</c:v>
                </c:pt>
                <c:pt idx="38">
                  <c:v>10.900543000000001</c:v>
                </c:pt>
                <c:pt idx="39">
                  <c:v>10.826036999999999</c:v>
                </c:pt>
                <c:pt idx="40">
                  <c:v>10.569001999999999</c:v>
                </c:pt>
                <c:pt idx="41">
                  <c:v>9.6251431000000007</c:v>
                </c:pt>
                <c:pt idx="42">
                  <c:v>8.3077907999999994</c:v>
                </c:pt>
                <c:pt idx="43">
                  <c:v>6.9495449000000002</c:v>
                </c:pt>
                <c:pt idx="44">
                  <c:v>6.1020408000000002</c:v>
                </c:pt>
                <c:pt idx="45">
                  <c:v>6.0474815</c:v>
                </c:pt>
                <c:pt idx="46">
                  <c:v>6.4211935999999996</c:v>
                </c:pt>
                <c:pt idx="47">
                  <c:v>7.1079496999999998</c:v>
                </c:pt>
                <c:pt idx="48">
                  <c:v>7.7311807000000003</c:v>
                </c:pt>
                <c:pt idx="49">
                  <c:v>8.1350212000000006</c:v>
                </c:pt>
                <c:pt idx="50">
                  <c:v>6.6496630000000003</c:v>
                </c:pt>
                <c:pt idx="51">
                  <c:v>5.4230099000000003</c:v>
                </c:pt>
                <c:pt idx="52">
                  <c:v>4.3303013000000004</c:v>
                </c:pt>
                <c:pt idx="53">
                  <c:v>5.1921372000000003</c:v>
                </c:pt>
                <c:pt idx="54">
                  <c:v>5.5293064000000003</c:v>
                </c:pt>
                <c:pt idx="55">
                  <c:v>5.9824324000000004</c:v>
                </c:pt>
                <c:pt idx="56">
                  <c:v>6.9069672000000004</c:v>
                </c:pt>
                <c:pt idx="57">
                  <c:v>7.6819762999999996</c:v>
                </c:pt>
                <c:pt idx="58">
                  <c:v>8.7105017</c:v>
                </c:pt>
                <c:pt idx="59">
                  <c:v>9.0897360000000003</c:v>
                </c:pt>
                <c:pt idx="60">
                  <c:v>9.4671049000000007</c:v>
                </c:pt>
                <c:pt idx="61">
                  <c:v>10.178898999999999</c:v>
                </c:pt>
                <c:pt idx="62">
                  <c:v>10.990812</c:v>
                </c:pt>
                <c:pt idx="63">
                  <c:v>10.893514</c:v>
                </c:pt>
                <c:pt idx="64">
                  <c:v>10.563955999999999</c:v>
                </c:pt>
                <c:pt idx="65">
                  <c:v>8.4106140000000007</c:v>
                </c:pt>
                <c:pt idx="66">
                  <c:v>6.9878359000000003</c:v>
                </c:pt>
                <c:pt idx="67">
                  <c:v>3.8756528000000001</c:v>
                </c:pt>
                <c:pt idx="68">
                  <c:v>1.9717319</c:v>
                </c:pt>
                <c:pt idx="69">
                  <c:v>1.1109983999999999</c:v>
                </c:pt>
                <c:pt idx="70">
                  <c:v>-0.19210632</c:v>
                </c:pt>
                <c:pt idx="71">
                  <c:v>-2.4780821999999998</c:v>
                </c:pt>
                <c:pt idx="72">
                  <c:v>-5.3777466</c:v>
                </c:pt>
                <c:pt idx="73">
                  <c:v>-5.4182053000000003</c:v>
                </c:pt>
                <c:pt idx="74">
                  <c:v>-1.4595355999999999</c:v>
                </c:pt>
                <c:pt idx="75">
                  <c:v>0.73195516999999999</c:v>
                </c:pt>
                <c:pt idx="76">
                  <c:v>0.89668965</c:v>
                </c:pt>
                <c:pt idx="77">
                  <c:v>-1.5229381</c:v>
                </c:pt>
                <c:pt idx="78">
                  <c:v>-2.2932497999999999</c:v>
                </c:pt>
                <c:pt idx="79">
                  <c:v>-2.7160207999999999</c:v>
                </c:pt>
                <c:pt idx="80">
                  <c:v>-2.9643641000000001</c:v>
                </c:pt>
                <c:pt idx="81">
                  <c:v>-3.2720951999999999</c:v>
                </c:pt>
                <c:pt idx="82">
                  <c:v>-3.7914447999999998</c:v>
                </c:pt>
                <c:pt idx="83">
                  <c:v>-4.0120839999999998</c:v>
                </c:pt>
                <c:pt idx="84">
                  <c:v>-4.6098328000000004</c:v>
                </c:pt>
                <c:pt idx="85">
                  <c:v>-3.9136530999999999</c:v>
                </c:pt>
                <c:pt idx="86">
                  <c:v>-4.7789783000000003</c:v>
                </c:pt>
                <c:pt idx="87">
                  <c:v>-7.4875879000000003</c:v>
                </c:pt>
                <c:pt idx="88">
                  <c:v>-13.670334</c:v>
                </c:pt>
                <c:pt idx="89">
                  <c:v>-22.093744000000001</c:v>
                </c:pt>
                <c:pt idx="90">
                  <c:v>-30.160501</c:v>
                </c:pt>
                <c:pt idx="91">
                  <c:v>-39.694321000000002</c:v>
                </c:pt>
                <c:pt idx="92">
                  <c:v>-50.693004999999999</c:v>
                </c:pt>
                <c:pt idx="93">
                  <c:v>-61.837521000000002</c:v>
                </c:pt>
                <c:pt idx="94">
                  <c:v>-67.511391000000003</c:v>
                </c:pt>
                <c:pt idx="95">
                  <c:v>-68.356864999999999</c:v>
                </c:pt>
                <c:pt idx="96">
                  <c:v>-65.856994999999998</c:v>
                </c:pt>
                <c:pt idx="97">
                  <c:v>-65.942261000000002</c:v>
                </c:pt>
                <c:pt idx="98">
                  <c:v>-65.938484000000003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-53.821114000000001</c:v>
                      </c:pt>
                      <c:pt idx="1">
                        <c:v>-39.444336</c:v>
                      </c:pt>
                      <c:pt idx="2">
                        <c:v>-22.195723999999998</c:v>
                      </c:pt>
                      <c:pt idx="3">
                        <c:v>-12.225355</c:v>
                      </c:pt>
                      <c:pt idx="4">
                        <c:v>-3.1953776</c:v>
                      </c:pt>
                      <c:pt idx="5">
                        <c:v>3.1566334</c:v>
                      </c:pt>
                      <c:pt idx="6">
                        <c:v>5.6679373000000002</c:v>
                      </c:pt>
                      <c:pt idx="7">
                        <c:v>4.1037331000000004</c:v>
                      </c:pt>
                      <c:pt idx="8">
                        <c:v>2.0505024999999999</c:v>
                      </c:pt>
                      <c:pt idx="9">
                        <c:v>1.6048914999999999</c:v>
                      </c:pt>
                      <c:pt idx="10">
                        <c:v>1.7279236</c:v>
                      </c:pt>
                      <c:pt idx="11">
                        <c:v>2.4462388000000002</c:v>
                      </c:pt>
                      <c:pt idx="12">
                        <c:v>2.7662372999999998</c:v>
                      </c:pt>
                      <c:pt idx="13">
                        <c:v>3.2729254000000001</c:v>
                      </c:pt>
                      <c:pt idx="14">
                        <c:v>3.7068439</c:v>
                      </c:pt>
                      <c:pt idx="15">
                        <c:v>4.3121567000000001</c:v>
                      </c:pt>
                      <c:pt idx="16">
                        <c:v>5.1469135000000001</c:v>
                      </c:pt>
                      <c:pt idx="17">
                        <c:v>6.0323004999999998</c:v>
                      </c:pt>
                      <c:pt idx="18">
                        <c:v>7.0607986</c:v>
                      </c:pt>
                      <c:pt idx="19">
                        <c:v>7.6555194999999996</c:v>
                      </c:pt>
                      <c:pt idx="20">
                        <c:v>8.5894489000000007</c:v>
                      </c:pt>
                      <c:pt idx="21">
                        <c:v>9.3943825000000007</c:v>
                      </c:pt>
                      <c:pt idx="22">
                        <c:v>9.9314175000000002</c:v>
                      </c:pt>
                      <c:pt idx="23">
                        <c:v>10.064152999999999</c:v>
                      </c:pt>
                      <c:pt idx="24">
                        <c:v>9.9704294000000004</c:v>
                      </c:pt>
                      <c:pt idx="25">
                        <c:v>12.065422999999999</c:v>
                      </c:pt>
                      <c:pt idx="26">
                        <c:v>12.226095000000001</c:v>
                      </c:pt>
                      <c:pt idx="27">
                        <c:v>11.821961999999999</c:v>
                      </c:pt>
                      <c:pt idx="28">
                        <c:v>9.4059725000000007</c:v>
                      </c:pt>
                      <c:pt idx="29">
                        <c:v>9.1083908000000005</c:v>
                      </c:pt>
                      <c:pt idx="30">
                        <c:v>8.9839611000000001</c:v>
                      </c:pt>
                      <c:pt idx="31">
                        <c:v>8.8975687000000008</c:v>
                      </c:pt>
                      <c:pt idx="32">
                        <c:v>9.8032550999999994</c:v>
                      </c:pt>
                      <c:pt idx="33">
                        <c:v>10.040585999999999</c:v>
                      </c:pt>
                      <c:pt idx="34">
                        <c:v>10.351105</c:v>
                      </c:pt>
                      <c:pt idx="35">
                        <c:v>9.6476936000000002</c:v>
                      </c:pt>
                      <c:pt idx="36">
                        <c:v>8.8707151</c:v>
                      </c:pt>
                      <c:pt idx="37">
                        <c:v>8.9122477</c:v>
                      </c:pt>
                      <c:pt idx="38">
                        <c:v>7.7849025999999997</c:v>
                      </c:pt>
                      <c:pt idx="39">
                        <c:v>7.1088142000000003</c:v>
                      </c:pt>
                      <c:pt idx="40">
                        <c:v>5.0049415000000002</c:v>
                      </c:pt>
                      <c:pt idx="41">
                        <c:v>3.9340443999999999</c:v>
                      </c:pt>
                      <c:pt idx="42">
                        <c:v>2.8775792</c:v>
                      </c:pt>
                      <c:pt idx="43">
                        <c:v>3.1356009999999999</c:v>
                      </c:pt>
                      <c:pt idx="44">
                        <c:v>1.8921266999999999</c:v>
                      </c:pt>
                      <c:pt idx="45">
                        <c:v>1.3997044999999999</c:v>
                      </c:pt>
                      <c:pt idx="46">
                        <c:v>0.24962416000000001</c:v>
                      </c:pt>
                      <c:pt idx="47">
                        <c:v>6.4498E-2</c:v>
                      </c:pt>
                      <c:pt idx="48">
                        <c:v>-1.4634771</c:v>
                      </c:pt>
                      <c:pt idx="49">
                        <c:v>-2.1470037</c:v>
                      </c:pt>
                      <c:pt idx="50">
                        <c:v>-3.9499721999999999</c:v>
                      </c:pt>
                      <c:pt idx="51">
                        <c:v>-3.4426000000000001</c:v>
                      </c:pt>
                      <c:pt idx="52">
                        <c:v>-3.8190719999999998</c:v>
                      </c:pt>
                      <c:pt idx="53">
                        <c:v>-1.9497722</c:v>
                      </c:pt>
                      <c:pt idx="54">
                        <c:v>-4.3485343000000003E-2</c:v>
                      </c:pt>
                      <c:pt idx="55">
                        <c:v>1.4511004999999999</c:v>
                      </c:pt>
                      <c:pt idx="56">
                        <c:v>2.5317306999999998</c:v>
                      </c:pt>
                      <c:pt idx="57">
                        <c:v>2.8543894000000001</c:v>
                      </c:pt>
                      <c:pt idx="58">
                        <c:v>4.9706615999999997</c:v>
                      </c:pt>
                      <c:pt idx="59">
                        <c:v>8.3181905999999994</c:v>
                      </c:pt>
                      <c:pt idx="60">
                        <c:v>9.1608791000000007</c:v>
                      </c:pt>
                      <c:pt idx="61">
                        <c:v>9.4195366000000007</c:v>
                      </c:pt>
                      <c:pt idx="62">
                        <c:v>9.4484195999999994</c:v>
                      </c:pt>
                      <c:pt idx="63">
                        <c:v>7.99824</c:v>
                      </c:pt>
                      <c:pt idx="64">
                        <c:v>5.5782008000000003</c:v>
                      </c:pt>
                      <c:pt idx="65">
                        <c:v>1.6946829999999999</c:v>
                      </c:pt>
                      <c:pt idx="66">
                        <c:v>-4.4108073999999997E-2</c:v>
                      </c:pt>
                      <c:pt idx="67">
                        <c:v>-2.4894599999999998</c:v>
                      </c:pt>
                      <c:pt idx="68">
                        <c:v>-6.0113801999999996</c:v>
                      </c:pt>
                      <c:pt idx="69">
                        <c:v>-8.7962989999999994</c:v>
                      </c:pt>
                      <c:pt idx="70">
                        <c:v>-11.957105</c:v>
                      </c:pt>
                      <c:pt idx="71">
                        <c:v>-14.389108999999999</c:v>
                      </c:pt>
                      <c:pt idx="72">
                        <c:v>-16.22879</c:v>
                      </c:pt>
                      <c:pt idx="73">
                        <c:v>-16.930610999999999</c:v>
                      </c:pt>
                      <c:pt idx="74">
                        <c:v>-16.640514</c:v>
                      </c:pt>
                      <c:pt idx="75">
                        <c:v>-16.077003000000001</c:v>
                      </c:pt>
                      <c:pt idx="76">
                        <c:v>-14.487128</c:v>
                      </c:pt>
                      <c:pt idx="77">
                        <c:v>-14.105119999999999</c:v>
                      </c:pt>
                      <c:pt idx="78">
                        <c:v>-13.380466</c:v>
                      </c:pt>
                      <c:pt idx="79">
                        <c:v>-13.905457999999999</c:v>
                      </c:pt>
                      <c:pt idx="80">
                        <c:v>-13.128500000000001</c:v>
                      </c:pt>
                      <c:pt idx="81">
                        <c:v>-13.119516000000001</c:v>
                      </c:pt>
                      <c:pt idx="82">
                        <c:v>-13.404075000000001</c:v>
                      </c:pt>
                      <c:pt idx="83">
                        <c:v>-13.085367</c:v>
                      </c:pt>
                      <c:pt idx="84">
                        <c:v>-14.181581</c:v>
                      </c:pt>
                      <c:pt idx="85">
                        <c:v>-15.182287000000001</c:v>
                      </c:pt>
                      <c:pt idx="86">
                        <c:v>-18.868258000000001</c:v>
                      </c:pt>
                      <c:pt idx="87">
                        <c:v>-22.098984000000002</c:v>
                      </c:pt>
                      <c:pt idx="88">
                        <c:v>-26.674368000000001</c:v>
                      </c:pt>
                      <c:pt idx="89">
                        <c:v>-33.950637999999998</c:v>
                      </c:pt>
                      <c:pt idx="90">
                        <c:v>-41.591327999999997</c:v>
                      </c:pt>
                      <c:pt idx="91">
                        <c:v>-51.646084000000002</c:v>
                      </c:pt>
                      <c:pt idx="92">
                        <c:v>-59.104545999999999</c:v>
                      </c:pt>
                      <c:pt idx="93">
                        <c:v>-64.080078</c:v>
                      </c:pt>
                      <c:pt idx="94">
                        <c:v>-65.503426000000005</c:v>
                      </c:pt>
                      <c:pt idx="95">
                        <c:v>-65.219420999999997</c:v>
                      </c:pt>
                      <c:pt idx="96">
                        <c:v>-65.515075999999993</c:v>
                      </c:pt>
                      <c:pt idx="97">
                        <c:v>-67.389114000000006</c:v>
                      </c:pt>
                      <c:pt idx="98">
                        <c:v>-69.475219999999993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-55.826897000000002</c:v>
                      </c:pt>
                      <c:pt idx="1">
                        <c:v>-45.013545999999998</c:v>
                      </c:pt>
                      <c:pt idx="2">
                        <c:v>-30.949224000000001</c:v>
                      </c:pt>
                      <c:pt idx="3">
                        <c:v>-19.547256000000001</c:v>
                      </c:pt>
                      <c:pt idx="4">
                        <c:v>-11.510253000000001</c:v>
                      </c:pt>
                      <c:pt idx="5">
                        <c:v>-3.9262798000000001</c:v>
                      </c:pt>
                      <c:pt idx="6">
                        <c:v>0.84879254999999998</c:v>
                      </c:pt>
                      <c:pt idx="7">
                        <c:v>2.3588545000000001</c:v>
                      </c:pt>
                      <c:pt idx="8">
                        <c:v>0.78256391999999997</c:v>
                      </c:pt>
                      <c:pt idx="9">
                        <c:v>-0.43504933000000001</c:v>
                      </c:pt>
                      <c:pt idx="10">
                        <c:v>-0.77545881000000005</c:v>
                      </c:pt>
                      <c:pt idx="11">
                        <c:v>-0.49924424000000001</c:v>
                      </c:pt>
                      <c:pt idx="12">
                        <c:v>-4.1472040000000002E-2</c:v>
                      </c:pt>
                      <c:pt idx="13">
                        <c:v>0.99336117999999995</c:v>
                      </c:pt>
                      <c:pt idx="14">
                        <c:v>1.8069488</c:v>
                      </c:pt>
                      <c:pt idx="15">
                        <c:v>2.4948424999999999</c:v>
                      </c:pt>
                      <c:pt idx="16">
                        <c:v>2.7265758999999998</c:v>
                      </c:pt>
                      <c:pt idx="17">
                        <c:v>2.4509539999999999</c:v>
                      </c:pt>
                      <c:pt idx="18">
                        <c:v>2.0380929000000001</c:v>
                      </c:pt>
                      <c:pt idx="19">
                        <c:v>1.3954567</c:v>
                      </c:pt>
                      <c:pt idx="20">
                        <c:v>0.86312412999999999</c:v>
                      </c:pt>
                      <c:pt idx="21">
                        <c:v>5.4767217E-2</c:v>
                      </c:pt>
                      <c:pt idx="22">
                        <c:v>-4.3985400000000001E-2</c:v>
                      </c:pt>
                      <c:pt idx="23">
                        <c:v>0.64246499999999995</c:v>
                      </c:pt>
                      <c:pt idx="24">
                        <c:v>8.2569121999999995E-2</c:v>
                      </c:pt>
                      <c:pt idx="25">
                        <c:v>-1.4309132</c:v>
                      </c:pt>
                      <c:pt idx="26">
                        <c:v>-3.0893766999999999</c:v>
                      </c:pt>
                      <c:pt idx="27">
                        <c:v>-3.1000695</c:v>
                      </c:pt>
                      <c:pt idx="28">
                        <c:v>-2.5415424999999998</c:v>
                      </c:pt>
                      <c:pt idx="29">
                        <c:v>-2.8122311</c:v>
                      </c:pt>
                      <c:pt idx="30">
                        <c:v>-3.2121968000000001</c:v>
                      </c:pt>
                      <c:pt idx="31">
                        <c:v>-4.1842265000000003</c:v>
                      </c:pt>
                      <c:pt idx="32">
                        <c:v>-4.6515788999999996</c:v>
                      </c:pt>
                      <c:pt idx="33">
                        <c:v>-4.8596481999999996</c:v>
                      </c:pt>
                      <c:pt idx="34">
                        <c:v>-5.2773146999999998</c:v>
                      </c:pt>
                      <c:pt idx="35">
                        <c:v>-6.0389689999999998</c:v>
                      </c:pt>
                      <c:pt idx="36">
                        <c:v>-7.3856811999999996</c:v>
                      </c:pt>
                      <c:pt idx="37">
                        <c:v>-7.8405532999999998</c:v>
                      </c:pt>
                      <c:pt idx="38">
                        <c:v>-8.0880317999999995</c:v>
                      </c:pt>
                      <c:pt idx="39">
                        <c:v>-8.2939071999999996</c:v>
                      </c:pt>
                      <c:pt idx="40">
                        <c:v>-9.2837200000000006</c:v>
                      </c:pt>
                      <c:pt idx="41">
                        <c:v>-10.218809</c:v>
                      </c:pt>
                      <c:pt idx="42">
                        <c:v>-11.131073000000001</c:v>
                      </c:pt>
                      <c:pt idx="43">
                        <c:v>-11.156667000000001</c:v>
                      </c:pt>
                      <c:pt idx="44">
                        <c:v>-11.681559</c:v>
                      </c:pt>
                      <c:pt idx="45">
                        <c:v>-11.557674</c:v>
                      </c:pt>
                      <c:pt idx="46">
                        <c:v>-11.956564999999999</c:v>
                      </c:pt>
                      <c:pt idx="47">
                        <c:v>-11.559434</c:v>
                      </c:pt>
                      <c:pt idx="48">
                        <c:v>-12.716670000000001</c:v>
                      </c:pt>
                      <c:pt idx="49">
                        <c:v>-12.955087000000001</c:v>
                      </c:pt>
                      <c:pt idx="50">
                        <c:v>-14.201720999999999</c:v>
                      </c:pt>
                      <c:pt idx="51">
                        <c:v>-13.617566999999999</c:v>
                      </c:pt>
                      <c:pt idx="52">
                        <c:v>-13.912043000000001</c:v>
                      </c:pt>
                      <c:pt idx="53">
                        <c:v>-12.744278</c:v>
                      </c:pt>
                      <c:pt idx="54">
                        <c:v>-11.568213999999999</c:v>
                      </c:pt>
                      <c:pt idx="55">
                        <c:v>-10.647128</c:v>
                      </c:pt>
                      <c:pt idx="56">
                        <c:v>-10.309310999999999</c:v>
                      </c:pt>
                      <c:pt idx="57">
                        <c:v>-10.721755</c:v>
                      </c:pt>
                      <c:pt idx="58">
                        <c:v>-10.168635</c:v>
                      </c:pt>
                      <c:pt idx="59">
                        <c:v>-9.8476505000000003</c:v>
                      </c:pt>
                      <c:pt idx="60">
                        <c:v>-9.4148768999999994</c:v>
                      </c:pt>
                      <c:pt idx="61">
                        <c:v>-9.9494009000000005</c:v>
                      </c:pt>
                      <c:pt idx="62">
                        <c:v>-10.004421000000001</c:v>
                      </c:pt>
                      <c:pt idx="63">
                        <c:v>-11.047803999999999</c:v>
                      </c:pt>
                      <c:pt idx="64">
                        <c:v>-12.409203</c:v>
                      </c:pt>
                      <c:pt idx="65">
                        <c:v>-14.07091</c:v>
                      </c:pt>
                      <c:pt idx="66">
                        <c:v>-15.572742</c:v>
                      </c:pt>
                      <c:pt idx="67">
                        <c:v>-16.933368999999999</c:v>
                      </c:pt>
                      <c:pt idx="68">
                        <c:v>-19.229728999999999</c:v>
                      </c:pt>
                      <c:pt idx="69">
                        <c:v>-20.934840999999999</c:v>
                      </c:pt>
                      <c:pt idx="70">
                        <c:v>-23.552038</c:v>
                      </c:pt>
                      <c:pt idx="71">
                        <c:v>-25.638971000000002</c:v>
                      </c:pt>
                      <c:pt idx="72">
                        <c:v>-27.777086000000001</c:v>
                      </c:pt>
                      <c:pt idx="73">
                        <c:v>-29.187771000000001</c:v>
                      </c:pt>
                      <c:pt idx="74">
                        <c:v>-29.504256999999999</c:v>
                      </c:pt>
                      <c:pt idx="75">
                        <c:v>-30.096043000000002</c:v>
                      </c:pt>
                      <c:pt idx="76">
                        <c:v>-28.750852999999999</c:v>
                      </c:pt>
                      <c:pt idx="77">
                        <c:v>-29.417866</c:v>
                      </c:pt>
                      <c:pt idx="78">
                        <c:v>-28.743812999999999</c:v>
                      </c:pt>
                      <c:pt idx="79">
                        <c:v>-29.86739</c:v>
                      </c:pt>
                      <c:pt idx="80">
                        <c:v>-29.641047</c:v>
                      </c:pt>
                      <c:pt idx="81">
                        <c:v>-29.942896000000001</c:v>
                      </c:pt>
                      <c:pt idx="82">
                        <c:v>-30.843266</c:v>
                      </c:pt>
                      <c:pt idx="83">
                        <c:v>-30.025054999999998</c:v>
                      </c:pt>
                      <c:pt idx="84">
                        <c:v>-31.659382000000001</c:v>
                      </c:pt>
                      <c:pt idx="85">
                        <c:v>-31.980098999999999</c:v>
                      </c:pt>
                      <c:pt idx="86">
                        <c:v>-35.999110999999999</c:v>
                      </c:pt>
                      <c:pt idx="87">
                        <c:v>-39.312935000000003</c:v>
                      </c:pt>
                      <c:pt idx="88">
                        <c:v>-44.532288000000001</c:v>
                      </c:pt>
                      <c:pt idx="89">
                        <c:v>-52.146197999999998</c:v>
                      </c:pt>
                      <c:pt idx="90">
                        <c:v>-58.695281999999999</c:v>
                      </c:pt>
                      <c:pt idx="91">
                        <c:v>-61.846245000000003</c:v>
                      </c:pt>
                      <c:pt idx="92">
                        <c:v>-63.029845999999999</c:v>
                      </c:pt>
                      <c:pt idx="93">
                        <c:v>-61.253104999999998</c:v>
                      </c:pt>
                      <c:pt idx="94">
                        <c:v>-65.517775999999998</c:v>
                      </c:pt>
                      <c:pt idx="95">
                        <c:v>-66.363106000000002</c:v>
                      </c:pt>
                      <c:pt idx="96">
                        <c:v>-69.208832000000001</c:v>
                      </c:pt>
                      <c:pt idx="97">
                        <c:v>-70.376784999999998</c:v>
                      </c:pt>
                      <c:pt idx="98">
                        <c:v>-72.641891000000001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'IP3'!$Z$5:$Z$103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-63.299926999999997</c:v>
                      </c:pt>
                      <c:pt idx="1">
                        <c:v>-53.208725000000001</c:v>
                      </c:pt>
                      <c:pt idx="2">
                        <c:v>-39.401417000000002</c:v>
                      </c:pt>
                      <c:pt idx="3">
                        <c:v>-26.021443999999999</c:v>
                      </c:pt>
                      <c:pt idx="4">
                        <c:v>-17.493251999999998</c:v>
                      </c:pt>
                      <c:pt idx="5">
                        <c:v>-10.895004999999999</c:v>
                      </c:pt>
                      <c:pt idx="6">
                        <c:v>-5.7345347000000002</c:v>
                      </c:pt>
                      <c:pt idx="7">
                        <c:v>-3.0304286</c:v>
                      </c:pt>
                      <c:pt idx="8">
                        <c:v>-2.2946439000000001</c:v>
                      </c:pt>
                      <c:pt idx="9">
                        <c:v>-3.0066096999999998</c:v>
                      </c:pt>
                      <c:pt idx="10">
                        <c:v>-3.8677838000000002</c:v>
                      </c:pt>
                      <c:pt idx="11">
                        <c:v>-4.3433881000000003</c:v>
                      </c:pt>
                      <c:pt idx="12">
                        <c:v>-4.6171021000000003</c:v>
                      </c:pt>
                      <c:pt idx="13">
                        <c:v>-4.2518238999999998</c:v>
                      </c:pt>
                      <c:pt idx="14">
                        <c:v>-4.4590158000000004</c:v>
                      </c:pt>
                      <c:pt idx="15">
                        <c:v>-4.9474486999999998</c:v>
                      </c:pt>
                      <c:pt idx="16">
                        <c:v>-5.7730842000000004</c:v>
                      </c:pt>
                      <c:pt idx="17">
                        <c:v>-6.6322121999999997</c:v>
                      </c:pt>
                      <c:pt idx="18">
                        <c:v>-7.4108542999999996</c:v>
                      </c:pt>
                      <c:pt idx="19">
                        <c:v>-8.1577959</c:v>
                      </c:pt>
                      <c:pt idx="20">
                        <c:v>-8.6052198000000004</c:v>
                      </c:pt>
                      <c:pt idx="21">
                        <c:v>-9.1813993000000007</c:v>
                      </c:pt>
                      <c:pt idx="22">
                        <c:v>-9.2611389000000006</c:v>
                      </c:pt>
                      <c:pt idx="23">
                        <c:v>-9.3426781000000005</c:v>
                      </c:pt>
                      <c:pt idx="24">
                        <c:v>-9.8157958999999995</c:v>
                      </c:pt>
                      <c:pt idx="25">
                        <c:v>-11.155849</c:v>
                      </c:pt>
                      <c:pt idx="26">
                        <c:v>-12.129244999999999</c:v>
                      </c:pt>
                      <c:pt idx="27">
                        <c:v>-12.326986</c:v>
                      </c:pt>
                      <c:pt idx="28">
                        <c:v>-12.228058000000001</c:v>
                      </c:pt>
                      <c:pt idx="29">
                        <c:v>-12.541408000000001</c:v>
                      </c:pt>
                      <c:pt idx="30">
                        <c:v>-13.186226</c:v>
                      </c:pt>
                      <c:pt idx="31">
                        <c:v>-13.860010000000001</c:v>
                      </c:pt>
                      <c:pt idx="32">
                        <c:v>-14.691559</c:v>
                      </c:pt>
                      <c:pt idx="33">
                        <c:v>-14.848591000000001</c:v>
                      </c:pt>
                      <c:pt idx="34">
                        <c:v>-15.323801</c:v>
                      </c:pt>
                      <c:pt idx="35">
                        <c:v>-15.595737</c:v>
                      </c:pt>
                      <c:pt idx="36">
                        <c:v>-16.431932</c:v>
                      </c:pt>
                      <c:pt idx="37">
                        <c:v>-16.668984999999999</c:v>
                      </c:pt>
                      <c:pt idx="38">
                        <c:v>-16.622686000000002</c:v>
                      </c:pt>
                      <c:pt idx="39">
                        <c:v>-16.775877000000001</c:v>
                      </c:pt>
                      <c:pt idx="40">
                        <c:v>-17.410919</c:v>
                      </c:pt>
                      <c:pt idx="41">
                        <c:v>-18.550127</c:v>
                      </c:pt>
                      <c:pt idx="42">
                        <c:v>-19.507052999999999</c:v>
                      </c:pt>
                      <c:pt idx="43">
                        <c:v>-19.918303999999999</c:v>
                      </c:pt>
                      <c:pt idx="44">
                        <c:v>-20.326595000000001</c:v>
                      </c:pt>
                      <c:pt idx="45">
                        <c:v>-20.026700999999999</c:v>
                      </c:pt>
                      <c:pt idx="46">
                        <c:v>-20.194731000000001</c:v>
                      </c:pt>
                      <c:pt idx="47">
                        <c:v>-19.477371000000002</c:v>
                      </c:pt>
                      <c:pt idx="48">
                        <c:v>-20.703802</c:v>
                      </c:pt>
                      <c:pt idx="49">
                        <c:v>-20.762352</c:v>
                      </c:pt>
                      <c:pt idx="50">
                        <c:v>-21.967855</c:v>
                      </c:pt>
                      <c:pt idx="51">
                        <c:v>-21.203883999999999</c:v>
                      </c:pt>
                      <c:pt idx="52">
                        <c:v>-21.513449000000001</c:v>
                      </c:pt>
                      <c:pt idx="53">
                        <c:v>-20.397397999999999</c:v>
                      </c:pt>
                      <c:pt idx="54">
                        <c:v>-19.103922000000001</c:v>
                      </c:pt>
                      <c:pt idx="55">
                        <c:v>-18.13496</c:v>
                      </c:pt>
                      <c:pt idx="56">
                        <c:v>-17.886752999999999</c:v>
                      </c:pt>
                      <c:pt idx="57">
                        <c:v>-18.652619999999999</c:v>
                      </c:pt>
                      <c:pt idx="58">
                        <c:v>-18.230881</c:v>
                      </c:pt>
                      <c:pt idx="59">
                        <c:v>-18.328987000000001</c:v>
                      </c:pt>
                      <c:pt idx="60">
                        <c:v>-17.831296999999999</c:v>
                      </c:pt>
                      <c:pt idx="61">
                        <c:v>-18.668987000000001</c:v>
                      </c:pt>
                      <c:pt idx="62">
                        <c:v>-18.723559999999999</c:v>
                      </c:pt>
                      <c:pt idx="63">
                        <c:v>-20.083590999999998</c:v>
                      </c:pt>
                      <c:pt idx="64">
                        <c:v>-21.851815999999999</c:v>
                      </c:pt>
                      <c:pt idx="65">
                        <c:v>-23.911804</c:v>
                      </c:pt>
                      <c:pt idx="66">
                        <c:v>-25.997568000000001</c:v>
                      </c:pt>
                      <c:pt idx="67">
                        <c:v>-27.554722000000002</c:v>
                      </c:pt>
                      <c:pt idx="68">
                        <c:v>-30.302634999999999</c:v>
                      </c:pt>
                      <c:pt idx="69">
                        <c:v>-31.878716000000001</c:v>
                      </c:pt>
                      <c:pt idx="70">
                        <c:v>-34.813048999999999</c:v>
                      </c:pt>
                      <c:pt idx="71">
                        <c:v>-37.061691000000003</c:v>
                      </c:pt>
                      <c:pt idx="72">
                        <c:v>-39.848038000000003</c:v>
                      </c:pt>
                      <c:pt idx="73">
                        <c:v>-42.168410999999999</c:v>
                      </c:pt>
                      <c:pt idx="74">
                        <c:v>-43.151302000000001</c:v>
                      </c:pt>
                      <c:pt idx="75">
                        <c:v>-45.071742999999998</c:v>
                      </c:pt>
                      <c:pt idx="76">
                        <c:v>-43.856048999999999</c:v>
                      </c:pt>
                      <c:pt idx="77">
                        <c:v>-45.684646999999998</c:v>
                      </c:pt>
                      <c:pt idx="78">
                        <c:v>-44.924377</c:v>
                      </c:pt>
                      <c:pt idx="79">
                        <c:v>-46.740634999999997</c:v>
                      </c:pt>
                      <c:pt idx="80">
                        <c:v>-46.867786000000002</c:v>
                      </c:pt>
                      <c:pt idx="81">
                        <c:v>-47.494022000000001</c:v>
                      </c:pt>
                      <c:pt idx="82">
                        <c:v>-49.106693</c:v>
                      </c:pt>
                      <c:pt idx="83">
                        <c:v>-47.750850999999997</c:v>
                      </c:pt>
                      <c:pt idx="84">
                        <c:v>-49.987029999999997</c:v>
                      </c:pt>
                      <c:pt idx="85">
                        <c:v>-49.758052999999997</c:v>
                      </c:pt>
                      <c:pt idx="86">
                        <c:v>-54.046802999999997</c:v>
                      </c:pt>
                      <c:pt idx="87">
                        <c:v>-56.872993000000001</c:v>
                      </c:pt>
                      <c:pt idx="88">
                        <c:v>-61.201045999999998</c:v>
                      </c:pt>
                      <c:pt idx="89">
                        <c:v>-63.589916000000002</c:v>
                      </c:pt>
                      <c:pt idx="90">
                        <c:v>-64.095969999999994</c:v>
                      </c:pt>
                      <c:pt idx="91">
                        <c:v>-64.548141000000001</c:v>
                      </c:pt>
                      <c:pt idx="92">
                        <c:v>-63.935394000000002</c:v>
                      </c:pt>
                      <c:pt idx="93">
                        <c:v>-64.990570000000005</c:v>
                      </c:pt>
                      <c:pt idx="94">
                        <c:v>-66.253433000000001</c:v>
                      </c:pt>
                      <c:pt idx="95">
                        <c:v>-69.224365000000006</c:v>
                      </c:pt>
                      <c:pt idx="96">
                        <c:v>-68.215271000000001</c:v>
                      </c:pt>
                      <c:pt idx="97">
                        <c:v>-68.220909000000006</c:v>
                      </c:pt>
                      <c:pt idx="98">
                        <c:v>-67.542586999999997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9636719427000838"/>
          <c:y val="0.10290937591134441"/>
          <c:w val="0.19632951264612125"/>
          <c:h val="0.187158063575386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12.839524000000001</c:v>
                </c:pt>
                <c:pt idx="1">
                  <c:v>17.458114999999999</c:v>
                </c:pt>
                <c:pt idx="2">
                  <c:v>21.324193999999999</c:v>
                </c:pt>
                <c:pt idx="3">
                  <c:v>19.985703999999998</c:v>
                </c:pt>
                <c:pt idx="4">
                  <c:v>15.4305</c:v>
                </c:pt>
                <c:pt idx="5">
                  <c:v>11.373137</c:v>
                </c:pt>
                <c:pt idx="6">
                  <c:v>9.8761987999999992</c:v>
                </c:pt>
                <c:pt idx="7">
                  <c:v>11.430996</c:v>
                </c:pt>
                <c:pt idx="8">
                  <c:v>12.110093000000001</c:v>
                </c:pt>
                <c:pt idx="9">
                  <c:v>14.062564</c:v>
                </c:pt>
                <c:pt idx="10">
                  <c:v>13.660918000000001</c:v>
                </c:pt>
                <c:pt idx="11">
                  <c:v>15.732862000000001</c:v>
                </c:pt>
                <c:pt idx="12">
                  <c:v>15.373967</c:v>
                </c:pt>
                <c:pt idx="13">
                  <c:v>15.133583</c:v>
                </c:pt>
                <c:pt idx="14">
                  <c:v>13.658170999999999</c:v>
                </c:pt>
                <c:pt idx="15">
                  <c:v>13.386301</c:v>
                </c:pt>
                <c:pt idx="16">
                  <c:v>13.465567999999999</c:v>
                </c:pt>
                <c:pt idx="17">
                  <c:v>13.163667999999999</c:v>
                </c:pt>
                <c:pt idx="18">
                  <c:v>12.668697</c:v>
                </c:pt>
                <c:pt idx="19">
                  <c:v>12.237959</c:v>
                </c:pt>
                <c:pt idx="20">
                  <c:v>12.184191999999999</c:v>
                </c:pt>
                <c:pt idx="21">
                  <c:v>12.553471999999999</c:v>
                </c:pt>
                <c:pt idx="22">
                  <c:v>13.330247999999999</c:v>
                </c:pt>
                <c:pt idx="23">
                  <c:v>14.163887000000001</c:v>
                </c:pt>
                <c:pt idx="24">
                  <c:v>15.669959</c:v>
                </c:pt>
                <c:pt idx="25">
                  <c:v>17.777836000000001</c:v>
                </c:pt>
                <c:pt idx="26">
                  <c:v>20.740584999999999</c:v>
                </c:pt>
                <c:pt idx="27">
                  <c:v>22.427719</c:v>
                </c:pt>
                <c:pt idx="28">
                  <c:v>22.071966</c:v>
                </c:pt>
                <c:pt idx="29">
                  <c:v>19.401585000000001</c:v>
                </c:pt>
                <c:pt idx="30">
                  <c:v>16.841801</c:v>
                </c:pt>
                <c:pt idx="31">
                  <c:v>15.11429</c:v>
                </c:pt>
                <c:pt idx="32">
                  <c:v>14.493608</c:v>
                </c:pt>
                <c:pt idx="33">
                  <c:v>14.321198000000001</c:v>
                </c:pt>
                <c:pt idx="34">
                  <c:v>14.417145</c:v>
                </c:pt>
                <c:pt idx="35">
                  <c:v>15.318678999999999</c:v>
                </c:pt>
                <c:pt idx="36">
                  <c:v>16.938836999999999</c:v>
                </c:pt>
                <c:pt idx="37">
                  <c:v>19.802364000000001</c:v>
                </c:pt>
                <c:pt idx="38">
                  <c:v>21.436803999999999</c:v>
                </c:pt>
                <c:pt idx="39">
                  <c:v>22.403424999999999</c:v>
                </c:pt>
                <c:pt idx="40">
                  <c:v>24.104424000000002</c:v>
                </c:pt>
                <c:pt idx="41">
                  <c:v>22.715143000000001</c:v>
                </c:pt>
                <c:pt idx="42">
                  <c:v>20.434007999999999</c:v>
                </c:pt>
                <c:pt idx="43">
                  <c:v>15.489579000000001</c:v>
                </c:pt>
                <c:pt idx="44">
                  <c:v>14.029498999999999</c:v>
                </c:pt>
                <c:pt idx="45">
                  <c:v>13.12851</c:v>
                </c:pt>
                <c:pt idx="46">
                  <c:v>12.638790999999999</c:v>
                </c:pt>
                <c:pt idx="47">
                  <c:v>12.521879999999999</c:v>
                </c:pt>
                <c:pt idx="48">
                  <c:v>12.763752999999999</c:v>
                </c:pt>
                <c:pt idx="49">
                  <c:v>13.343838</c:v>
                </c:pt>
                <c:pt idx="50">
                  <c:v>13.916909</c:v>
                </c:pt>
                <c:pt idx="51">
                  <c:v>14.775572</c:v>
                </c:pt>
                <c:pt idx="52">
                  <c:v>15.267355999999999</c:v>
                </c:pt>
                <c:pt idx="53">
                  <c:v>15.70317</c:v>
                </c:pt>
                <c:pt idx="54">
                  <c:v>15.462137</c:v>
                </c:pt>
                <c:pt idx="55">
                  <c:v>15.392227999999999</c:v>
                </c:pt>
                <c:pt idx="56">
                  <c:v>15.183885999999999</c:v>
                </c:pt>
                <c:pt idx="57">
                  <c:v>15.032114</c:v>
                </c:pt>
                <c:pt idx="58">
                  <c:v>14.649172</c:v>
                </c:pt>
                <c:pt idx="59">
                  <c:v>14.044668</c:v>
                </c:pt>
                <c:pt idx="60">
                  <c:v>13.423829</c:v>
                </c:pt>
                <c:pt idx="61">
                  <c:v>12.734714</c:v>
                </c:pt>
                <c:pt idx="62">
                  <c:v>12.397256</c:v>
                </c:pt>
                <c:pt idx="63">
                  <c:v>11.750506</c:v>
                </c:pt>
                <c:pt idx="64">
                  <c:v>11.54757</c:v>
                </c:pt>
                <c:pt idx="65">
                  <c:v>11.013237</c:v>
                </c:pt>
                <c:pt idx="66">
                  <c:v>11.171193000000001</c:v>
                </c:pt>
                <c:pt idx="67">
                  <c:v>11.302747</c:v>
                </c:pt>
                <c:pt idx="68">
                  <c:v>11.768658</c:v>
                </c:pt>
                <c:pt idx="69">
                  <c:v>12.768442</c:v>
                </c:pt>
                <c:pt idx="70">
                  <c:v>14.386175</c:v>
                </c:pt>
                <c:pt idx="71">
                  <c:v>15.778867999999999</c:v>
                </c:pt>
                <c:pt idx="72">
                  <c:v>15.936864</c:v>
                </c:pt>
                <c:pt idx="73">
                  <c:v>15.486622000000001</c:v>
                </c:pt>
                <c:pt idx="74">
                  <c:v>14.922378999999999</c:v>
                </c:pt>
                <c:pt idx="75">
                  <c:v>14.529222000000001</c:v>
                </c:pt>
                <c:pt idx="76">
                  <c:v>14.235282</c:v>
                </c:pt>
                <c:pt idx="77">
                  <c:v>14.114157000000001</c:v>
                </c:pt>
                <c:pt idx="78">
                  <c:v>14.551316</c:v>
                </c:pt>
                <c:pt idx="79">
                  <c:v>14.628181</c:v>
                </c:pt>
                <c:pt idx="80">
                  <c:v>15.108715</c:v>
                </c:pt>
                <c:pt idx="81">
                  <c:v>15.449586</c:v>
                </c:pt>
                <c:pt idx="82">
                  <c:v>15.171593</c:v>
                </c:pt>
                <c:pt idx="83">
                  <c:v>15.064676</c:v>
                </c:pt>
                <c:pt idx="84">
                  <c:v>16.415603999999998</c:v>
                </c:pt>
                <c:pt idx="85">
                  <c:v>16.063555000000001</c:v>
                </c:pt>
                <c:pt idx="86">
                  <c:v>18.120145999999998</c:v>
                </c:pt>
                <c:pt idx="87">
                  <c:v>15.913672999999999</c:v>
                </c:pt>
                <c:pt idx="88">
                  <c:v>17.801601000000002</c:v>
                </c:pt>
                <c:pt idx="89">
                  <c:v>14.891541999999999</c:v>
                </c:pt>
                <c:pt idx="90">
                  <c:v>14.62218</c:v>
                </c:pt>
                <c:pt idx="91">
                  <c:v>12.746135000000001</c:v>
                </c:pt>
                <c:pt idx="92">
                  <c:v>12.241954</c:v>
                </c:pt>
                <c:pt idx="93">
                  <c:v>11.664657999999999</c:v>
                </c:pt>
                <c:pt idx="94">
                  <c:v>10.907614000000001</c:v>
                </c:pt>
                <c:pt idx="95">
                  <c:v>10.520832</c:v>
                </c:pt>
                <c:pt idx="96">
                  <c:v>10.330662999999999</c:v>
                </c:pt>
                <c:pt idx="97">
                  <c:v>9.0542145000000005</c:v>
                </c:pt>
                <c:pt idx="98">
                  <c:v>7.9335227000000001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12.962037</c:v>
                </c:pt>
                <c:pt idx="1">
                  <c:v>17.669219999999999</c:v>
                </c:pt>
                <c:pt idx="2">
                  <c:v>21.811160999999998</c:v>
                </c:pt>
                <c:pt idx="3">
                  <c:v>18.722384999999999</c:v>
                </c:pt>
                <c:pt idx="4">
                  <c:v>14.484575</c:v>
                </c:pt>
                <c:pt idx="5">
                  <c:v>10.464957999999999</c:v>
                </c:pt>
                <c:pt idx="6">
                  <c:v>8.7359638000000004</c:v>
                </c:pt>
                <c:pt idx="7">
                  <c:v>9.4170952000000003</c:v>
                </c:pt>
                <c:pt idx="8">
                  <c:v>9.6993179000000005</c:v>
                </c:pt>
                <c:pt idx="9">
                  <c:v>11.7021</c:v>
                </c:pt>
                <c:pt idx="10">
                  <c:v>11.443178</c:v>
                </c:pt>
                <c:pt idx="11">
                  <c:v>13.06743</c:v>
                </c:pt>
                <c:pt idx="12">
                  <c:v>12.803742</c:v>
                </c:pt>
                <c:pt idx="13">
                  <c:v>13.281527000000001</c:v>
                </c:pt>
                <c:pt idx="14">
                  <c:v>12.620172</c:v>
                </c:pt>
                <c:pt idx="15">
                  <c:v>12.462379</c:v>
                </c:pt>
                <c:pt idx="16">
                  <c:v>12.343976</c:v>
                </c:pt>
                <c:pt idx="17">
                  <c:v>12.015267</c:v>
                </c:pt>
                <c:pt idx="18">
                  <c:v>11.535371</c:v>
                </c:pt>
                <c:pt idx="19">
                  <c:v>11.390491000000001</c:v>
                </c:pt>
                <c:pt idx="20">
                  <c:v>11.611981999999999</c:v>
                </c:pt>
                <c:pt idx="21">
                  <c:v>12.387638000000001</c:v>
                </c:pt>
                <c:pt idx="22">
                  <c:v>13.390815999999999</c:v>
                </c:pt>
                <c:pt idx="23">
                  <c:v>14.727399</c:v>
                </c:pt>
                <c:pt idx="24">
                  <c:v>16.672829</c:v>
                </c:pt>
                <c:pt idx="25">
                  <c:v>17.317408</c:v>
                </c:pt>
                <c:pt idx="26">
                  <c:v>17.961034999999999</c:v>
                </c:pt>
                <c:pt idx="27">
                  <c:v>18.36693</c:v>
                </c:pt>
                <c:pt idx="28">
                  <c:v>18.726521999999999</c:v>
                </c:pt>
                <c:pt idx="29">
                  <c:v>17.699314000000001</c:v>
                </c:pt>
                <c:pt idx="30">
                  <c:v>15.686608</c:v>
                </c:pt>
                <c:pt idx="31">
                  <c:v>14.529404</c:v>
                </c:pt>
                <c:pt idx="32">
                  <c:v>14.127487</c:v>
                </c:pt>
                <c:pt idx="33">
                  <c:v>14.297711</c:v>
                </c:pt>
                <c:pt idx="34">
                  <c:v>14.783011999999999</c:v>
                </c:pt>
                <c:pt idx="35">
                  <c:v>16.170688999999999</c:v>
                </c:pt>
                <c:pt idx="36">
                  <c:v>17.884395999999999</c:v>
                </c:pt>
                <c:pt idx="37">
                  <c:v>20.514676999999999</c:v>
                </c:pt>
                <c:pt idx="38">
                  <c:v>20.79318</c:v>
                </c:pt>
                <c:pt idx="39">
                  <c:v>20.055758000000001</c:v>
                </c:pt>
                <c:pt idx="40">
                  <c:v>19.427433000000001</c:v>
                </c:pt>
                <c:pt idx="41">
                  <c:v>18.661451</c:v>
                </c:pt>
                <c:pt idx="42">
                  <c:v>17.599260000000001</c:v>
                </c:pt>
                <c:pt idx="43">
                  <c:v>14.722962000000001</c:v>
                </c:pt>
                <c:pt idx="44">
                  <c:v>13.481228</c:v>
                </c:pt>
                <c:pt idx="45">
                  <c:v>13.116441999999999</c:v>
                </c:pt>
                <c:pt idx="46">
                  <c:v>13.581053000000001</c:v>
                </c:pt>
                <c:pt idx="47">
                  <c:v>14.328125</c:v>
                </c:pt>
                <c:pt idx="48">
                  <c:v>15.285422000000001</c:v>
                </c:pt>
                <c:pt idx="49">
                  <c:v>15.676893</c:v>
                </c:pt>
                <c:pt idx="50">
                  <c:v>15.821459000000001</c:v>
                </c:pt>
                <c:pt idx="51">
                  <c:v>15.465374000000001</c:v>
                </c:pt>
                <c:pt idx="52">
                  <c:v>15.035812999999999</c:v>
                </c:pt>
                <c:pt idx="53">
                  <c:v>14.501533999999999</c:v>
                </c:pt>
                <c:pt idx="54">
                  <c:v>13.729219000000001</c:v>
                </c:pt>
                <c:pt idx="55">
                  <c:v>13.189356</c:v>
                </c:pt>
                <c:pt idx="56">
                  <c:v>12.781076000000001</c:v>
                </c:pt>
                <c:pt idx="57">
                  <c:v>12.347198000000001</c:v>
                </c:pt>
                <c:pt idx="58">
                  <c:v>11.899556</c:v>
                </c:pt>
                <c:pt idx="59">
                  <c:v>11.216279999999999</c:v>
                </c:pt>
                <c:pt idx="60">
                  <c:v>10.945448000000001</c:v>
                </c:pt>
                <c:pt idx="61">
                  <c:v>10.712429999999999</c:v>
                </c:pt>
                <c:pt idx="62">
                  <c:v>10.96434</c:v>
                </c:pt>
                <c:pt idx="63">
                  <c:v>11.277284999999999</c:v>
                </c:pt>
                <c:pt idx="64">
                  <c:v>12.334649000000001</c:v>
                </c:pt>
                <c:pt idx="65">
                  <c:v>13.252024</c:v>
                </c:pt>
                <c:pt idx="66">
                  <c:v>16.317646</c:v>
                </c:pt>
                <c:pt idx="67">
                  <c:v>17.615466999999999</c:v>
                </c:pt>
                <c:pt idx="68">
                  <c:v>18.435604000000001</c:v>
                </c:pt>
                <c:pt idx="69">
                  <c:v>15.642880999999999</c:v>
                </c:pt>
                <c:pt idx="70">
                  <c:v>13.724306</c:v>
                </c:pt>
                <c:pt idx="71">
                  <c:v>12.514621999999999</c:v>
                </c:pt>
                <c:pt idx="72">
                  <c:v>12.915452</c:v>
                </c:pt>
                <c:pt idx="73">
                  <c:v>13.402426999999999</c:v>
                </c:pt>
                <c:pt idx="74">
                  <c:v>13.390616</c:v>
                </c:pt>
                <c:pt idx="75">
                  <c:v>12.904771</c:v>
                </c:pt>
                <c:pt idx="76">
                  <c:v>12.663069999999999</c:v>
                </c:pt>
                <c:pt idx="77">
                  <c:v>12.476165999999999</c:v>
                </c:pt>
                <c:pt idx="78">
                  <c:v>12.315206999999999</c:v>
                </c:pt>
                <c:pt idx="79">
                  <c:v>11.508955</c:v>
                </c:pt>
                <c:pt idx="80">
                  <c:v>11.170007999999999</c:v>
                </c:pt>
                <c:pt idx="81">
                  <c:v>10.422447</c:v>
                </c:pt>
                <c:pt idx="82">
                  <c:v>9.7308512</c:v>
                </c:pt>
                <c:pt idx="83">
                  <c:v>9.6688538000000008</c:v>
                </c:pt>
                <c:pt idx="84">
                  <c:v>9.6846999999999994</c:v>
                </c:pt>
                <c:pt idx="85">
                  <c:v>9.4596499999999999</c:v>
                </c:pt>
                <c:pt idx="86">
                  <c:v>9.6807394000000002</c:v>
                </c:pt>
                <c:pt idx="87">
                  <c:v>9.3491696999999991</c:v>
                </c:pt>
                <c:pt idx="88">
                  <c:v>9.2711658000000003</c:v>
                </c:pt>
                <c:pt idx="89">
                  <c:v>7.7079038999999998</c:v>
                </c:pt>
                <c:pt idx="90">
                  <c:v>7.1402378000000004</c:v>
                </c:pt>
                <c:pt idx="91">
                  <c:v>7.9063325000000004</c:v>
                </c:pt>
                <c:pt idx="92">
                  <c:v>7.6638951000000004</c:v>
                </c:pt>
                <c:pt idx="93">
                  <c:v>8.5629682999999996</c:v>
                </c:pt>
                <c:pt idx="94">
                  <c:v>7.8234205000000001</c:v>
                </c:pt>
                <c:pt idx="95">
                  <c:v>8.0886888999999993</c:v>
                </c:pt>
                <c:pt idx="96">
                  <c:v>7.9909429999999997</c:v>
                </c:pt>
                <c:pt idx="97">
                  <c:v>7.1513948000000003</c:v>
                </c:pt>
                <c:pt idx="98">
                  <c:v>6.3962455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7.2718239000000002</c:v>
                </c:pt>
                <c:pt idx="1">
                  <c:v>10.765869</c:v>
                </c:pt>
                <c:pt idx="2">
                  <c:v>15.055251999999999</c:v>
                </c:pt>
                <c:pt idx="3">
                  <c:v>15.58196</c:v>
                </c:pt>
                <c:pt idx="4">
                  <c:v>13.509377000000001</c:v>
                </c:pt>
                <c:pt idx="5">
                  <c:v>10.096681</c:v>
                </c:pt>
                <c:pt idx="6">
                  <c:v>7.5940231999999996</c:v>
                </c:pt>
                <c:pt idx="7">
                  <c:v>7.4826950999999999</c:v>
                </c:pt>
                <c:pt idx="8">
                  <c:v>7.2778033999999998</c:v>
                </c:pt>
                <c:pt idx="9">
                  <c:v>9.0209969999999995</c:v>
                </c:pt>
                <c:pt idx="10">
                  <c:v>8.8526620999999999</c:v>
                </c:pt>
                <c:pt idx="11">
                  <c:v>10.393132</c:v>
                </c:pt>
                <c:pt idx="12">
                  <c:v>10.360423000000001</c:v>
                </c:pt>
                <c:pt idx="13">
                  <c:v>11.303457</c:v>
                </c:pt>
                <c:pt idx="14">
                  <c:v>11.172242000000001</c:v>
                </c:pt>
                <c:pt idx="15">
                  <c:v>11.066851</c:v>
                </c:pt>
                <c:pt idx="16">
                  <c:v>10.737351</c:v>
                </c:pt>
                <c:pt idx="17">
                  <c:v>10.387848999999999</c:v>
                </c:pt>
                <c:pt idx="18">
                  <c:v>10.340055</c:v>
                </c:pt>
                <c:pt idx="19">
                  <c:v>10.980608</c:v>
                </c:pt>
                <c:pt idx="20">
                  <c:v>11.871836999999999</c:v>
                </c:pt>
                <c:pt idx="21">
                  <c:v>12.901788</c:v>
                </c:pt>
                <c:pt idx="22">
                  <c:v>13.753769</c:v>
                </c:pt>
                <c:pt idx="23">
                  <c:v>15.415927999999999</c:v>
                </c:pt>
                <c:pt idx="24">
                  <c:v>15.977753</c:v>
                </c:pt>
                <c:pt idx="25">
                  <c:v>15.743802000000001</c:v>
                </c:pt>
                <c:pt idx="26">
                  <c:v>15.057385999999999</c:v>
                </c:pt>
                <c:pt idx="27">
                  <c:v>15.278727</c:v>
                </c:pt>
                <c:pt idx="28">
                  <c:v>16.075596000000001</c:v>
                </c:pt>
                <c:pt idx="29">
                  <c:v>15.925757000000001</c:v>
                </c:pt>
                <c:pt idx="30">
                  <c:v>15.355790000000001</c:v>
                </c:pt>
                <c:pt idx="31">
                  <c:v>14.724838999999999</c:v>
                </c:pt>
                <c:pt idx="32">
                  <c:v>14.042748</c:v>
                </c:pt>
                <c:pt idx="33">
                  <c:v>14.263038999999999</c:v>
                </c:pt>
                <c:pt idx="34">
                  <c:v>15.047599999999999</c:v>
                </c:pt>
                <c:pt idx="35">
                  <c:v>18.620964000000001</c:v>
                </c:pt>
                <c:pt idx="36">
                  <c:v>20.715724999999999</c:v>
                </c:pt>
                <c:pt idx="37">
                  <c:v>20.535080000000001</c:v>
                </c:pt>
                <c:pt idx="38">
                  <c:v>16.771885000000001</c:v>
                </c:pt>
                <c:pt idx="39">
                  <c:v>13.857194</c:v>
                </c:pt>
                <c:pt idx="40">
                  <c:v>13.177747</c:v>
                </c:pt>
                <c:pt idx="41">
                  <c:v>13.650698999999999</c:v>
                </c:pt>
                <c:pt idx="42">
                  <c:v>14.254248</c:v>
                </c:pt>
                <c:pt idx="43">
                  <c:v>13.971926</c:v>
                </c:pt>
                <c:pt idx="44">
                  <c:v>13.865774999999999</c:v>
                </c:pt>
                <c:pt idx="45">
                  <c:v>14.284667000000001</c:v>
                </c:pt>
                <c:pt idx="46">
                  <c:v>15.089430999999999</c:v>
                </c:pt>
                <c:pt idx="47">
                  <c:v>15.473985000000001</c:v>
                </c:pt>
                <c:pt idx="48">
                  <c:v>15.186479</c:v>
                </c:pt>
                <c:pt idx="49">
                  <c:v>14.159245</c:v>
                </c:pt>
                <c:pt idx="50">
                  <c:v>13.307928</c:v>
                </c:pt>
                <c:pt idx="51">
                  <c:v>12.384821000000001</c:v>
                </c:pt>
                <c:pt idx="52">
                  <c:v>11.883678</c:v>
                </c:pt>
                <c:pt idx="53">
                  <c:v>11.319718</c:v>
                </c:pt>
                <c:pt idx="54">
                  <c:v>10.798887000000001</c:v>
                </c:pt>
                <c:pt idx="55">
                  <c:v>10.565009</c:v>
                </c:pt>
                <c:pt idx="56">
                  <c:v>10.470814000000001</c:v>
                </c:pt>
                <c:pt idx="57">
                  <c:v>10.482652</c:v>
                </c:pt>
                <c:pt idx="58">
                  <c:v>10.625121</c:v>
                </c:pt>
                <c:pt idx="59">
                  <c:v>11.244945</c:v>
                </c:pt>
                <c:pt idx="60">
                  <c:v>12.504436</c:v>
                </c:pt>
                <c:pt idx="61">
                  <c:v>13.946593999999999</c:v>
                </c:pt>
                <c:pt idx="62">
                  <c:v>15.883369999999999</c:v>
                </c:pt>
                <c:pt idx="63">
                  <c:v>16.819962</c:v>
                </c:pt>
                <c:pt idx="64">
                  <c:v>16.79365</c:v>
                </c:pt>
                <c:pt idx="65">
                  <c:v>16.773968</c:v>
                </c:pt>
                <c:pt idx="66">
                  <c:v>16.348531999999999</c:v>
                </c:pt>
                <c:pt idx="67">
                  <c:v>17.511295</c:v>
                </c:pt>
                <c:pt idx="68">
                  <c:v>16.607880000000002</c:v>
                </c:pt>
                <c:pt idx="69">
                  <c:v>15.999414</c:v>
                </c:pt>
                <c:pt idx="70">
                  <c:v>14.739704</c:v>
                </c:pt>
                <c:pt idx="71">
                  <c:v>15.202059999999999</c:v>
                </c:pt>
                <c:pt idx="72">
                  <c:v>15.369821999999999</c:v>
                </c:pt>
                <c:pt idx="73">
                  <c:v>14.532971</c:v>
                </c:pt>
                <c:pt idx="74">
                  <c:v>12.265461999999999</c:v>
                </c:pt>
                <c:pt idx="75">
                  <c:v>10.308388000000001</c:v>
                </c:pt>
                <c:pt idx="76">
                  <c:v>8.8705435000000001</c:v>
                </c:pt>
                <c:pt idx="77">
                  <c:v>7.6688757000000001</c:v>
                </c:pt>
                <c:pt idx="78">
                  <c:v>6.7883019000000004</c:v>
                </c:pt>
                <c:pt idx="79">
                  <c:v>5.8517742000000004</c:v>
                </c:pt>
                <c:pt idx="80">
                  <c:v>5.5894442</c:v>
                </c:pt>
                <c:pt idx="81">
                  <c:v>4.6191835000000001</c:v>
                </c:pt>
                <c:pt idx="82">
                  <c:v>2.4482691000000001</c:v>
                </c:pt>
                <c:pt idx="83">
                  <c:v>2.3580350999999999</c:v>
                </c:pt>
                <c:pt idx="84">
                  <c:v>2.4778468999999999</c:v>
                </c:pt>
                <c:pt idx="85">
                  <c:v>2.6760014999999999</c:v>
                </c:pt>
                <c:pt idx="86">
                  <c:v>2.62852</c:v>
                </c:pt>
                <c:pt idx="87">
                  <c:v>2.7698592999999998</c:v>
                </c:pt>
                <c:pt idx="88">
                  <c:v>0.41594871999999999</c:v>
                </c:pt>
                <c:pt idx="89">
                  <c:v>-4.1906805</c:v>
                </c:pt>
                <c:pt idx="90">
                  <c:v>-7.0860080999999999</c:v>
                </c:pt>
                <c:pt idx="91">
                  <c:v>-4.6131815999999999</c:v>
                </c:pt>
                <c:pt idx="92">
                  <c:v>-6.2165828000000003</c:v>
                </c:pt>
                <c:pt idx="93">
                  <c:v>-6.2298074000000003</c:v>
                </c:pt>
                <c:pt idx="94">
                  <c:v>-9.6131735000000003</c:v>
                </c:pt>
                <c:pt idx="95">
                  <c:v>-8.5509576999999997</c:v>
                </c:pt>
                <c:pt idx="96">
                  <c:v>-9.4010572000000003</c:v>
                </c:pt>
                <c:pt idx="97">
                  <c:v>-5.0240302000000003</c:v>
                </c:pt>
                <c:pt idx="98">
                  <c:v>-0.66704494000000003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-4.7396436</c:v>
                      </c:pt>
                      <c:pt idx="1">
                        <c:v>3.9659917</c:v>
                      </c:pt>
                      <c:pt idx="2">
                        <c:v>12.687381</c:v>
                      </c:pt>
                      <c:pt idx="3">
                        <c:v>13.584966</c:v>
                      </c:pt>
                      <c:pt idx="4">
                        <c:v>12.099819999999999</c:v>
                      </c:pt>
                      <c:pt idx="5">
                        <c:v>9.7959843000000006</c:v>
                      </c:pt>
                      <c:pt idx="6">
                        <c:v>6.5165052000000001</c:v>
                      </c:pt>
                      <c:pt idx="7">
                        <c:v>5.7501215999999999</c:v>
                      </c:pt>
                      <c:pt idx="8">
                        <c:v>5.1763171999999997</c:v>
                      </c:pt>
                      <c:pt idx="9">
                        <c:v>6.2923178999999996</c:v>
                      </c:pt>
                      <c:pt idx="10">
                        <c:v>6.0677443000000002</c:v>
                      </c:pt>
                      <c:pt idx="11">
                        <c:v>7.5617957000000002</c:v>
                      </c:pt>
                      <c:pt idx="12">
                        <c:v>7.4491138000000001</c:v>
                      </c:pt>
                      <c:pt idx="13">
                        <c:v>8.5535736</c:v>
                      </c:pt>
                      <c:pt idx="14">
                        <c:v>8.6874619000000006</c:v>
                      </c:pt>
                      <c:pt idx="15">
                        <c:v>8.9499302000000007</c:v>
                      </c:pt>
                      <c:pt idx="16">
                        <c:v>8.9742241000000007</c:v>
                      </c:pt>
                      <c:pt idx="17">
                        <c:v>9.0932875000000006</c:v>
                      </c:pt>
                      <c:pt idx="18">
                        <c:v>10.115513</c:v>
                      </c:pt>
                      <c:pt idx="19">
                        <c:v>11.556922999999999</c:v>
                      </c:pt>
                      <c:pt idx="20">
                        <c:v>12.475973</c:v>
                      </c:pt>
                      <c:pt idx="21">
                        <c:v>13.076957</c:v>
                      </c:pt>
                      <c:pt idx="22">
                        <c:v>13.319758999999999</c:v>
                      </c:pt>
                      <c:pt idx="23">
                        <c:v>14.983525</c:v>
                      </c:pt>
                      <c:pt idx="24">
                        <c:v>14.814688</c:v>
                      </c:pt>
                      <c:pt idx="25">
                        <c:v>14.275828000000001</c:v>
                      </c:pt>
                      <c:pt idx="26">
                        <c:v>12.695349</c:v>
                      </c:pt>
                      <c:pt idx="27">
                        <c:v>12.405063</c:v>
                      </c:pt>
                      <c:pt idx="28">
                        <c:v>12.228123999999999</c:v>
                      </c:pt>
                      <c:pt idx="29">
                        <c:v>12.212797999999999</c:v>
                      </c:pt>
                      <c:pt idx="30">
                        <c:v>12.496936</c:v>
                      </c:pt>
                      <c:pt idx="31">
                        <c:v>13.629511000000001</c:v>
                      </c:pt>
                      <c:pt idx="32">
                        <c:v>14.01041</c:v>
                      </c:pt>
                      <c:pt idx="33">
                        <c:v>15.97528</c:v>
                      </c:pt>
                      <c:pt idx="34">
                        <c:v>16.705368</c:v>
                      </c:pt>
                      <c:pt idx="35">
                        <c:v>16.830254</c:v>
                      </c:pt>
                      <c:pt idx="36">
                        <c:v>15.51679</c:v>
                      </c:pt>
                      <c:pt idx="37">
                        <c:v>14.062305</c:v>
                      </c:pt>
                      <c:pt idx="38">
                        <c:v>12.907814999999999</c:v>
                      </c:pt>
                      <c:pt idx="39">
                        <c:v>11.563554999999999</c:v>
                      </c:pt>
                      <c:pt idx="40">
                        <c:v>11.109982</c:v>
                      </c:pt>
                      <c:pt idx="41">
                        <c:v>11.254754</c:v>
                      </c:pt>
                      <c:pt idx="42">
                        <c:v>12.132308</c:v>
                      </c:pt>
                      <c:pt idx="43">
                        <c:v>12.635878</c:v>
                      </c:pt>
                      <c:pt idx="44">
                        <c:v>13.626549000000001</c:v>
                      </c:pt>
                      <c:pt idx="45">
                        <c:v>14.916696999999999</c:v>
                      </c:pt>
                      <c:pt idx="46">
                        <c:v>15.375543</c:v>
                      </c:pt>
                      <c:pt idx="47">
                        <c:v>15.041796</c:v>
                      </c:pt>
                      <c:pt idx="48">
                        <c:v>13.307244000000001</c:v>
                      </c:pt>
                      <c:pt idx="49">
                        <c:v>12.02895</c:v>
                      </c:pt>
                      <c:pt idx="50">
                        <c:v>11.300437000000001</c:v>
                      </c:pt>
                      <c:pt idx="51">
                        <c:v>10.957993999999999</c:v>
                      </c:pt>
                      <c:pt idx="52">
                        <c:v>11.165376</c:v>
                      </c:pt>
                      <c:pt idx="53">
                        <c:v>11.185217</c:v>
                      </c:pt>
                      <c:pt idx="54">
                        <c:v>11.247070000000001</c:v>
                      </c:pt>
                      <c:pt idx="55">
                        <c:v>11.667021</c:v>
                      </c:pt>
                      <c:pt idx="56">
                        <c:v>12.308214</c:v>
                      </c:pt>
                      <c:pt idx="57">
                        <c:v>12.942945999999999</c:v>
                      </c:pt>
                      <c:pt idx="58">
                        <c:v>13.909357</c:v>
                      </c:pt>
                      <c:pt idx="59">
                        <c:v>15.166535</c:v>
                      </c:pt>
                      <c:pt idx="60">
                        <c:v>16.032136999999999</c:v>
                      </c:pt>
                      <c:pt idx="61">
                        <c:v>16.404781</c:v>
                      </c:pt>
                      <c:pt idx="62">
                        <c:v>15.466294</c:v>
                      </c:pt>
                      <c:pt idx="63">
                        <c:v>13.546576999999999</c:v>
                      </c:pt>
                      <c:pt idx="64">
                        <c:v>10.996316999999999</c:v>
                      </c:pt>
                      <c:pt idx="65">
                        <c:v>9.5223922999999999</c:v>
                      </c:pt>
                      <c:pt idx="66">
                        <c:v>8.6385698000000009</c:v>
                      </c:pt>
                      <c:pt idx="67">
                        <c:v>7.6557741000000004</c:v>
                      </c:pt>
                      <c:pt idx="68">
                        <c:v>6.8641024000000002</c:v>
                      </c:pt>
                      <c:pt idx="69">
                        <c:v>7.2995352999999996</c:v>
                      </c:pt>
                      <c:pt idx="70">
                        <c:v>7.4412889</c:v>
                      </c:pt>
                      <c:pt idx="71">
                        <c:v>7.5095600999999998</c:v>
                      </c:pt>
                      <c:pt idx="72">
                        <c:v>6.9174604000000004</c:v>
                      </c:pt>
                      <c:pt idx="73">
                        <c:v>5.5604391</c:v>
                      </c:pt>
                      <c:pt idx="74">
                        <c:v>1.3984367</c:v>
                      </c:pt>
                      <c:pt idx="75">
                        <c:v>-3.6210247999999998</c:v>
                      </c:pt>
                      <c:pt idx="76">
                        <c:v>-6.8635073000000002</c:v>
                      </c:pt>
                      <c:pt idx="77">
                        <c:v>-9.2447423999999998</c:v>
                      </c:pt>
                      <c:pt idx="78">
                        <c:v>-11.010858000000001</c:v>
                      </c:pt>
                      <c:pt idx="79">
                        <c:v>-14.123692</c:v>
                      </c:pt>
                      <c:pt idx="80">
                        <c:v>-14.590821</c:v>
                      </c:pt>
                      <c:pt idx="81">
                        <c:v>-15.979749999999999</c:v>
                      </c:pt>
                      <c:pt idx="82">
                        <c:v>-17.216152000000001</c:v>
                      </c:pt>
                      <c:pt idx="83">
                        <c:v>-16.526444999999999</c:v>
                      </c:pt>
                      <c:pt idx="84">
                        <c:v>-16.694037999999999</c:v>
                      </c:pt>
                      <c:pt idx="85">
                        <c:v>-16.840534000000002</c:v>
                      </c:pt>
                      <c:pt idx="86">
                        <c:v>-18.484577000000002</c:v>
                      </c:pt>
                      <c:pt idx="87">
                        <c:v>-19.184805000000001</c:v>
                      </c:pt>
                      <c:pt idx="88">
                        <c:v>-21.660021</c:v>
                      </c:pt>
                      <c:pt idx="89">
                        <c:v>-26.627678</c:v>
                      </c:pt>
                      <c:pt idx="90">
                        <c:v>-29.730654000000001</c:v>
                      </c:pt>
                      <c:pt idx="91">
                        <c:v>-30.366177</c:v>
                      </c:pt>
                      <c:pt idx="92">
                        <c:v>-33.736773999999997</c:v>
                      </c:pt>
                      <c:pt idx="93">
                        <c:v>-36.090747999999998</c:v>
                      </c:pt>
                      <c:pt idx="94">
                        <c:v>-40.376789000000002</c:v>
                      </c:pt>
                      <c:pt idx="95">
                        <c:v>-41.195498999999998</c:v>
                      </c:pt>
                      <c:pt idx="96">
                        <c:v>-43.554454999999997</c:v>
                      </c:pt>
                      <c:pt idx="97">
                        <c:v>-41.923091999999997</c:v>
                      </c:pt>
                      <c:pt idx="98">
                        <c:v>-39.906216000000001</c:v>
                      </c:pt>
                    </c:numCache>
                  </c:numRef>
                </c:yVal>
                <c:smooth val="1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'IP3'!$AW$5:$AW$103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-27.002827</c:v>
                      </c:pt>
                      <c:pt idx="1">
                        <c:v>-13.588638</c:v>
                      </c:pt>
                      <c:pt idx="2">
                        <c:v>2.4196181000000001</c:v>
                      </c:pt>
                      <c:pt idx="3">
                        <c:v>7.0150766000000004</c:v>
                      </c:pt>
                      <c:pt idx="4">
                        <c:v>9.9740801000000001</c:v>
                      </c:pt>
                      <c:pt idx="5">
                        <c:v>8.2102880000000003</c:v>
                      </c:pt>
                      <c:pt idx="6">
                        <c:v>7.1470113</c:v>
                      </c:pt>
                      <c:pt idx="7">
                        <c:v>4.3841386</c:v>
                      </c:pt>
                      <c:pt idx="8">
                        <c:v>3.2860315</c:v>
                      </c:pt>
                      <c:pt idx="9">
                        <c:v>3.4132197</c:v>
                      </c:pt>
                      <c:pt idx="10">
                        <c:v>3.0301355999999999</c:v>
                      </c:pt>
                      <c:pt idx="11">
                        <c:v>4.1355705</c:v>
                      </c:pt>
                      <c:pt idx="12">
                        <c:v>4.0418323999999997</c:v>
                      </c:pt>
                      <c:pt idx="13">
                        <c:v>5.1566076000000001</c:v>
                      </c:pt>
                      <c:pt idx="14">
                        <c:v>5.9126205000000001</c:v>
                      </c:pt>
                      <c:pt idx="15">
                        <c:v>7.0300069000000001</c:v>
                      </c:pt>
                      <c:pt idx="16">
                        <c:v>8.4092111999999997</c:v>
                      </c:pt>
                      <c:pt idx="17">
                        <c:v>8.9876328000000001</c:v>
                      </c:pt>
                      <c:pt idx="18">
                        <c:v>10.55691</c:v>
                      </c:pt>
                      <c:pt idx="19">
                        <c:v>11.043715000000001</c:v>
                      </c:pt>
                      <c:pt idx="20">
                        <c:v>10.947463000000001</c:v>
                      </c:pt>
                      <c:pt idx="21">
                        <c:v>11.12457</c:v>
                      </c:pt>
                      <c:pt idx="22">
                        <c:v>10.582068</c:v>
                      </c:pt>
                      <c:pt idx="23">
                        <c:v>11.977651</c:v>
                      </c:pt>
                      <c:pt idx="24">
                        <c:v>11.105226999999999</c:v>
                      </c:pt>
                      <c:pt idx="25">
                        <c:v>11.116732000000001</c:v>
                      </c:pt>
                      <c:pt idx="26">
                        <c:v>9.4306993000000006</c:v>
                      </c:pt>
                      <c:pt idx="27">
                        <c:v>8.3783531</c:v>
                      </c:pt>
                      <c:pt idx="28">
                        <c:v>7.2759131999999997</c:v>
                      </c:pt>
                      <c:pt idx="29">
                        <c:v>7.0290308000000001</c:v>
                      </c:pt>
                      <c:pt idx="30">
                        <c:v>7.4577121999999996</c:v>
                      </c:pt>
                      <c:pt idx="31">
                        <c:v>8.7540215999999997</c:v>
                      </c:pt>
                      <c:pt idx="32">
                        <c:v>10.201203</c:v>
                      </c:pt>
                      <c:pt idx="33">
                        <c:v>10.501765000000001</c:v>
                      </c:pt>
                      <c:pt idx="34">
                        <c:v>9.8385762999999997</c:v>
                      </c:pt>
                      <c:pt idx="35">
                        <c:v>8.7191381000000003</c:v>
                      </c:pt>
                      <c:pt idx="36">
                        <c:v>8.8250580000000003</c:v>
                      </c:pt>
                      <c:pt idx="37">
                        <c:v>8.6193618999999995</c:v>
                      </c:pt>
                      <c:pt idx="38">
                        <c:v>7.8434457999999996</c:v>
                      </c:pt>
                      <c:pt idx="39">
                        <c:v>6.6290282999999999</c:v>
                      </c:pt>
                      <c:pt idx="40">
                        <c:v>6.2497515999999997</c:v>
                      </c:pt>
                      <c:pt idx="41">
                        <c:v>6.5077271000000003</c:v>
                      </c:pt>
                      <c:pt idx="42">
                        <c:v>8.0321826999999999</c:v>
                      </c:pt>
                      <c:pt idx="43">
                        <c:v>9.5317992999999994</c:v>
                      </c:pt>
                      <c:pt idx="44">
                        <c:v>11.015561</c:v>
                      </c:pt>
                      <c:pt idx="45">
                        <c:v>10.020958</c:v>
                      </c:pt>
                      <c:pt idx="46">
                        <c:v>11.189007</c:v>
                      </c:pt>
                      <c:pt idx="47">
                        <c:v>12.830551</c:v>
                      </c:pt>
                      <c:pt idx="48">
                        <c:v>13.292274000000001</c:v>
                      </c:pt>
                      <c:pt idx="49">
                        <c:v>11.911011999999999</c:v>
                      </c:pt>
                      <c:pt idx="50">
                        <c:v>10.125679</c:v>
                      </c:pt>
                      <c:pt idx="51">
                        <c:v>11.342086999999999</c:v>
                      </c:pt>
                      <c:pt idx="52">
                        <c:v>10.364114000000001</c:v>
                      </c:pt>
                      <c:pt idx="53">
                        <c:v>9.9472971000000001</c:v>
                      </c:pt>
                      <c:pt idx="54">
                        <c:v>8.5528784000000009</c:v>
                      </c:pt>
                      <c:pt idx="55">
                        <c:v>8.1562634000000003</c:v>
                      </c:pt>
                      <c:pt idx="56">
                        <c:v>7.3790560000000003</c:v>
                      </c:pt>
                      <c:pt idx="57">
                        <c:v>6.2212009000000004</c:v>
                      </c:pt>
                      <c:pt idx="58">
                        <c:v>5.9146447000000002</c:v>
                      </c:pt>
                      <c:pt idx="59">
                        <c:v>4.2338820000000004</c:v>
                      </c:pt>
                      <c:pt idx="60">
                        <c:v>4.2618207999999997</c:v>
                      </c:pt>
                      <c:pt idx="61">
                        <c:v>3.4828117000000001</c:v>
                      </c:pt>
                      <c:pt idx="62">
                        <c:v>4.1429124000000002</c:v>
                      </c:pt>
                      <c:pt idx="63">
                        <c:v>2.4890416000000002</c:v>
                      </c:pt>
                      <c:pt idx="64">
                        <c:v>2.2463543000000001</c:v>
                      </c:pt>
                      <c:pt idx="65">
                        <c:v>1.0566572000000001</c:v>
                      </c:pt>
                      <c:pt idx="66">
                        <c:v>-0.94622070000000003</c:v>
                      </c:pt>
                      <c:pt idx="67">
                        <c:v>-4.5205311999999997</c:v>
                      </c:pt>
                      <c:pt idx="68">
                        <c:v>-7.4289699000000002</c:v>
                      </c:pt>
                      <c:pt idx="69">
                        <c:v>-8.3558444999999999</c:v>
                      </c:pt>
                      <c:pt idx="70">
                        <c:v>-9.3729438999999992</c:v>
                      </c:pt>
                      <c:pt idx="71">
                        <c:v>-11.432617</c:v>
                      </c:pt>
                      <c:pt idx="72">
                        <c:v>-14.097816999999999</c:v>
                      </c:pt>
                      <c:pt idx="73">
                        <c:v>-17.601642999999999</c:v>
                      </c:pt>
                      <c:pt idx="74">
                        <c:v>-21.042404000000001</c:v>
                      </c:pt>
                      <c:pt idx="75">
                        <c:v>-24.130372999999999</c:v>
                      </c:pt>
                      <c:pt idx="76">
                        <c:v>-25.027384000000001</c:v>
                      </c:pt>
                      <c:pt idx="77">
                        <c:v>-26.537663999999999</c:v>
                      </c:pt>
                      <c:pt idx="78">
                        <c:v>-27.544536999999998</c:v>
                      </c:pt>
                      <c:pt idx="79">
                        <c:v>-30.027038999999998</c:v>
                      </c:pt>
                      <c:pt idx="80">
                        <c:v>-30.318991</c:v>
                      </c:pt>
                      <c:pt idx="81">
                        <c:v>-31.549194</c:v>
                      </c:pt>
                      <c:pt idx="82">
                        <c:v>-32.983032000000001</c:v>
                      </c:pt>
                      <c:pt idx="83">
                        <c:v>-32.097214000000001</c:v>
                      </c:pt>
                      <c:pt idx="84">
                        <c:v>-32.559916999999999</c:v>
                      </c:pt>
                      <c:pt idx="85">
                        <c:v>-32.802768999999998</c:v>
                      </c:pt>
                      <c:pt idx="86">
                        <c:v>-35.003540000000001</c:v>
                      </c:pt>
                      <c:pt idx="87">
                        <c:v>-36.543205</c:v>
                      </c:pt>
                      <c:pt idx="88">
                        <c:v>-40.230885000000001</c:v>
                      </c:pt>
                      <c:pt idx="89">
                        <c:v>-46.999718000000001</c:v>
                      </c:pt>
                      <c:pt idx="90">
                        <c:v>-51.621670000000002</c:v>
                      </c:pt>
                      <c:pt idx="91">
                        <c:v>-54.183666000000002</c:v>
                      </c:pt>
                      <c:pt idx="92">
                        <c:v>-57.955672999999997</c:v>
                      </c:pt>
                      <c:pt idx="93">
                        <c:v>-61.393597</c:v>
                      </c:pt>
                      <c:pt idx="94">
                        <c:v>-63.950684000000003</c:v>
                      </c:pt>
                      <c:pt idx="95">
                        <c:v>-63.571854000000002</c:v>
                      </c:pt>
                      <c:pt idx="96">
                        <c:v>-66.102631000000002</c:v>
                      </c:pt>
                      <c:pt idx="97">
                        <c:v>-66.544449</c:v>
                      </c:pt>
                      <c:pt idx="98">
                        <c:v>-66.748146000000006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'IP3'!$AZ$5:$AZ$103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-51.728881999999999</c:v>
                      </c:pt>
                      <c:pt idx="1">
                        <c:v>-35.222800999999997</c:v>
                      </c:pt>
                      <c:pt idx="2">
                        <c:v>-17.009191999999999</c:v>
                      </c:pt>
                      <c:pt idx="3">
                        <c:v>-6.9995298000000004</c:v>
                      </c:pt>
                      <c:pt idx="4">
                        <c:v>-0.22074223000000001</c:v>
                      </c:pt>
                      <c:pt idx="5">
                        <c:v>5.1022242999999996</c:v>
                      </c:pt>
                      <c:pt idx="6">
                        <c:v>5.4771261000000004</c:v>
                      </c:pt>
                      <c:pt idx="7">
                        <c:v>4.0846448000000004</c:v>
                      </c:pt>
                      <c:pt idx="8">
                        <c:v>2.0322881000000002</c:v>
                      </c:pt>
                      <c:pt idx="9">
                        <c:v>0.69764411000000004</c:v>
                      </c:pt>
                      <c:pt idx="10">
                        <c:v>-0.10218396</c:v>
                      </c:pt>
                      <c:pt idx="11">
                        <c:v>0.36407374999999997</c:v>
                      </c:pt>
                      <c:pt idx="12">
                        <c:v>0.79035847999999997</c:v>
                      </c:pt>
                      <c:pt idx="13">
                        <c:v>2.3477291999999998</c:v>
                      </c:pt>
                      <c:pt idx="14">
                        <c:v>4.6456552000000002</c:v>
                      </c:pt>
                      <c:pt idx="15">
                        <c:v>6.5340642999999998</c:v>
                      </c:pt>
                      <c:pt idx="16">
                        <c:v>7.5119138000000003</c:v>
                      </c:pt>
                      <c:pt idx="17">
                        <c:v>6.4856509999999998</c:v>
                      </c:pt>
                      <c:pt idx="18">
                        <c:v>6.6523414000000001</c:v>
                      </c:pt>
                      <c:pt idx="19">
                        <c:v>6.0717235000000001</c:v>
                      </c:pt>
                      <c:pt idx="20">
                        <c:v>6.0573711000000001</c:v>
                      </c:pt>
                      <c:pt idx="21">
                        <c:v>6.6092485999999999</c:v>
                      </c:pt>
                      <c:pt idx="22">
                        <c:v>9.0728682999999997</c:v>
                      </c:pt>
                      <c:pt idx="23">
                        <c:v>6.8479371000000002</c:v>
                      </c:pt>
                      <c:pt idx="24">
                        <c:v>4.9926051999999999</c:v>
                      </c:pt>
                      <c:pt idx="25">
                        <c:v>1.6858019</c:v>
                      </c:pt>
                      <c:pt idx="26">
                        <c:v>1.2108922</c:v>
                      </c:pt>
                      <c:pt idx="27">
                        <c:v>-1.5946904</c:v>
                      </c:pt>
                      <c:pt idx="28">
                        <c:v>-4.5562401000000001</c:v>
                      </c:pt>
                      <c:pt idx="29">
                        <c:v>-5.5407643000000002</c:v>
                      </c:pt>
                      <c:pt idx="30">
                        <c:v>-6.1794877000000001</c:v>
                      </c:pt>
                      <c:pt idx="31">
                        <c:v>-5.1137914999999996</c:v>
                      </c:pt>
                      <c:pt idx="32">
                        <c:v>-5.2929257999999999</c:v>
                      </c:pt>
                      <c:pt idx="33">
                        <c:v>-5.6326618000000002</c:v>
                      </c:pt>
                      <c:pt idx="34">
                        <c:v>-6.6159577000000001</c:v>
                      </c:pt>
                      <c:pt idx="35">
                        <c:v>-7.3375329999999996</c:v>
                      </c:pt>
                      <c:pt idx="36">
                        <c:v>-6.3507800000000003</c:v>
                      </c:pt>
                      <c:pt idx="37">
                        <c:v>-6.4307679999999996</c:v>
                      </c:pt>
                      <c:pt idx="38">
                        <c:v>-6.4059176000000004</c:v>
                      </c:pt>
                      <c:pt idx="39">
                        <c:v>-6.9859324000000003</c:v>
                      </c:pt>
                      <c:pt idx="40">
                        <c:v>-6.796659</c:v>
                      </c:pt>
                      <c:pt idx="41">
                        <c:v>-6.8561883000000003</c:v>
                      </c:pt>
                      <c:pt idx="42">
                        <c:v>-6.5682181999999996</c:v>
                      </c:pt>
                      <c:pt idx="43">
                        <c:v>-6.6210351000000003</c:v>
                      </c:pt>
                      <c:pt idx="44">
                        <c:v>-7.4901270999999996</c:v>
                      </c:pt>
                      <c:pt idx="45">
                        <c:v>-8.9972401000000009</c:v>
                      </c:pt>
                      <c:pt idx="46">
                        <c:v>-8.9039582999999993</c:v>
                      </c:pt>
                      <c:pt idx="47">
                        <c:v>-7.9272733000000004</c:v>
                      </c:pt>
                      <c:pt idx="48">
                        <c:v>-8.3529576999999993</c:v>
                      </c:pt>
                      <c:pt idx="49">
                        <c:v>-9.2304048999999999</c:v>
                      </c:pt>
                      <c:pt idx="50">
                        <c:v>-9.5481653000000009</c:v>
                      </c:pt>
                      <c:pt idx="51">
                        <c:v>-7.0570678999999998</c:v>
                      </c:pt>
                      <c:pt idx="52">
                        <c:v>-6.3120421999999996</c:v>
                      </c:pt>
                      <c:pt idx="53">
                        <c:v>-3.6268438999999999</c:v>
                      </c:pt>
                      <c:pt idx="54">
                        <c:v>-2.3957386000000001</c:v>
                      </c:pt>
                      <c:pt idx="55">
                        <c:v>-2.0580995</c:v>
                      </c:pt>
                      <c:pt idx="56">
                        <c:v>-0.90147358</c:v>
                      </c:pt>
                      <c:pt idx="57">
                        <c:v>-3.4251315999999998</c:v>
                      </c:pt>
                      <c:pt idx="58">
                        <c:v>-2.2295961000000002</c:v>
                      </c:pt>
                      <c:pt idx="59">
                        <c:v>-6.3800673000000003</c:v>
                      </c:pt>
                      <c:pt idx="60">
                        <c:v>-8.0162706000000004</c:v>
                      </c:pt>
                      <c:pt idx="61">
                        <c:v>-11.732066</c:v>
                      </c:pt>
                      <c:pt idx="62">
                        <c:v>-12.589171</c:v>
                      </c:pt>
                      <c:pt idx="63">
                        <c:v>-14.111938</c:v>
                      </c:pt>
                      <c:pt idx="64">
                        <c:v>-16.002473999999999</c:v>
                      </c:pt>
                      <c:pt idx="65">
                        <c:v>-17.792864000000002</c:v>
                      </c:pt>
                      <c:pt idx="66">
                        <c:v>-19.483677</c:v>
                      </c:pt>
                      <c:pt idx="67">
                        <c:v>-21.448784</c:v>
                      </c:pt>
                      <c:pt idx="68">
                        <c:v>-23.575372999999999</c:v>
                      </c:pt>
                      <c:pt idx="69">
                        <c:v>-24.806875000000002</c:v>
                      </c:pt>
                      <c:pt idx="70">
                        <c:v>-26.393101000000001</c:v>
                      </c:pt>
                      <c:pt idx="71">
                        <c:v>-28.900041999999999</c:v>
                      </c:pt>
                      <c:pt idx="72">
                        <c:v>-31.868058999999999</c:v>
                      </c:pt>
                      <c:pt idx="73">
                        <c:v>-35.502837999999997</c:v>
                      </c:pt>
                      <c:pt idx="74">
                        <c:v>-38.833382</c:v>
                      </c:pt>
                      <c:pt idx="75">
                        <c:v>-41.936253000000001</c:v>
                      </c:pt>
                      <c:pt idx="76">
                        <c:v>-42.334479999999999</c:v>
                      </c:pt>
                      <c:pt idx="77">
                        <c:v>-43.899185000000003</c:v>
                      </c:pt>
                      <c:pt idx="78">
                        <c:v>-44.610874000000003</c:v>
                      </c:pt>
                      <c:pt idx="79">
                        <c:v>-47.361248000000003</c:v>
                      </c:pt>
                      <c:pt idx="80">
                        <c:v>-47.602173000000001</c:v>
                      </c:pt>
                      <c:pt idx="81">
                        <c:v>-48.837581999999998</c:v>
                      </c:pt>
                      <c:pt idx="82">
                        <c:v>-50.325763999999999</c:v>
                      </c:pt>
                      <c:pt idx="83">
                        <c:v>-48.979430999999998</c:v>
                      </c:pt>
                      <c:pt idx="84">
                        <c:v>-49.791007999999998</c:v>
                      </c:pt>
                      <c:pt idx="85">
                        <c:v>-49.820805</c:v>
                      </c:pt>
                      <c:pt idx="86">
                        <c:v>-52.895645000000002</c:v>
                      </c:pt>
                      <c:pt idx="87">
                        <c:v>-54.956859999999999</c:v>
                      </c:pt>
                      <c:pt idx="88">
                        <c:v>-59.250484</c:v>
                      </c:pt>
                      <c:pt idx="89">
                        <c:v>-63.044781</c:v>
                      </c:pt>
                      <c:pt idx="90">
                        <c:v>-65.938598999999996</c:v>
                      </c:pt>
                      <c:pt idx="91">
                        <c:v>-65.157448000000002</c:v>
                      </c:pt>
                      <c:pt idx="92">
                        <c:v>-67.168120999999999</c:v>
                      </c:pt>
                      <c:pt idx="93">
                        <c:v>-67.343322999999998</c:v>
                      </c:pt>
                      <c:pt idx="94">
                        <c:v>-69.420546999999999</c:v>
                      </c:pt>
                      <c:pt idx="95">
                        <c:v>-68.942443999999995</c:v>
                      </c:pt>
                      <c:pt idx="96">
                        <c:v>-70.628380000000007</c:v>
                      </c:pt>
                      <c:pt idx="97">
                        <c:v>-72.297661000000005</c:v>
                      </c:pt>
                      <c:pt idx="98">
                        <c:v>-74.736984000000007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64000771040515"/>
          <c:y val="0.10181649168853896"/>
          <c:w val="0.19613892388633922"/>
          <c:h val="0.18627624671916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-6.6987838999999996</c:v>
                </c:pt>
                <c:pt idx="1">
                  <c:v>-6.7007504000000004</c:v>
                </c:pt>
                <c:pt idx="2">
                  <c:v>-6.6954522000000001</c:v>
                </c:pt>
                <c:pt idx="3">
                  <c:v>-6.7007146000000004</c:v>
                </c:pt>
                <c:pt idx="4">
                  <c:v>-6.6948356999999996</c:v>
                </c:pt>
                <c:pt idx="5">
                  <c:v>-6.6967201000000003</c:v>
                </c:pt>
                <c:pt idx="6">
                  <c:v>-6.6909966000000001</c:v>
                </c:pt>
                <c:pt idx="7">
                  <c:v>-6.6925755000000002</c:v>
                </c:pt>
                <c:pt idx="8">
                  <c:v>-6.6910724999999998</c:v>
                </c:pt>
                <c:pt idx="9">
                  <c:v>-6.6910962999999999</c:v>
                </c:pt>
                <c:pt idx="10">
                  <c:v>-6.6883707000000001</c:v>
                </c:pt>
                <c:pt idx="11">
                  <c:v>-6.6822882000000003</c:v>
                </c:pt>
                <c:pt idx="12">
                  <c:v>-6.6792163999999996</c:v>
                </c:pt>
                <c:pt idx="13">
                  <c:v>-6.6828836999999996</c:v>
                </c:pt>
                <c:pt idx="14">
                  <c:v>-6.6762604999999997</c:v>
                </c:pt>
                <c:pt idx="15">
                  <c:v>-6.6728354000000003</c:v>
                </c:pt>
                <c:pt idx="16">
                  <c:v>-6.6678772000000004</c:v>
                </c:pt>
                <c:pt idx="17">
                  <c:v>-6.6685591000000004</c:v>
                </c:pt>
                <c:pt idx="18">
                  <c:v>-6.6662401999999998</c:v>
                </c:pt>
                <c:pt idx="19">
                  <c:v>-6.6671414000000002</c:v>
                </c:pt>
                <c:pt idx="20">
                  <c:v>-6.6706605000000003</c:v>
                </c:pt>
                <c:pt idx="21">
                  <c:v>-6.6811771000000002</c:v>
                </c:pt>
                <c:pt idx="22">
                  <c:v>-6.6999010999999999</c:v>
                </c:pt>
                <c:pt idx="23">
                  <c:v>-6.7416767999999996</c:v>
                </c:pt>
                <c:pt idx="24">
                  <c:v>-6.8496670999999996</c:v>
                </c:pt>
                <c:pt idx="25">
                  <c:v>-7.0390759000000003</c:v>
                </c:pt>
                <c:pt idx="26">
                  <c:v>-7.3127823000000003</c:v>
                </c:pt>
                <c:pt idx="27">
                  <c:v>-7.6461382000000002</c:v>
                </c:pt>
                <c:pt idx="28">
                  <c:v>-8.0307282999999998</c:v>
                </c:pt>
                <c:pt idx="29">
                  <c:v>-8.4602450999999999</c:v>
                </c:pt>
                <c:pt idx="30">
                  <c:v>-8.9324808000000004</c:v>
                </c:pt>
                <c:pt idx="31">
                  <c:v>-9.4343623999999995</c:v>
                </c:pt>
                <c:pt idx="32">
                  <c:v>-9.9681978000000004</c:v>
                </c:pt>
                <c:pt idx="33">
                  <c:v>-10.526565</c:v>
                </c:pt>
                <c:pt idx="34">
                  <c:v>-11.100946</c:v>
                </c:pt>
                <c:pt idx="35">
                  <c:v>-11.68896</c:v>
                </c:pt>
                <c:pt idx="36">
                  <c:v>-12.282213</c:v>
                </c:pt>
                <c:pt idx="37">
                  <c:v>-12.872315</c:v>
                </c:pt>
                <c:pt idx="38">
                  <c:v>-13.458227000000001</c:v>
                </c:pt>
                <c:pt idx="39">
                  <c:v>-14.081414000000001</c:v>
                </c:pt>
                <c:pt idx="40">
                  <c:v>-14.918441</c:v>
                </c:pt>
                <c:pt idx="41">
                  <c:v>-14.954453000000001</c:v>
                </c:pt>
                <c:pt idx="42">
                  <c:v>-14.946414000000001</c:v>
                </c:pt>
                <c:pt idx="43">
                  <c:v>-14.942736</c:v>
                </c:pt>
                <c:pt idx="44">
                  <c:v>-14.941713</c:v>
                </c:pt>
                <c:pt idx="45">
                  <c:v>-14.940638</c:v>
                </c:pt>
                <c:pt idx="46">
                  <c:v>-14.939748</c:v>
                </c:pt>
                <c:pt idx="47">
                  <c:v>-14.941176</c:v>
                </c:pt>
                <c:pt idx="48">
                  <c:v>-14.937818</c:v>
                </c:pt>
                <c:pt idx="49">
                  <c:v>-14.93812</c:v>
                </c:pt>
                <c:pt idx="50">
                  <c:v>-14.939219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-6.932188</c:v>
                </c:pt>
                <c:pt idx="1">
                  <c:v>-6.9332509</c:v>
                </c:pt>
                <c:pt idx="2">
                  <c:v>-6.9298419999999998</c:v>
                </c:pt>
                <c:pt idx="3">
                  <c:v>-6.9276403999999996</c:v>
                </c:pt>
                <c:pt idx="4">
                  <c:v>-6.9286890000000003</c:v>
                </c:pt>
                <c:pt idx="5">
                  <c:v>-6.9297475999999998</c:v>
                </c:pt>
                <c:pt idx="6">
                  <c:v>-6.9227834000000001</c:v>
                </c:pt>
                <c:pt idx="7">
                  <c:v>-6.9249511000000004</c:v>
                </c:pt>
                <c:pt idx="8">
                  <c:v>-6.9215207000000003</c:v>
                </c:pt>
                <c:pt idx="9">
                  <c:v>-6.9186692000000001</c:v>
                </c:pt>
                <c:pt idx="10">
                  <c:v>-6.9150337999999998</c:v>
                </c:pt>
                <c:pt idx="11">
                  <c:v>-6.9087281000000003</c:v>
                </c:pt>
                <c:pt idx="12">
                  <c:v>-6.9038677000000002</c:v>
                </c:pt>
                <c:pt idx="13">
                  <c:v>-6.9005169999999998</c:v>
                </c:pt>
                <c:pt idx="14">
                  <c:v>-6.8977427000000002</c:v>
                </c:pt>
                <c:pt idx="15">
                  <c:v>-6.8924488999999998</c:v>
                </c:pt>
                <c:pt idx="16">
                  <c:v>-6.8856716000000002</c:v>
                </c:pt>
                <c:pt idx="17">
                  <c:v>-6.8816718999999997</c:v>
                </c:pt>
                <c:pt idx="18">
                  <c:v>-6.8769431000000001</c:v>
                </c:pt>
                <c:pt idx="19">
                  <c:v>-6.8769049999999998</c:v>
                </c:pt>
                <c:pt idx="20">
                  <c:v>-6.8814558999999997</c:v>
                </c:pt>
                <c:pt idx="21">
                  <c:v>-6.8906627</c:v>
                </c:pt>
                <c:pt idx="22">
                  <c:v>-6.9074292000000002</c:v>
                </c:pt>
                <c:pt idx="23">
                  <c:v>-6.9578370999999999</c:v>
                </c:pt>
                <c:pt idx="24">
                  <c:v>-7.0767784000000002</c:v>
                </c:pt>
                <c:pt idx="25">
                  <c:v>-7.2923694000000001</c:v>
                </c:pt>
                <c:pt idx="26">
                  <c:v>-7.5806526999999999</c:v>
                </c:pt>
                <c:pt idx="27">
                  <c:v>-7.9353623000000004</c:v>
                </c:pt>
                <c:pt idx="28">
                  <c:v>-8.3393612000000008</c:v>
                </c:pt>
                <c:pt idx="29">
                  <c:v>-8.7856255000000001</c:v>
                </c:pt>
                <c:pt idx="30">
                  <c:v>-9.2673254000000007</c:v>
                </c:pt>
                <c:pt idx="31">
                  <c:v>-9.782959</c:v>
                </c:pt>
                <c:pt idx="32">
                  <c:v>-10.323259999999999</c:v>
                </c:pt>
                <c:pt idx="33">
                  <c:v>-10.889578999999999</c:v>
                </c:pt>
                <c:pt idx="34">
                  <c:v>-11.474133</c:v>
                </c:pt>
                <c:pt idx="35">
                  <c:v>-12.071723</c:v>
                </c:pt>
                <c:pt idx="36">
                  <c:v>-12.669981</c:v>
                </c:pt>
                <c:pt idx="37">
                  <c:v>-13.271504999999999</c:v>
                </c:pt>
                <c:pt idx="38">
                  <c:v>-13.862280999999999</c:v>
                </c:pt>
                <c:pt idx="39">
                  <c:v>-14.488413</c:v>
                </c:pt>
                <c:pt idx="40">
                  <c:v>-15.335229999999999</c:v>
                </c:pt>
                <c:pt idx="41">
                  <c:v>-15.371619000000001</c:v>
                </c:pt>
                <c:pt idx="42">
                  <c:v>-15.366428000000001</c:v>
                </c:pt>
                <c:pt idx="43">
                  <c:v>-15.364483</c:v>
                </c:pt>
                <c:pt idx="44">
                  <c:v>-15.363649000000001</c:v>
                </c:pt>
                <c:pt idx="45">
                  <c:v>-15.361736000000001</c:v>
                </c:pt>
                <c:pt idx="46">
                  <c:v>-15.361789999999999</c:v>
                </c:pt>
                <c:pt idx="47">
                  <c:v>-15.359315</c:v>
                </c:pt>
                <c:pt idx="48">
                  <c:v>-15.361551</c:v>
                </c:pt>
                <c:pt idx="49">
                  <c:v>-15.359978999999999</c:v>
                </c:pt>
                <c:pt idx="50">
                  <c:v>-15.358955999999999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-7.1607593999999999</c:v>
                </c:pt>
                <c:pt idx="1">
                  <c:v>-7.1725721</c:v>
                </c:pt>
                <c:pt idx="2">
                  <c:v>-7.1677103000000004</c:v>
                </c:pt>
                <c:pt idx="3">
                  <c:v>-7.1679339000000004</c:v>
                </c:pt>
                <c:pt idx="4">
                  <c:v>-7.1663446000000004</c:v>
                </c:pt>
                <c:pt idx="5">
                  <c:v>-7.1661853999999998</c:v>
                </c:pt>
                <c:pt idx="6">
                  <c:v>-7.1645107000000001</c:v>
                </c:pt>
                <c:pt idx="7">
                  <c:v>-7.1633586999999999</c:v>
                </c:pt>
                <c:pt idx="8">
                  <c:v>-7.1608485999999996</c:v>
                </c:pt>
                <c:pt idx="9">
                  <c:v>-7.1559048000000001</c:v>
                </c:pt>
                <c:pt idx="10">
                  <c:v>-7.1516799999999998</c:v>
                </c:pt>
                <c:pt idx="11">
                  <c:v>-7.1515408000000003</c:v>
                </c:pt>
                <c:pt idx="12">
                  <c:v>-7.146255</c:v>
                </c:pt>
                <c:pt idx="13">
                  <c:v>-7.1426043999999997</c:v>
                </c:pt>
                <c:pt idx="14">
                  <c:v>-7.1374940999999996</c:v>
                </c:pt>
                <c:pt idx="15">
                  <c:v>-7.1326799000000003</c:v>
                </c:pt>
                <c:pt idx="16">
                  <c:v>-7.1352434000000002</c:v>
                </c:pt>
                <c:pt idx="17">
                  <c:v>-7.1316242000000001</c:v>
                </c:pt>
                <c:pt idx="18">
                  <c:v>-7.1293344000000003</c:v>
                </c:pt>
                <c:pt idx="19">
                  <c:v>-7.1335091999999998</c:v>
                </c:pt>
                <c:pt idx="20">
                  <c:v>-7.1405807000000001</c:v>
                </c:pt>
                <c:pt idx="21">
                  <c:v>-7.1576995999999999</c:v>
                </c:pt>
                <c:pt idx="22">
                  <c:v>-7.1879438999999996</c:v>
                </c:pt>
                <c:pt idx="23">
                  <c:v>-7.2535008999999997</c:v>
                </c:pt>
                <c:pt idx="24">
                  <c:v>-7.4042778</c:v>
                </c:pt>
                <c:pt idx="25">
                  <c:v>-7.6456027000000004</c:v>
                </c:pt>
                <c:pt idx="26">
                  <c:v>-7.9622792999999996</c:v>
                </c:pt>
                <c:pt idx="27">
                  <c:v>-8.3381805</c:v>
                </c:pt>
                <c:pt idx="28">
                  <c:v>-8.7670670000000008</c:v>
                </c:pt>
                <c:pt idx="29">
                  <c:v>-9.2380142000000003</c:v>
                </c:pt>
                <c:pt idx="30">
                  <c:v>-9.7406863999999995</c:v>
                </c:pt>
                <c:pt idx="31">
                  <c:v>-10.276196000000001</c:v>
                </c:pt>
                <c:pt idx="32">
                  <c:v>-10.83159</c:v>
                </c:pt>
                <c:pt idx="33">
                  <c:v>-11.415075999999999</c:v>
                </c:pt>
                <c:pt idx="34">
                  <c:v>-12.013279000000001</c:v>
                </c:pt>
                <c:pt idx="35">
                  <c:v>-12.622541999999999</c:v>
                </c:pt>
                <c:pt idx="36">
                  <c:v>-13.235860000000001</c:v>
                </c:pt>
                <c:pt idx="37">
                  <c:v>-13.848011</c:v>
                </c:pt>
                <c:pt idx="38">
                  <c:v>-14.450151</c:v>
                </c:pt>
                <c:pt idx="39">
                  <c:v>-15.08886</c:v>
                </c:pt>
                <c:pt idx="40">
                  <c:v>-15.948762</c:v>
                </c:pt>
                <c:pt idx="41">
                  <c:v>-15.993167</c:v>
                </c:pt>
                <c:pt idx="42">
                  <c:v>-15.985744</c:v>
                </c:pt>
                <c:pt idx="43">
                  <c:v>-15.983393</c:v>
                </c:pt>
                <c:pt idx="44">
                  <c:v>-15.981386000000001</c:v>
                </c:pt>
                <c:pt idx="45">
                  <c:v>-15.980988999999999</c:v>
                </c:pt>
                <c:pt idx="46">
                  <c:v>-15.979953999999999</c:v>
                </c:pt>
                <c:pt idx="47">
                  <c:v>-15.980969</c:v>
                </c:pt>
                <c:pt idx="48">
                  <c:v>-15.978498</c:v>
                </c:pt>
                <c:pt idx="49">
                  <c:v>-15.978964</c:v>
                </c:pt>
                <c:pt idx="50">
                  <c:v>-15.978740999999999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-7.4913138999999997</c:v>
                </c:pt>
                <c:pt idx="1">
                  <c:v>-7.4910392999999997</c:v>
                </c:pt>
                <c:pt idx="2">
                  <c:v>-7.4905429000000003</c:v>
                </c:pt>
                <c:pt idx="3">
                  <c:v>-7.4929832999999997</c:v>
                </c:pt>
                <c:pt idx="4">
                  <c:v>-7.4899734999999996</c:v>
                </c:pt>
                <c:pt idx="5">
                  <c:v>-7.4928489000000003</c:v>
                </c:pt>
                <c:pt idx="6">
                  <c:v>-7.4902201000000002</c:v>
                </c:pt>
                <c:pt idx="7">
                  <c:v>-7.4948167999999997</c:v>
                </c:pt>
                <c:pt idx="8">
                  <c:v>-7.4921917999999996</c:v>
                </c:pt>
                <c:pt idx="9">
                  <c:v>-7.4917455000000004</c:v>
                </c:pt>
                <c:pt idx="10">
                  <c:v>-7.4922233</c:v>
                </c:pt>
                <c:pt idx="11">
                  <c:v>-7.4916657999999998</c:v>
                </c:pt>
                <c:pt idx="12">
                  <c:v>-7.4925733000000001</c:v>
                </c:pt>
                <c:pt idx="13">
                  <c:v>-7.4997482</c:v>
                </c:pt>
                <c:pt idx="14">
                  <c:v>-7.4994993000000001</c:v>
                </c:pt>
                <c:pt idx="15">
                  <c:v>-7.5038266</c:v>
                </c:pt>
                <c:pt idx="16">
                  <c:v>-7.5084156999999996</c:v>
                </c:pt>
                <c:pt idx="17">
                  <c:v>-7.5117592999999996</c:v>
                </c:pt>
                <c:pt idx="18">
                  <c:v>-7.5234876000000002</c:v>
                </c:pt>
                <c:pt idx="19">
                  <c:v>-7.5346254999999998</c:v>
                </c:pt>
                <c:pt idx="20">
                  <c:v>-7.5557131999999996</c:v>
                </c:pt>
                <c:pt idx="21">
                  <c:v>-7.5886645000000001</c:v>
                </c:pt>
                <c:pt idx="22">
                  <c:v>-7.6411119000000003</c:v>
                </c:pt>
                <c:pt idx="23">
                  <c:v>-7.7420591999999999</c:v>
                </c:pt>
                <c:pt idx="24">
                  <c:v>-7.9398474999999999</c:v>
                </c:pt>
                <c:pt idx="25">
                  <c:v>-8.2134961999999998</c:v>
                </c:pt>
                <c:pt idx="26">
                  <c:v>-8.5610590000000002</c:v>
                </c:pt>
                <c:pt idx="27">
                  <c:v>-8.9688186999999999</c:v>
                </c:pt>
                <c:pt idx="28">
                  <c:v>-9.4304638000000001</c:v>
                </c:pt>
                <c:pt idx="29">
                  <c:v>-9.9301481000000003</c:v>
                </c:pt>
                <c:pt idx="30">
                  <c:v>-10.459467</c:v>
                </c:pt>
                <c:pt idx="31">
                  <c:v>-11.016149</c:v>
                </c:pt>
                <c:pt idx="32">
                  <c:v>-11.594935</c:v>
                </c:pt>
                <c:pt idx="33">
                  <c:v>-12.198035000000001</c:v>
                </c:pt>
                <c:pt idx="34">
                  <c:v>-12.816608</c:v>
                </c:pt>
                <c:pt idx="35">
                  <c:v>-13.44018</c:v>
                </c:pt>
                <c:pt idx="36">
                  <c:v>-14.069896999999999</c:v>
                </c:pt>
                <c:pt idx="37">
                  <c:v>-14.695238</c:v>
                </c:pt>
                <c:pt idx="38">
                  <c:v>-15.313950999999999</c:v>
                </c:pt>
                <c:pt idx="39">
                  <c:v>-15.963248999999999</c:v>
                </c:pt>
                <c:pt idx="40">
                  <c:v>-16.845085000000001</c:v>
                </c:pt>
                <c:pt idx="41">
                  <c:v>-16.895613000000001</c:v>
                </c:pt>
                <c:pt idx="42">
                  <c:v>-16.894815000000001</c:v>
                </c:pt>
                <c:pt idx="43">
                  <c:v>-16.891033</c:v>
                </c:pt>
                <c:pt idx="44">
                  <c:v>-16.887122999999999</c:v>
                </c:pt>
                <c:pt idx="45">
                  <c:v>-16.888062999999999</c:v>
                </c:pt>
                <c:pt idx="46">
                  <c:v>-16.885925</c:v>
                </c:pt>
                <c:pt idx="47">
                  <c:v>-16.885607</c:v>
                </c:pt>
                <c:pt idx="48">
                  <c:v>-16.886322</c:v>
                </c:pt>
                <c:pt idx="49">
                  <c:v>-16.883344999999998</c:v>
                </c:pt>
                <c:pt idx="50">
                  <c:v>-16.885020999999998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-8.4601755000000001</c:v>
                </c:pt>
                <c:pt idx="1">
                  <c:v>-8.4501963</c:v>
                </c:pt>
                <c:pt idx="2">
                  <c:v>-8.4463653999999995</c:v>
                </c:pt>
                <c:pt idx="3">
                  <c:v>-8.4352731999999992</c:v>
                </c:pt>
                <c:pt idx="4">
                  <c:v>-8.4190053999999996</c:v>
                </c:pt>
                <c:pt idx="5">
                  <c:v>-8.4076652999999997</c:v>
                </c:pt>
                <c:pt idx="6">
                  <c:v>-8.3939027999999993</c:v>
                </c:pt>
                <c:pt idx="7">
                  <c:v>-8.3815173999999999</c:v>
                </c:pt>
                <c:pt idx="8">
                  <c:v>-8.3707761999999999</c:v>
                </c:pt>
                <c:pt idx="9">
                  <c:v>-8.3576020999999994</c:v>
                </c:pt>
                <c:pt idx="10">
                  <c:v>-8.3432293000000008</c:v>
                </c:pt>
                <c:pt idx="11">
                  <c:v>-8.3325271999999995</c:v>
                </c:pt>
                <c:pt idx="12">
                  <c:v>-8.3184384999999992</c:v>
                </c:pt>
                <c:pt idx="13">
                  <c:v>-8.3105659000000003</c:v>
                </c:pt>
                <c:pt idx="14">
                  <c:v>-8.3020762999999995</c:v>
                </c:pt>
                <c:pt idx="15">
                  <c:v>-8.2938433000000007</c:v>
                </c:pt>
                <c:pt idx="16">
                  <c:v>-8.2894076999999999</c:v>
                </c:pt>
                <c:pt idx="17">
                  <c:v>-8.2940207000000008</c:v>
                </c:pt>
                <c:pt idx="18">
                  <c:v>-8.3011379000000005</c:v>
                </c:pt>
                <c:pt idx="19">
                  <c:v>-8.3183059999999998</c:v>
                </c:pt>
                <c:pt idx="20">
                  <c:v>-8.3522538999999991</c:v>
                </c:pt>
                <c:pt idx="21">
                  <c:v>-8.4027966999999997</c:v>
                </c:pt>
                <c:pt idx="22">
                  <c:v>-8.4932899000000006</c:v>
                </c:pt>
                <c:pt idx="23">
                  <c:v>-8.6587552999999993</c:v>
                </c:pt>
                <c:pt idx="24">
                  <c:v>-8.9199027999999991</c:v>
                </c:pt>
                <c:pt idx="25">
                  <c:v>-9.2307606</c:v>
                </c:pt>
                <c:pt idx="26">
                  <c:v>-9.6217860999999996</c:v>
                </c:pt>
                <c:pt idx="27">
                  <c:v>-10.071230999999999</c:v>
                </c:pt>
                <c:pt idx="28">
                  <c:v>-10.559587000000001</c:v>
                </c:pt>
                <c:pt idx="29">
                  <c:v>-11.085855</c:v>
                </c:pt>
                <c:pt idx="30">
                  <c:v>-11.643553000000001</c:v>
                </c:pt>
                <c:pt idx="31">
                  <c:v>-12.223152000000001</c:v>
                </c:pt>
                <c:pt idx="32">
                  <c:v>-12.826988</c:v>
                </c:pt>
                <c:pt idx="33">
                  <c:v>-13.446260000000001</c:v>
                </c:pt>
                <c:pt idx="34">
                  <c:v>-14.083463</c:v>
                </c:pt>
                <c:pt idx="35">
                  <c:v>-14.726988</c:v>
                </c:pt>
                <c:pt idx="36">
                  <c:v>-15.375724</c:v>
                </c:pt>
                <c:pt idx="37">
                  <c:v>-16.018681000000001</c:v>
                </c:pt>
                <c:pt idx="38">
                  <c:v>-16.651627999999999</c:v>
                </c:pt>
                <c:pt idx="39">
                  <c:v>-17.319804999999999</c:v>
                </c:pt>
                <c:pt idx="40">
                  <c:v>-18.227927999999999</c:v>
                </c:pt>
                <c:pt idx="41">
                  <c:v>-18.279411</c:v>
                </c:pt>
                <c:pt idx="42">
                  <c:v>-18.272919000000002</c:v>
                </c:pt>
                <c:pt idx="43">
                  <c:v>-18.271252</c:v>
                </c:pt>
                <c:pt idx="44">
                  <c:v>-18.268425000000001</c:v>
                </c:pt>
                <c:pt idx="45">
                  <c:v>-18.268583</c:v>
                </c:pt>
                <c:pt idx="46">
                  <c:v>-18.266072999999999</c:v>
                </c:pt>
                <c:pt idx="47">
                  <c:v>-18.266048000000001</c:v>
                </c:pt>
                <c:pt idx="48">
                  <c:v>-18.265402000000002</c:v>
                </c:pt>
                <c:pt idx="49">
                  <c:v>-18.263926000000001</c:v>
                </c:pt>
                <c:pt idx="50">
                  <c:v>-18.262581000000001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</c:v>
                      </c:pt>
                      <c:pt idx="1">
                        <c:v>-9.3000000000000007</c:v>
                      </c:pt>
                      <c:pt idx="2">
                        <c:v>-8.6</c:v>
                      </c:pt>
                      <c:pt idx="3">
                        <c:v>-7.9</c:v>
                      </c:pt>
                      <c:pt idx="4">
                        <c:v>-7.2</c:v>
                      </c:pt>
                      <c:pt idx="5">
                        <c:v>-6.5</c:v>
                      </c:pt>
                      <c:pt idx="6">
                        <c:v>-5.8</c:v>
                      </c:pt>
                      <c:pt idx="7">
                        <c:v>-5.0999999999999996</c:v>
                      </c:pt>
                      <c:pt idx="8">
                        <c:v>-4.4000000000000004</c:v>
                      </c:pt>
                      <c:pt idx="9">
                        <c:v>-3.7</c:v>
                      </c:pt>
                      <c:pt idx="10">
                        <c:v>-3</c:v>
                      </c:pt>
                      <c:pt idx="11">
                        <c:v>-2.2999999999999998</c:v>
                      </c:pt>
                      <c:pt idx="12">
                        <c:v>-1.6</c:v>
                      </c:pt>
                      <c:pt idx="13">
                        <c:v>-0.9</c:v>
                      </c:pt>
                      <c:pt idx="14">
                        <c:v>-0.2</c:v>
                      </c:pt>
                      <c:pt idx="15">
                        <c:v>0.5</c:v>
                      </c:pt>
                      <c:pt idx="16">
                        <c:v>1.2</c:v>
                      </c:pt>
                      <c:pt idx="17">
                        <c:v>1.9</c:v>
                      </c:pt>
                      <c:pt idx="18">
                        <c:v>2.6</c:v>
                      </c:pt>
                      <c:pt idx="19">
                        <c:v>3.3</c:v>
                      </c:pt>
                      <c:pt idx="20">
                        <c:v>4</c:v>
                      </c:pt>
                      <c:pt idx="21">
                        <c:v>4.7</c:v>
                      </c:pt>
                      <c:pt idx="22">
                        <c:v>5.4</c:v>
                      </c:pt>
                      <c:pt idx="23">
                        <c:v>6.1</c:v>
                      </c:pt>
                      <c:pt idx="24">
                        <c:v>6.8</c:v>
                      </c:pt>
                      <c:pt idx="25">
                        <c:v>7.5</c:v>
                      </c:pt>
                      <c:pt idx="26">
                        <c:v>8.1999999999999993</c:v>
                      </c:pt>
                      <c:pt idx="27">
                        <c:v>8.9</c:v>
                      </c:pt>
                      <c:pt idx="28">
                        <c:v>9.6</c:v>
                      </c:pt>
                      <c:pt idx="29">
                        <c:v>10.3</c:v>
                      </c:pt>
                      <c:pt idx="30">
                        <c:v>11</c:v>
                      </c:pt>
                      <c:pt idx="31">
                        <c:v>11.7</c:v>
                      </c:pt>
                      <c:pt idx="32">
                        <c:v>12.4</c:v>
                      </c:pt>
                      <c:pt idx="33">
                        <c:v>13.1</c:v>
                      </c:pt>
                      <c:pt idx="34">
                        <c:v>13.8</c:v>
                      </c:pt>
                      <c:pt idx="35">
                        <c:v>14.5</c:v>
                      </c:pt>
                      <c:pt idx="36">
                        <c:v>15.2</c:v>
                      </c:pt>
                      <c:pt idx="37">
                        <c:v>15.9</c:v>
                      </c:pt>
                      <c:pt idx="38">
                        <c:v>16.600000000000001</c:v>
                      </c:pt>
                      <c:pt idx="39">
                        <c:v>17.3</c:v>
                      </c:pt>
                      <c:pt idx="40">
                        <c:v>18</c:v>
                      </c:pt>
                      <c:pt idx="41">
                        <c:v>18.7</c:v>
                      </c:pt>
                      <c:pt idx="42">
                        <c:v>19.399999999999999</c:v>
                      </c:pt>
                      <c:pt idx="43">
                        <c:v>20.100000000000001</c:v>
                      </c:pt>
                      <c:pt idx="44">
                        <c:v>20.8</c:v>
                      </c:pt>
                      <c:pt idx="45">
                        <c:v>21.5</c:v>
                      </c:pt>
                      <c:pt idx="46">
                        <c:v>22.2</c:v>
                      </c:pt>
                      <c:pt idx="47">
                        <c:v>22.9</c:v>
                      </c:pt>
                      <c:pt idx="48">
                        <c:v>23.6</c:v>
                      </c:pt>
                      <c:pt idx="49">
                        <c:v>24.3</c:v>
                      </c:pt>
                      <c:pt idx="50">
                        <c:v>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-11.787523999999999</c:v>
                      </c:pt>
                      <c:pt idx="1">
                        <c:v>-11.740302</c:v>
                      </c:pt>
                      <c:pt idx="2">
                        <c:v>-11.695116000000001</c:v>
                      </c:pt>
                      <c:pt idx="3">
                        <c:v>-11.638798</c:v>
                      </c:pt>
                      <c:pt idx="4">
                        <c:v>-11.569133000000001</c:v>
                      </c:pt>
                      <c:pt idx="5">
                        <c:v>-11.497820000000001</c:v>
                      </c:pt>
                      <c:pt idx="6">
                        <c:v>-11.423121</c:v>
                      </c:pt>
                      <c:pt idx="7">
                        <c:v>-11.333773000000001</c:v>
                      </c:pt>
                      <c:pt idx="8">
                        <c:v>-11.238516000000001</c:v>
                      </c:pt>
                      <c:pt idx="9">
                        <c:v>-11.140991</c:v>
                      </c:pt>
                      <c:pt idx="10">
                        <c:v>-11.030215</c:v>
                      </c:pt>
                      <c:pt idx="11">
                        <c:v>-10.913550000000001</c:v>
                      </c:pt>
                      <c:pt idx="12">
                        <c:v>-10.788653</c:v>
                      </c:pt>
                      <c:pt idx="13">
                        <c:v>-10.661121</c:v>
                      </c:pt>
                      <c:pt idx="14">
                        <c:v>-10.537118</c:v>
                      </c:pt>
                      <c:pt idx="15">
                        <c:v>-10.409380000000001</c:v>
                      </c:pt>
                      <c:pt idx="16">
                        <c:v>-10.284580999999999</c:v>
                      </c:pt>
                      <c:pt idx="17">
                        <c:v>-10.168419</c:v>
                      </c:pt>
                      <c:pt idx="18">
                        <c:v>-10.066443</c:v>
                      </c:pt>
                      <c:pt idx="19">
                        <c:v>-9.9849987000000002</c:v>
                      </c:pt>
                      <c:pt idx="20">
                        <c:v>-9.9319191</c:v>
                      </c:pt>
                      <c:pt idx="21">
                        <c:v>-9.9382000000000001</c:v>
                      </c:pt>
                      <c:pt idx="22">
                        <c:v>-10.036901</c:v>
                      </c:pt>
                      <c:pt idx="23">
                        <c:v>-10.241904</c:v>
                      </c:pt>
                      <c:pt idx="24">
                        <c:v>-10.535963000000001</c:v>
                      </c:pt>
                      <c:pt idx="25">
                        <c:v>-10.883203</c:v>
                      </c:pt>
                      <c:pt idx="26">
                        <c:v>-11.307952</c:v>
                      </c:pt>
                      <c:pt idx="27">
                        <c:v>-11.785118000000001</c:v>
                      </c:pt>
                      <c:pt idx="28">
                        <c:v>-12.302194</c:v>
                      </c:pt>
                      <c:pt idx="29">
                        <c:v>-12.851461</c:v>
                      </c:pt>
                      <c:pt idx="30">
                        <c:v>-13.425401000000001</c:v>
                      </c:pt>
                      <c:pt idx="31">
                        <c:v>-14.020514</c:v>
                      </c:pt>
                      <c:pt idx="32">
                        <c:v>-14.639089999999999</c:v>
                      </c:pt>
                      <c:pt idx="33">
                        <c:v>-15.273298</c:v>
                      </c:pt>
                      <c:pt idx="34">
                        <c:v>-15.925037</c:v>
                      </c:pt>
                      <c:pt idx="35">
                        <c:v>-16.580379000000001</c:v>
                      </c:pt>
                      <c:pt idx="36">
                        <c:v>-17.236409999999999</c:v>
                      </c:pt>
                      <c:pt idx="37">
                        <c:v>-17.889996</c:v>
                      </c:pt>
                      <c:pt idx="38">
                        <c:v>-18.53022</c:v>
                      </c:pt>
                      <c:pt idx="39">
                        <c:v>-19.207492999999999</c:v>
                      </c:pt>
                      <c:pt idx="40">
                        <c:v>-20.122464999999998</c:v>
                      </c:pt>
                      <c:pt idx="41">
                        <c:v>-20.179731</c:v>
                      </c:pt>
                      <c:pt idx="42">
                        <c:v>-20.174230999999999</c:v>
                      </c:pt>
                      <c:pt idx="43">
                        <c:v>-20.169218000000001</c:v>
                      </c:pt>
                      <c:pt idx="44">
                        <c:v>-20.168628999999999</c:v>
                      </c:pt>
                      <c:pt idx="45">
                        <c:v>-20.166224</c:v>
                      </c:pt>
                      <c:pt idx="46">
                        <c:v>-20.164677000000001</c:v>
                      </c:pt>
                      <c:pt idx="47">
                        <c:v>-20.166036999999999</c:v>
                      </c:pt>
                      <c:pt idx="48">
                        <c:v>-20.164729999999999</c:v>
                      </c:pt>
                      <c:pt idx="49">
                        <c:v>-20.164337</c:v>
                      </c:pt>
                      <c:pt idx="50">
                        <c:v>-20.162583999999999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-8.4864835999999997</c:v>
                </c:pt>
                <c:pt idx="1">
                  <c:v>-8.4862594999999992</c:v>
                </c:pt>
                <c:pt idx="2">
                  <c:v>-8.4845571999999994</c:v>
                </c:pt>
                <c:pt idx="3">
                  <c:v>-8.4876155999999998</c:v>
                </c:pt>
                <c:pt idx="4">
                  <c:v>-8.4852904999999996</c:v>
                </c:pt>
                <c:pt idx="5">
                  <c:v>-8.4889278000000008</c:v>
                </c:pt>
                <c:pt idx="6">
                  <c:v>-8.4849873000000002</c:v>
                </c:pt>
                <c:pt idx="7">
                  <c:v>-8.4889212000000001</c:v>
                </c:pt>
                <c:pt idx="8">
                  <c:v>-8.4814776999999992</c:v>
                </c:pt>
                <c:pt idx="9">
                  <c:v>-8.4847698000000005</c:v>
                </c:pt>
                <c:pt idx="10">
                  <c:v>-8.4811525000000003</c:v>
                </c:pt>
                <c:pt idx="11">
                  <c:v>-8.4805126000000008</c:v>
                </c:pt>
                <c:pt idx="12">
                  <c:v>-8.4818400999999994</c:v>
                </c:pt>
                <c:pt idx="13">
                  <c:v>-8.4809903999999996</c:v>
                </c:pt>
                <c:pt idx="14">
                  <c:v>-8.4779177000000008</c:v>
                </c:pt>
                <c:pt idx="15">
                  <c:v>-8.4770287999999994</c:v>
                </c:pt>
                <c:pt idx="16">
                  <c:v>-8.4741449000000006</c:v>
                </c:pt>
                <c:pt idx="17">
                  <c:v>-8.4732713999999998</c:v>
                </c:pt>
                <c:pt idx="18">
                  <c:v>-8.4717339999999997</c:v>
                </c:pt>
                <c:pt idx="19">
                  <c:v>-8.4694795999999997</c:v>
                </c:pt>
                <c:pt idx="20">
                  <c:v>-8.4681958999999996</c:v>
                </c:pt>
                <c:pt idx="21">
                  <c:v>-8.4738997999999999</c:v>
                </c:pt>
                <c:pt idx="22">
                  <c:v>-8.4706869000000005</c:v>
                </c:pt>
                <c:pt idx="23">
                  <c:v>-8.4760694999999995</c:v>
                </c:pt>
                <c:pt idx="24">
                  <c:v>-8.4846430000000002</c:v>
                </c:pt>
                <c:pt idx="25">
                  <c:v>-8.5005816999999997</c:v>
                </c:pt>
                <c:pt idx="26">
                  <c:v>-8.5534849000000008</c:v>
                </c:pt>
                <c:pt idx="27">
                  <c:v>-8.6828737</c:v>
                </c:pt>
                <c:pt idx="28">
                  <c:v>-8.9051456000000009</c:v>
                </c:pt>
                <c:pt idx="29">
                  <c:v>-9.2118339999999996</c:v>
                </c:pt>
                <c:pt idx="30">
                  <c:v>-9.5780401000000008</c:v>
                </c:pt>
                <c:pt idx="31">
                  <c:v>-9.9908447000000002</c:v>
                </c:pt>
                <c:pt idx="32">
                  <c:v>-10.441420000000001</c:v>
                </c:pt>
                <c:pt idx="33">
                  <c:v>-10.916642</c:v>
                </c:pt>
                <c:pt idx="34">
                  <c:v>-11.420852999999999</c:v>
                </c:pt>
                <c:pt idx="35">
                  <c:v>-11.945371</c:v>
                </c:pt>
                <c:pt idx="36">
                  <c:v>-12.484343000000001</c:v>
                </c:pt>
                <c:pt idx="37">
                  <c:v>-13.032446999999999</c:v>
                </c:pt>
                <c:pt idx="38">
                  <c:v>-13.574928</c:v>
                </c:pt>
                <c:pt idx="39">
                  <c:v>-14.161448999999999</c:v>
                </c:pt>
                <c:pt idx="40">
                  <c:v>-14.944191</c:v>
                </c:pt>
                <c:pt idx="41">
                  <c:v>-14.950620000000001</c:v>
                </c:pt>
                <c:pt idx="42">
                  <c:v>-14.947284</c:v>
                </c:pt>
                <c:pt idx="43">
                  <c:v>-14.945537</c:v>
                </c:pt>
                <c:pt idx="44">
                  <c:v>-14.940837</c:v>
                </c:pt>
                <c:pt idx="45">
                  <c:v>-14.941537</c:v>
                </c:pt>
                <c:pt idx="46">
                  <c:v>-14.941342000000001</c:v>
                </c:pt>
                <c:pt idx="47">
                  <c:v>-14.941504999999999</c:v>
                </c:pt>
                <c:pt idx="48">
                  <c:v>-14.939571000000001</c:v>
                </c:pt>
                <c:pt idx="49">
                  <c:v>-14.940858</c:v>
                </c:pt>
                <c:pt idx="50">
                  <c:v>-14.938059000000001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-8.7290744999999994</c:v>
                </c:pt>
                <c:pt idx="1">
                  <c:v>-8.7337588999999998</c:v>
                </c:pt>
                <c:pt idx="2">
                  <c:v>-8.7296238000000006</c:v>
                </c:pt>
                <c:pt idx="3">
                  <c:v>-8.7276401999999997</c:v>
                </c:pt>
                <c:pt idx="4">
                  <c:v>-8.7270927</c:v>
                </c:pt>
                <c:pt idx="5">
                  <c:v>-8.7264900000000001</c:v>
                </c:pt>
                <c:pt idx="6">
                  <c:v>-8.7257013000000008</c:v>
                </c:pt>
                <c:pt idx="7">
                  <c:v>-8.7312812999999991</c:v>
                </c:pt>
                <c:pt idx="8">
                  <c:v>-8.7223368000000008</c:v>
                </c:pt>
                <c:pt idx="9">
                  <c:v>-8.7235478999999998</c:v>
                </c:pt>
                <c:pt idx="10">
                  <c:v>-8.7249613000000004</c:v>
                </c:pt>
                <c:pt idx="11">
                  <c:v>-8.720542</c:v>
                </c:pt>
                <c:pt idx="12">
                  <c:v>-8.7217549999999999</c:v>
                </c:pt>
                <c:pt idx="13">
                  <c:v>-8.7169589999999992</c:v>
                </c:pt>
                <c:pt idx="14">
                  <c:v>-8.7163076000000004</c:v>
                </c:pt>
                <c:pt idx="15">
                  <c:v>-8.7124185999999995</c:v>
                </c:pt>
                <c:pt idx="16">
                  <c:v>-8.7107773000000002</c:v>
                </c:pt>
                <c:pt idx="17">
                  <c:v>-8.7080850999999999</c:v>
                </c:pt>
                <c:pt idx="18">
                  <c:v>-8.7035666000000003</c:v>
                </c:pt>
                <c:pt idx="19">
                  <c:v>-8.7027874000000001</c:v>
                </c:pt>
                <c:pt idx="20">
                  <c:v>-8.7029695999999994</c:v>
                </c:pt>
                <c:pt idx="21">
                  <c:v>-8.7038077999999999</c:v>
                </c:pt>
                <c:pt idx="22">
                  <c:v>-8.6999130000000005</c:v>
                </c:pt>
                <c:pt idx="23">
                  <c:v>-8.7029838999999996</c:v>
                </c:pt>
                <c:pt idx="24">
                  <c:v>-8.7102117999999997</c:v>
                </c:pt>
                <c:pt idx="25">
                  <c:v>-8.7276305999999995</c:v>
                </c:pt>
                <c:pt idx="26">
                  <c:v>-8.7850923999999999</c:v>
                </c:pt>
                <c:pt idx="27">
                  <c:v>-8.9281254000000008</c:v>
                </c:pt>
                <c:pt idx="28">
                  <c:v>-9.1662721999999999</c:v>
                </c:pt>
                <c:pt idx="29">
                  <c:v>-9.4862164999999994</c:v>
                </c:pt>
                <c:pt idx="30">
                  <c:v>-9.8668288999999998</c:v>
                </c:pt>
                <c:pt idx="31">
                  <c:v>-10.288363</c:v>
                </c:pt>
                <c:pt idx="32">
                  <c:v>-10.745172999999999</c:v>
                </c:pt>
                <c:pt idx="33">
                  <c:v>-11.231358999999999</c:v>
                </c:pt>
                <c:pt idx="34">
                  <c:v>-11.73897</c:v>
                </c:pt>
                <c:pt idx="35">
                  <c:v>-12.270673</c:v>
                </c:pt>
                <c:pt idx="36">
                  <c:v>-12.812761</c:v>
                </c:pt>
                <c:pt idx="37">
                  <c:v>-13.366405</c:v>
                </c:pt>
                <c:pt idx="38">
                  <c:v>-13.916848</c:v>
                </c:pt>
                <c:pt idx="39">
                  <c:v>-14.506755999999999</c:v>
                </c:pt>
                <c:pt idx="40">
                  <c:v>-15.296324</c:v>
                </c:pt>
                <c:pt idx="41">
                  <c:v>-15.306710000000001</c:v>
                </c:pt>
                <c:pt idx="42">
                  <c:v>-15.303193</c:v>
                </c:pt>
                <c:pt idx="43">
                  <c:v>-15.30195</c:v>
                </c:pt>
                <c:pt idx="44">
                  <c:v>-15.298826</c:v>
                </c:pt>
                <c:pt idx="45">
                  <c:v>-15.299061999999999</c:v>
                </c:pt>
                <c:pt idx="46">
                  <c:v>-15.297478</c:v>
                </c:pt>
                <c:pt idx="47">
                  <c:v>-15.297437</c:v>
                </c:pt>
                <c:pt idx="48">
                  <c:v>-15.295719999999999</c:v>
                </c:pt>
                <c:pt idx="49">
                  <c:v>-15.296469</c:v>
                </c:pt>
                <c:pt idx="50">
                  <c:v>-15.294283999999999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-9.0050688000000001</c:v>
                </c:pt>
                <c:pt idx="1">
                  <c:v>-9.0035582000000005</c:v>
                </c:pt>
                <c:pt idx="2">
                  <c:v>-9.0031061000000001</c:v>
                </c:pt>
                <c:pt idx="3">
                  <c:v>-8.9998684000000004</c:v>
                </c:pt>
                <c:pt idx="4">
                  <c:v>-9.0016707999999994</c:v>
                </c:pt>
                <c:pt idx="5">
                  <c:v>-9.0049294999999994</c:v>
                </c:pt>
                <c:pt idx="6">
                  <c:v>-8.9987534999999994</c:v>
                </c:pt>
                <c:pt idx="7">
                  <c:v>-8.9995451000000006</c:v>
                </c:pt>
                <c:pt idx="8">
                  <c:v>-8.9947987000000005</c:v>
                </c:pt>
                <c:pt idx="9">
                  <c:v>-8.9949960999999998</c:v>
                </c:pt>
                <c:pt idx="10">
                  <c:v>-8.9924268999999999</c:v>
                </c:pt>
                <c:pt idx="11">
                  <c:v>-8.9893626999999992</c:v>
                </c:pt>
                <c:pt idx="12">
                  <c:v>-8.9889355000000002</c:v>
                </c:pt>
                <c:pt idx="13">
                  <c:v>-8.9815883999999997</c:v>
                </c:pt>
                <c:pt idx="14">
                  <c:v>-8.9806413999999997</c:v>
                </c:pt>
                <c:pt idx="15">
                  <c:v>-8.9754486</c:v>
                </c:pt>
                <c:pt idx="16">
                  <c:v>-8.9741602</c:v>
                </c:pt>
                <c:pt idx="17">
                  <c:v>-8.9639912000000006</c:v>
                </c:pt>
                <c:pt idx="18">
                  <c:v>-8.9625529999999998</c:v>
                </c:pt>
                <c:pt idx="19">
                  <c:v>-8.9574356000000002</c:v>
                </c:pt>
                <c:pt idx="20">
                  <c:v>-8.9532909000000007</c:v>
                </c:pt>
                <c:pt idx="21">
                  <c:v>-8.9490003999999992</c:v>
                </c:pt>
                <c:pt idx="22">
                  <c:v>-8.9465722999999997</c:v>
                </c:pt>
                <c:pt idx="23">
                  <c:v>-8.9471291999999991</c:v>
                </c:pt>
                <c:pt idx="24">
                  <c:v>-8.9553366000000008</c:v>
                </c:pt>
                <c:pt idx="25">
                  <c:v>-8.9804220000000008</c:v>
                </c:pt>
                <c:pt idx="26">
                  <c:v>-9.0434093000000004</c:v>
                </c:pt>
                <c:pt idx="27">
                  <c:v>-9.1974839999999993</c:v>
                </c:pt>
                <c:pt idx="28">
                  <c:v>-9.4518336999999999</c:v>
                </c:pt>
                <c:pt idx="29">
                  <c:v>-9.7845887999999999</c:v>
                </c:pt>
                <c:pt idx="30">
                  <c:v>-10.178552</c:v>
                </c:pt>
                <c:pt idx="31">
                  <c:v>-10.6113</c:v>
                </c:pt>
                <c:pt idx="32">
                  <c:v>-11.075302000000001</c:v>
                </c:pt>
                <c:pt idx="33">
                  <c:v>-11.566046</c:v>
                </c:pt>
                <c:pt idx="34">
                  <c:v>-12.085162</c:v>
                </c:pt>
                <c:pt idx="35">
                  <c:v>-12.623417</c:v>
                </c:pt>
                <c:pt idx="36">
                  <c:v>-13.175155</c:v>
                </c:pt>
                <c:pt idx="37">
                  <c:v>-13.735621</c:v>
                </c:pt>
                <c:pt idx="38">
                  <c:v>-14.294739999999999</c:v>
                </c:pt>
                <c:pt idx="39">
                  <c:v>-14.889042999999999</c:v>
                </c:pt>
                <c:pt idx="40">
                  <c:v>-15.691224999999999</c:v>
                </c:pt>
                <c:pt idx="41">
                  <c:v>-15.704571</c:v>
                </c:pt>
                <c:pt idx="42">
                  <c:v>-15.701446000000001</c:v>
                </c:pt>
                <c:pt idx="43">
                  <c:v>-15.697486</c:v>
                </c:pt>
                <c:pt idx="44">
                  <c:v>-15.698905</c:v>
                </c:pt>
                <c:pt idx="45">
                  <c:v>-15.696142999999999</c:v>
                </c:pt>
                <c:pt idx="46">
                  <c:v>-15.697018999999999</c:v>
                </c:pt>
                <c:pt idx="47">
                  <c:v>-15.697221000000001</c:v>
                </c:pt>
                <c:pt idx="48">
                  <c:v>-15.696384</c:v>
                </c:pt>
                <c:pt idx="49">
                  <c:v>-15.693697999999999</c:v>
                </c:pt>
                <c:pt idx="50">
                  <c:v>-15.693092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-9.2308731000000002</c:v>
                </c:pt>
                <c:pt idx="1">
                  <c:v>-9.2264853000000002</c:v>
                </c:pt>
                <c:pt idx="2">
                  <c:v>-9.2269897000000007</c:v>
                </c:pt>
                <c:pt idx="3">
                  <c:v>-9.2248944999999996</c:v>
                </c:pt>
                <c:pt idx="4">
                  <c:v>-9.2264575999999998</c:v>
                </c:pt>
                <c:pt idx="5">
                  <c:v>-9.2259101999999995</c:v>
                </c:pt>
                <c:pt idx="6">
                  <c:v>-9.2264193999999993</c:v>
                </c:pt>
                <c:pt idx="7">
                  <c:v>-9.2203856000000002</c:v>
                </c:pt>
                <c:pt idx="8">
                  <c:v>-9.2221136000000001</c:v>
                </c:pt>
                <c:pt idx="9">
                  <c:v>-9.2207717999999996</c:v>
                </c:pt>
                <c:pt idx="10">
                  <c:v>-9.2170228999999999</c:v>
                </c:pt>
                <c:pt idx="11">
                  <c:v>-9.2151308000000007</c:v>
                </c:pt>
                <c:pt idx="12">
                  <c:v>-9.2123337000000003</c:v>
                </c:pt>
                <c:pt idx="13">
                  <c:v>-9.2109690000000004</c:v>
                </c:pt>
                <c:pt idx="14">
                  <c:v>-9.2078056000000004</c:v>
                </c:pt>
                <c:pt idx="15">
                  <c:v>-9.2009106000000003</c:v>
                </c:pt>
                <c:pt idx="16">
                  <c:v>-9.1980085000000003</c:v>
                </c:pt>
                <c:pt idx="17">
                  <c:v>-9.1953869000000008</c:v>
                </c:pt>
                <c:pt idx="18">
                  <c:v>-9.1940516999999993</c:v>
                </c:pt>
                <c:pt idx="19">
                  <c:v>-9.1898727000000004</c:v>
                </c:pt>
                <c:pt idx="20">
                  <c:v>-9.1871404999999999</c:v>
                </c:pt>
                <c:pt idx="21">
                  <c:v>-9.1875380999999994</c:v>
                </c:pt>
                <c:pt idx="22">
                  <c:v>-9.1864834000000002</c:v>
                </c:pt>
                <c:pt idx="23">
                  <c:v>-9.1960715999999998</c:v>
                </c:pt>
                <c:pt idx="24">
                  <c:v>-9.2123127</c:v>
                </c:pt>
                <c:pt idx="25">
                  <c:v>-9.2460603999999993</c:v>
                </c:pt>
                <c:pt idx="26">
                  <c:v>-9.3268260999999999</c:v>
                </c:pt>
                <c:pt idx="27">
                  <c:v>-9.4989395000000005</c:v>
                </c:pt>
                <c:pt idx="28">
                  <c:v>-9.7741032000000008</c:v>
                </c:pt>
                <c:pt idx="29">
                  <c:v>-10.130992000000001</c:v>
                </c:pt>
                <c:pt idx="30">
                  <c:v>-10.541513</c:v>
                </c:pt>
                <c:pt idx="31">
                  <c:v>-10.990876</c:v>
                </c:pt>
                <c:pt idx="32">
                  <c:v>-11.467076</c:v>
                </c:pt>
                <c:pt idx="33">
                  <c:v>-11.971940999999999</c:v>
                </c:pt>
                <c:pt idx="34">
                  <c:v>-12.502686000000001</c:v>
                </c:pt>
                <c:pt idx="35">
                  <c:v>-13.053236</c:v>
                </c:pt>
                <c:pt idx="36">
                  <c:v>-13.619645999999999</c:v>
                </c:pt>
                <c:pt idx="37">
                  <c:v>-14.193039000000001</c:v>
                </c:pt>
                <c:pt idx="38">
                  <c:v>-14.761956</c:v>
                </c:pt>
                <c:pt idx="39">
                  <c:v>-15.371155</c:v>
                </c:pt>
                <c:pt idx="40">
                  <c:v>-16.192613999999999</c:v>
                </c:pt>
                <c:pt idx="41">
                  <c:v>-16.218786000000001</c:v>
                </c:pt>
                <c:pt idx="42">
                  <c:v>-16.214075000000001</c:v>
                </c:pt>
                <c:pt idx="43">
                  <c:v>-16.213369</c:v>
                </c:pt>
                <c:pt idx="44">
                  <c:v>-16.211493000000001</c:v>
                </c:pt>
                <c:pt idx="45">
                  <c:v>-16.208960000000001</c:v>
                </c:pt>
                <c:pt idx="46">
                  <c:v>-16.209143000000001</c:v>
                </c:pt>
                <c:pt idx="47">
                  <c:v>-16.208755</c:v>
                </c:pt>
                <c:pt idx="48">
                  <c:v>-16.207718</c:v>
                </c:pt>
                <c:pt idx="49">
                  <c:v>-16.207453000000001</c:v>
                </c:pt>
                <c:pt idx="50">
                  <c:v>-16.208853000000001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-9.3000000000000007</c:v>
                </c:pt>
                <c:pt idx="2">
                  <c:v>-8.6</c:v>
                </c:pt>
                <c:pt idx="3">
                  <c:v>-7.9</c:v>
                </c:pt>
                <c:pt idx="4">
                  <c:v>-7.2</c:v>
                </c:pt>
                <c:pt idx="5">
                  <c:v>-6.5</c:v>
                </c:pt>
                <c:pt idx="6">
                  <c:v>-5.8</c:v>
                </c:pt>
                <c:pt idx="7">
                  <c:v>-5.0999999999999996</c:v>
                </c:pt>
                <c:pt idx="8">
                  <c:v>-4.4000000000000004</c:v>
                </c:pt>
                <c:pt idx="9">
                  <c:v>-3.7</c:v>
                </c:pt>
                <c:pt idx="10">
                  <c:v>-3</c:v>
                </c:pt>
                <c:pt idx="11">
                  <c:v>-2.2999999999999998</c:v>
                </c:pt>
                <c:pt idx="12">
                  <c:v>-1.6</c:v>
                </c:pt>
                <c:pt idx="13">
                  <c:v>-0.9</c:v>
                </c:pt>
                <c:pt idx="14">
                  <c:v>-0.2</c:v>
                </c:pt>
                <c:pt idx="15">
                  <c:v>0.5</c:v>
                </c:pt>
                <c:pt idx="16">
                  <c:v>1.2</c:v>
                </c:pt>
                <c:pt idx="17">
                  <c:v>1.9</c:v>
                </c:pt>
                <c:pt idx="18">
                  <c:v>2.6</c:v>
                </c:pt>
                <c:pt idx="19">
                  <c:v>3.3</c:v>
                </c:pt>
                <c:pt idx="20">
                  <c:v>4</c:v>
                </c:pt>
                <c:pt idx="21">
                  <c:v>4.7</c:v>
                </c:pt>
                <c:pt idx="22">
                  <c:v>5.4</c:v>
                </c:pt>
                <c:pt idx="23">
                  <c:v>6.1</c:v>
                </c:pt>
                <c:pt idx="24">
                  <c:v>6.8</c:v>
                </c:pt>
                <c:pt idx="25">
                  <c:v>7.5</c:v>
                </c:pt>
                <c:pt idx="26">
                  <c:v>8.1999999999999993</c:v>
                </c:pt>
                <c:pt idx="27">
                  <c:v>8.9</c:v>
                </c:pt>
                <c:pt idx="28">
                  <c:v>9.6</c:v>
                </c:pt>
                <c:pt idx="29">
                  <c:v>10.3</c:v>
                </c:pt>
                <c:pt idx="30">
                  <c:v>11</c:v>
                </c:pt>
                <c:pt idx="31">
                  <c:v>11.7</c:v>
                </c:pt>
                <c:pt idx="32">
                  <c:v>12.4</c:v>
                </c:pt>
                <c:pt idx="33">
                  <c:v>13.1</c:v>
                </c:pt>
                <c:pt idx="34">
                  <c:v>13.8</c:v>
                </c:pt>
                <c:pt idx="35">
                  <c:v>14.5</c:v>
                </c:pt>
                <c:pt idx="36">
                  <c:v>15.2</c:v>
                </c:pt>
                <c:pt idx="37">
                  <c:v>15.9</c:v>
                </c:pt>
                <c:pt idx="38">
                  <c:v>16.600000000000001</c:v>
                </c:pt>
                <c:pt idx="39">
                  <c:v>17.3</c:v>
                </c:pt>
                <c:pt idx="40">
                  <c:v>18</c:v>
                </c:pt>
                <c:pt idx="41">
                  <c:v>18.7</c:v>
                </c:pt>
                <c:pt idx="42">
                  <c:v>19.399999999999999</c:v>
                </c:pt>
                <c:pt idx="43">
                  <c:v>20.100000000000001</c:v>
                </c:pt>
                <c:pt idx="44">
                  <c:v>20.8</c:v>
                </c:pt>
                <c:pt idx="45">
                  <c:v>21.5</c:v>
                </c:pt>
                <c:pt idx="46">
                  <c:v>22.2</c:v>
                </c:pt>
                <c:pt idx="47">
                  <c:v>22.9</c:v>
                </c:pt>
                <c:pt idx="48">
                  <c:v>23.6</c:v>
                </c:pt>
                <c:pt idx="49">
                  <c:v>24.3</c:v>
                </c:pt>
                <c:pt idx="50">
                  <c:v>25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-9.4267721000000009</c:v>
                </c:pt>
                <c:pt idx="1">
                  <c:v>-9.4297409000000005</c:v>
                </c:pt>
                <c:pt idx="2">
                  <c:v>-9.4307785000000006</c:v>
                </c:pt>
                <c:pt idx="3">
                  <c:v>-9.4345531000000005</c:v>
                </c:pt>
                <c:pt idx="4">
                  <c:v>-9.4327334999999994</c:v>
                </c:pt>
                <c:pt idx="5">
                  <c:v>-9.4326238999999994</c:v>
                </c:pt>
                <c:pt idx="6">
                  <c:v>-9.4316568000000007</c:v>
                </c:pt>
                <c:pt idx="7">
                  <c:v>-9.4316940000000002</c:v>
                </c:pt>
                <c:pt idx="8">
                  <c:v>-9.4373626999999995</c:v>
                </c:pt>
                <c:pt idx="9">
                  <c:v>-9.4371948000000003</c:v>
                </c:pt>
                <c:pt idx="10">
                  <c:v>-9.4385995999999999</c:v>
                </c:pt>
                <c:pt idx="11">
                  <c:v>-9.4446325000000009</c:v>
                </c:pt>
                <c:pt idx="12">
                  <c:v>-9.4427757000000003</c:v>
                </c:pt>
                <c:pt idx="13">
                  <c:v>-9.4428777999999998</c:v>
                </c:pt>
                <c:pt idx="14">
                  <c:v>-9.4504289999999997</c:v>
                </c:pt>
                <c:pt idx="15">
                  <c:v>-9.4515580999999997</c:v>
                </c:pt>
                <c:pt idx="16">
                  <c:v>-9.4578065999999996</c:v>
                </c:pt>
                <c:pt idx="17">
                  <c:v>-9.4636030000000009</c:v>
                </c:pt>
                <c:pt idx="18">
                  <c:v>-9.4663953999999997</c:v>
                </c:pt>
                <c:pt idx="19">
                  <c:v>-9.4796695999999994</c:v>
                </c:pt>
                <c:pt idx="20">
                  <c:v>-9.4907474999999994</c:v>
                </c:pt>
                <c:pt idx="21">
                  <c:v>-9.5024405000000005</c:v>
                </c:pt>
                <c:pt idx="22">
                  <c:v>-9.5234480000000001</c:v>
                </c:pt>
                <c:pt idx="23">
                  <c:v>-9.5504894</c:v>
                </c:pt>
                <c:pt idx="24">
                  <c:v>-9.5908346000000009</c:v>
                </c:pt>
                <c:pt idx="25">
                  <c:v>-9.6541032999999992</c:v>
                </c:pt>
                <c:pt idx="26">
                  <c:v>-9.7674970999999999</c:v>
                </c:pt>
                <c:pt idx="27">
                  <c:v>-9.9736547000000009</c:v>
                </c:pt>
                <c:pt idx="28">
                  <c:v>-10.286004999999999</c:v>
                </c:pt>
                <c:pt idx="29">
                  <c:v>-10.673024</c:v>
                </c:pt>
                <c:pt idx="30">
                  <c:v>-11.108688000000001</c:v>
                </c:pt>
                <c:pt idx="31">
                  <c:v>-11.580643</c:v>
                </c:pt>
                <c:pt idx="32">
                  <c:v>-12.080852</c:v>
                </c:pt>
                <c:pt idx="33">
                  <c:v>-12.607882</c:v>
                </c:pt>
                <c:pt idx="34">
                  <c:v>-13.162807000000001</c:v>
                </c:pt>
                <c:pt idx="35">
                  <c:v>-13.739159000000001</c:v>
                </c:pt>
                <c:pt idx="36">
                  <c:v>-14.330228</c:v>
                </c:pt>
                <c:pt idx="37">
                  <c:v>-14.930142999999999</c:v>
                </c:pt>
                <c:pt idx="38">
                  <c:v>-15.521708</c:v>
                </c:pt>
                <c:pt idx="39">
                  <c:v>-16.159600999999999</c:v>
                </c:pt>
                <c:pt idx="40">
                  <c:v>-17.027403</c:v>
                </c:pt>
                <c:pt idx="41">
                  <c:v>-17.066013000000002</c:v>
                </c:pt>
                <c:pt idx="42">
                  <c:v>-17.060465000000001</c:v>
                </c:pt>
                <c:pt idx="43">
                  <c:v>-17.058411</c:v>
                </c:pt>
                <c:pt idx="44">
                  <c:v>-17.056225000000001</c:v>
                </c:pt>
                <c:pt idx="45">
                  <c:v>-17.055246</c:v>
                </c:pt>
                <c:pt idx="46">
                  <c:v>-17.055260000000001</c:v>
                </c:pt>
                <c:pt idx="47">
                  <c:v>-17.053799000000001</c:v>
                </c:pt>
                <c:pt idx="48">
                  <c:v>-17.053421</c:v>
                </c:pt>
                <c:pt idx="49">
                  <c:v>-17.052416000000001</c:v>
                </c:pt>
                <c:pt idx="50">
                  <c:v>-17.053673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9.6</c:v>
                </c:pt>
                <c:pt idx="1">
                  <c:v>9.6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11</c:v>
                </c:pt>
                <c:pt idx="1">
                  <c:v>11.7</c:v>
                </c:pt>
                <c:pt idx="2">
                  <c:v>-10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-10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-10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2.5692716999999998</c:v>
                </c:pt>
                <c:pt idx="1">
                  <c:v>2.2606387999999988</c:v>
                </c:pt>
                <c:pt idx="2">
                  <c:v>-16.1607594</c:v>
                </c:pt>
                <c:pt idx="3">
                  <c:v>-16.491313900000002</c:v>
                </c:pt>
                <c:pt idx="4">
                  <c:v>-17.460175499999998</c:v>
                </c:pt>
                <c:pt idx="5">
                  <c:v>-20.787523999999998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2.4219598999999992</c:v>
                </c:pt>
                <c:pt idx="1">
                  <c:v>2.4116369999999989</c:v>
                </c:pt>
                <c:pt idx="2">
                  <c:v>-18.0050688</c:v>
                </c:pt>
                <c:pt idx="3">
                  <c:v>-18.2308731</c:v>
                </c:pt>
                <c:pt idx="4">
                  <c:v>-18.426772100000001</c:v>
                </c:pt>
                <c:pt idx="5">
                  <c:v>-19.032142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1.5GHz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56205096034338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8-4739-B6B8-254BBBA38D8B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IF'!$R$5:$R$205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8-4739-B6B8-254BBBA38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2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1.5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1.5GHz IF'!$F$2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6-4AB0-A5E5-98B85A893FCA}"/>
            </c:ext>
          </c:extLst>
        </c:ser>
        <c:ser>
          <c:idx val="2"/>
          <c:order val="1"/>
          <c:tx>
            <c:strRef>
              <c:f>'CLvsLO 1.5GHz IF'!$G$2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IF'!$G$5:$G$205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56-4AB0-A5E5-98B85A893FCA}"/>
            </c:ext>
          </c:extLst>
        </c:ser>
        <c:ser>
          <c:idx val="0"/>
          <c:order val="2"/>
          <c:tx>
            <c:strRef>
              <c:f>'CLvsLO 1.5GHz IF'!$H$2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IF'!$H$5:$H$205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56-4AB0-A5E5-98B85A89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CLvsLO!$I$2</c15:sqref>
                        </c15:formulaRef>
                      </c:ext>
                    </c:extLst>
                    <c:strCache>
                      <c:ptCount val="1"/>
                      <c:pt idx="0">
                        <c:v>+11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CLvsLO!$I$5:$I$205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-60.666125999999998</c:v>
                      </c:pt>
                      <c:pt idx="1">
                        <c:v>-54.880417000000001</c:v>
                      </c:pt>
                      <c:pt idx="2">
                        <c:v>-46.378143000000001</c:v>
                      </c:pt>
                      <c:pt idx="3">
                        <c:v>-36.057380999999999</c:v>
                      </c:pt>
                      <c:pt idx="4">
                        <c:v>-26.874673999999999</c:v>
                      </c:pt>
                      <c:pt idx="5">
                        <c:v>-20.759630000000001</c:v>
                      </c:pt>
                      <c:pt idx="6">
                        <c:v>-14.812782</c:v>
                      </c:pt>
                      <c:pt idx="7">
                        <c:v>-11.427156</c:v>
                      </c:pt>
                      <c:pt idx="8">
                        <c:v>-9.7302961000000003</c:v>
                      </c:pt>
                      <c:pt idx="9">
                        <c:v>-7.9706925999999996</c:v>
                      </c:pt>
                      <c:pt idx="10">
                        <c:v>-7.4697227000000002</c:v>
                      </c:pt>
                      <c:pt idx="11">
                        <c:v>-7.1739563999999998</c:v>
                      </c:pt>
                      <c:pt idx="12">
                        <c:v>-7.0606517999999996</c:v>
                      </c:pt>
                      <c:pt idx="13">
                        <c:v>-7.1227269</c:v>
                      </c:pt>
                      <c:pt idx="14">
                        <c:v>-7.2929912000000003</c:v>
                      </c:pt>
                      <c:pt idx="15">
                        <c:v>-7.4047470000000004</c:v>
                      </c:pt>
                      <c:pt idx="16">
                        <c:v>-7.5287670999999996</c:v>
                      </c:pt>
                      <c:pt idx="17">
                        <c:v>-7.7435346000000003</c:v>
                      </c:pt>
                      <c:pt idx="18">
                        <c:v>-7.8790206999999999</c:v>
                      </c:pt>
                      <c:pt idx="19">
                        <c:v>-7.9139476000000002</c:v>
                      </c:pt>
                      <c:pt idx="20">
                        <c:v>-7.9940882000000002</c:v>
                      </c:pt>
                      <c:pt idx="21">
                        <c:v>-8.0944137999999999</c:v>
                      </c:pt>
                      <c:pt idx="22">
                        <c:v>-8.0693015999999993</c:v>
                      </c:pt>
                      <c:pt idx="23">
                        <c:v>-8.1494540999999998</c:v>
                      </c:pt>
                      <c:pt idx="24">
                        <c:v>-8.2212876999999995</c:v>
                      </c:pt>
                      <c:pt idx="25">
                        <c:v>-8.1929721999999998</c:v>
                      </c:pt>
                      <c:pt idx="26">
                        <c:v>-8.1209211000000003</c:v>
                      </c:pt>
                      <c:pt idx="27">
                        <c:v>-7.9986277000000001</c:v>
                      </c:pt>
                      <c:pt idx="28">
                        <c:v>-7.8179517000000001</c:v>
                      </c:pt>
                      <c:pt idx="29">
                        <c:v>-7.6918043999999997</c:v>
                      </c:pt>
                      <c:pt idx="30">
                        <c:v>-7.5955801000000003</c:v>
                      </c:pt>
                      <c:pt idx="31">
                        <c:v>-7.4736161000000001</c:v>
                      </c:pt>
                      <c:pt idx="32">
                        <c:v>-7.3937178000000001</c:v>
                      </c:pt>
                      <c:pt idx="33">
                        <c:v>-7.3053378999999996</c:v>
                      </c:pt>
                      <c:pt idx="34">
                        <c:v>-7.1694035999999999</c:v>
                      </c:pt>
                      <c:pt idx="35">
                        <c:v>-7.1080461000000001</c:v>
                      </c:pt>
                      <c:pt idx="36">
                        <c:v>-7.0627035999999999</c:v>
                      </c:pt>
                      <c:pt idx="37">
                        <c:v>-7.0267137999999996</c:v>
                      </c:pt>
                      <c:pt idx="38">
                        <c:v>-6.9699473000000003</c:v>
                      </c:pt>
                      <c:pt idx="39">
                        <c:v>-6.9226298000000002</c:v>
                      </c:pt>
                      <c:pt idx="40">
                        <c:v>-6.8998799000000002</c:v>
                      </c:pt>
                      <c:pt idx="41">
                        <c:v>-6.8899793999999996</c:v>
                      </c:pt>
                      <c:pt idx="42">
                        <c:v>-6.8717265000000003</c:v>
                      </c:pt>
                      <c:pt idx="43">
                        <c:v>-6.8500155999999999</c:v>
                      </c:pt>
                      <c:pt idx="44">
                        <c:v>-6.8279189999999996</c:v>
                      </c:pt>
                      <c:pt idx="45">
                        <c:v>-6.7762951999999999</c:v>
                      </c:pt>
                      <c:pt idx="46">
                        <c:v>-6.7542299999999997</c:v>
                      </c:pt>
                      <c:pt idx="47">
                        <c:v>-6.7102269999999997</c:v>
                      </c:pt>
                      <c:pt idx="48">
                        <c:v>-6.6972541999999997</c:v>
                      </c:pt>
                      <c:pt idx="49">
                        <c:v>-6.6989279000000002</c:v>
                      </c:pt>
                      <c:pt idx="50">
                        <c:v>-6.7147341000000003</c:v>
                      </c:pt>
                      <c:pt idx="51">
                        <c:v>-6.7415719000000003</c:v>
                      </c:pt>
                      <c:pt idx="52">
                        <c:v>-6.8268328</c:v>
                      </c:pt>
                      <c:pt idx="53">
                        <c:v>-6.9181876000000004</c:v>
                      </c:pt>
                      <c:pt idx="54">
                        <c:v>-7.0197276999999998</c:v>
                      </c:pt>
                      <c:pt idx="55">
                        <c:v>-7.172771</c:v>
                      </c:pt>
                      <c:pt idx="56">
                        <c:v>-7.3311615000000003</c:v>
                      </c:pt>
                      <c:pt idx="57">
                        <c:v>-7.5073952999999998</c:v>
                      </c:pt>
                      <c:pt idx="58">
                        <c:v>-7.6908244999999997</c:v>
                      </c:pt>
                      <c:pt idx="59">
                        <c:v>-7.9025392999999999</c:v>
                      </c:pt>
                      <c:pt idx="60">
                        <c:v>-8.0614299999999997</c:v>
                      </c:pt>
                      <c:pt idx="61">
                        <c:v>-8.2000808999999997</c:v>
                      </c:pt>
                      <c:pt idx="62">
                        <c:v>-8.2879647999999992</c:v>
                      </c:pt>
                      <c:pt idx="63">
                        <c:v>-8.3799533999999998</c:v>
                      </c:pt>
                      <c:pt idx="64">
                        <c:v>-8.4050540999999992</c:v>
                      </c:pt>
                      <c:pt idx="65">
                        <c:v>-8.4104738000000001</c:v>
                      </c:pt>
                      <c:pt idx="66">
                        <c:v>-8.4042835</c:v>
                      </c:pt>
                      <c:pt idx="67">
                        <c:v>-8.3814639999999994</c:v>
                      </c:pt>
                      <c:pt idx="68">
                        <c:v>-8.3403206000000001</c:v>
                      </c:pt>
                      <c:pt idx="69">
                        <c:v>-8.3127232000000006</c:v>
                      </c:pt>
                      <c:pt idx="70">
                        <c:v>-8.2901688</c:v>
                      </c:pt>
                      <c:pt idx="71">
                        <c:v>-8.2723426999999994</c:v>
                      </c:pt>
                      <c:pt idx="72">
                        <c:v>-8.2910357000000001</c:v>
                      </c:pt>
                      <c:pt idx="73">
                        <c:v>-8.2933207000000007</c:v>
                      </c:pt>
                      <c:pt idx="74">
                        <c:v>-8.2917489999999994</c:v>
                      </c:pt>
                      <c:pt idx="75">
                        <c:v>-8.2830981999999995</c:v>
                      </c:pt>
                      <c:pt idx="76">
                        <c:v>-8.2903385000000007</c:v>
                      </c:pt>
                      <c:pt idx="77">
                        <c:v>-8.2861042000000005</c:v>
                      </c:pt>
                      <c:pt idx="78">
                        <c:v>-8.3449965000000006</c:v>
                      </c:pt>
                      <c:pt idx="79">
                        <c:v>-8.4387416999999996</c:v>
                      </c:pt>
                      <c:pt idx="80">
                        <c:v>-8.5572795999999993</c:v>
                      </c:pt>
                      <c:pt idx="81">
                        <c:v>-8.6883172999999996</c:v>
                      </c:pt>
                      <c:pt idx="82">
                        <c:v>-8.8348779999999998</c:v>
                      </c:pt>
                      <c:pt idx="83">
                        <c:v>-8.9246310999999992</c:v>
                      </c:pt>
                      <c:pt idx="84">
                        <c:v>-9.0081901999999996</c:v>
                      </c:pt>
                      <c:pt idx="85">
                        <c:v>-9.1028271000000007</c:v>
                      </c:pt>
                      <c:pt idx="86">
                        <c:v>-9.1852082999999993</c:v>
                      </c:pt>
                      <c:pt idx="87">
                        <c:v>-9.2255888000000006</c:v>
                      </c:pt>
                      <c:pt idx="88">
                        <c:v>-9.2290182000000005</c:v>
                      </c:pt>
                      <c:pt idx="89">
                        <c:v>-9.1931019000000003</c:v>
                      </c:pt>
                      <c:pt idx="90">
                        <c:v>-9.1602744999999999</c:v>
                      </c:pt>
                      <c:pt idx="91">
                        <c:v>-9.0520983000000008</c:v>
                      </c:pt>
                      <c:pt idx="92">
                        <c:v>-8.9757899999999999</c:v>
                      </c:pt>
                      <c:pt idx="93">
                        <c:v>-8.9301166999999992</c:v>
                      </c:pt>
                      <c:pt idx="94">
                        <c:v>-8.8461695000000002</c:v>
                      </c:pt>
                      <c:pt idx="95">
                        <c:v>-8.7318859</c:v>
                      </c:pt>
                      <c:pt idx="96">
                        <c:v>-8.6668854</c:v>
                      </c:pt>
                      <c:pt idx="97">
                        <c:v>-8.6242360999999992</c:v>
                      </c:pt>
                      <c:pt idx="98">
                        <c:v>-8.6239538000000007</c:v>
                      </c:pt>
                      <c:pt idx="99">
                        <c:v>-8.6563233999999998</c:v>
                      </c:pt>
                      <c:pt idx="100">
                        <c:v>-8.6373710999999993</c:v>
                      </c:pt>
                      <c:pt idx="101">
                        <c:v>-8.6755095000000004</c:v>
                      </c:pt>
                      <c:pt idx="102">
                        <c:v>-8.7687302000000003</c:v>
                      </c:pt>
                      <c:pt idx="103">
                        <c:v>-8.7337436999999998</c:v>
                      </c:pt>
                      <c:pt idx="104">
                        <c:v>-8.6941824000000008</c:v>
                      </c:pt>
                      <c:pt idx="105">
                        <c:v>-8.6802463999999997</c:v>
                      </c:pt>
                      <c:pt idx="106">
                        <c:v>-8.6242695000000005</c:v>
                      </c:pt>
                      <c:pt idx="107">
                        <c:v>-8.5235900999999998</c:v>
                      </c:pt>
                      <c:pt idx="108">
                        <c:v>-8.4774227</c:v>
                      </c:pt>
                      <c:pt idx="109">
                        <c:v>-8.4471101999999991</c:v>
                      </c:pt>
                      <c:pt idx="110">
                        <c:v>-8.3973560000000003</c:v>
                      </c:pt>
                      <c:pt idx="111">
                        <c:v>-8.3489733000000008</c:v>
                      </c:pt>
                      <c:pt idx="112">
                        <c:v>-8.2770461999999991</c:v>
                      </c:pt>
                      <c:pt idx="113">
                        <c:v>-8.2397690000000008</c:v>
                      </c:pt>
                      <c:pt idx="114">
                        <c:v>-8.2279099999999996</c:v>
                      </c:pt>
                      <c:pt idx="115">
                        <c:v>-8.2079277000000008</c:v>
                      </c:pt>
                      <c:pt idx="116">
                        <c:v>-8.2160233999999992</c:v>
                      </c:pt>
                      <c:pt idx="117">
                        <c:v>-8.2264327999999995</c:v>
                      </c:pt>
                      <c:pt idx="118">
                        <c:v>-8.2286328999999991</c:v>
                      </c:pt>
                      <c:pt idx="119">
                        <c:v>-8.2086266999999999</c:v>
                      </c:pt>
                      <c:pt idx="120">
                        <c:v>-8.2333917999999997</c:v>
                      </c:pt>
                      <c:pt idx="121">
                        <c:v>-8.2642965000000004</c:v>
                      </c:pt>
                      <c:pt idx="122">
                        <c:v>-8.2876987</c:v>
                      </c:pt>
                      <c:pt idx="123">
                        <c:v>-8.3416996000000001</c:v>
                      </c:pt>
                      <c:pt idx="124">
                        <c:v>-8.3948993999999999</c:v>
                      </c:pt>
                      <c:pt idx="125">
                        <c:v>-8.4889793000000004</c:v>
                      </c:pt>
                      <c:pt idx="126">
                        <c:v>-8.5495262000000007</c:v>
                      </c:pt>
                      <c:pt idx="127">
                        <c:v>-8.6343527000000009</c:v>
                      </c:pt>
                      <c:pt idx="128">
                        <c:v>-8.7356911000000004</c:v>
                      </c:pt>
                      <c:pt idx="129">
                        <c:v>-8.8533791999999991</c:v>
                      </c:pt>
                      <c:pt idx="130">
                        <c:v>-8.9594126000000003</c:v>
                      </c:pt>
                      <c:pt idx="131">
                        <c:v>-9.0732316999999991</c:v>
                      </c:pt>
                      <c:pt idx="132">
                        <c:v>-9.1837797000000005</c:v>
                      </c:pt>
                      <c:pt idx="133">
                        <c:v>-9.2669268000000002</c:v>
                      </c:pt>
                      <c:pt idx="134">
                        <c:v>-9.3563147000000004</c:v>
                      </c:pt>
                      <c:pt idx="135">
                        <c:v>-9.4615373999999992</c:v>
                      </c:pt>
                      <c:pt idx="136">
                        <c:v>-9.5563640999999997</c:v>
                      </c:pt>
                      <c:pt idx="137">
                        <c:v>-9.688796</c:v>
                      </c:pt>
                      <c:pt idx="138">
                        <c:v>-9.8460807999999993</c:v>
                      </c:pt>
                      <c:pt idx="139">
                        <c:v>-10.054558</c:v>
                      </c:pt>
                      <c:pt idx="140">
                        <c:v>-10.326461</c:v>
                      </c:pt>
                      <c:pt idx="141">
                        <c:v>-10.731778</c:v>
                      </c:pt>
                      <c:pt idx="142">
                        <c:v>-11.258692999999999</c:v>
                      </c:pt>
                      <c:pt idx="143">
                        <c:v>-11.910710999999999</c:v>
                      </c:pt>
                      <c:pt idx="144">
                        <c:v>-12.631028000000001</c:v>
                      </c:pt>
                      <c:pt idx="145">
                        <c:v>-13.324645</c:v>
                      </c:pt>
                      <c:pt idx="146">
                        <c:v>-13.93451</c:v>
                      </c:pt>
                      <c:pt idx="147">
                        <c:v>-14.347362</c:v>
                      </c:pt>
                      <c:pt idx="148">
                        <c:v>-14.409037</c:v>
                      </c:pt>
                      <c:pt idx="149">
                        <c:v>-14.341557999999999</c:v>
                      </c:pt>
                      <c:pt idx="150">
                        <c:v>-14.077294999999999</c:v>
                      </c:pt>
                      <c:pt idx="151">
                        <c:v>-13.763521000000001</c:v>
                      </c:pt>
                      <c:pt idx="152">
                        <c:v>-13.284088000000001</c:v>
                      </c:pt>
                      <c:pt idx="153">
                        <c:v>-12.985270999999999</c:v>
                      </c:pt>
                      <c:pt idx="154">
                        <c:v>-12.739357999999999</c:v>
                      </c:pt>
                      <c:pt idx="155">
                        <c:v>-12.494386</c:v>
                      </c:pt>
                      <c:pt idx="156">
                        <c:v>-12.280122</c:v>
                      </c:pt>
                      <c:pt idx="157">
                        <c:v>-12.251303</c:v>
                      </c:pt>
                      <c:pt idx="158">
                        <c:v>-12.283396</c:v>
                      </c:pt>
                      <c:pt idx="159">
                        <c:v>-12.226454</c:v>
                      </c:pt>
                      <c:pt idx="160">
                        <c:v>-12.288404</c:v>
                      </c:pt>
                      <c:pt idx="161">
                        <c:v>-12.360265999999999</c:v>
                      </c:pt>
                      <c:pt idx="162">
                        <c:v>-12.387109000000001</c:v>
                      </c:pt>
                      <c:pt idx="163">
                        <c:v>-12.338879</c:v>
                      </c:pt>
                      <c:pt idx="164">
                        <c:v>-12.306034</c:v>
                      </c:pt>
                      <c:pt idx="165">
                        <c:v>-12.316276</c:v>
                      </c:pt>
                      <c:pt idx="166">
                        <c:v>-12.380734</c:v>
                      </c:pt>
                      <c:pt idx="167">
                        <c:v>-12.47447</c:v>
                      </c:pt>
                      <c:pt idx="168">
                        <c:v>-12.605606</c:v>
                      </c:pt>
                      <c:pt idx="169">
                        <c:v>-12.652362</c:v>
                      </c:pt>
                      <c:pt idx="170">
                        <c:v>-12.750002</c:v>
                      </c:pt>
                      <c:pt idx="171">
                        <c:v>-12.826392</c:v>
                      </c:pt>
                      <c:pt idx="172">
                        <c:v>-13.013741</c:v>
                      </c:pt>
                      <c:pt idx="173">
                        <c:v>-13.390541000000001</c:v>
                      </c:pt>
                      <c:pt idx="174">
                        <c:v>-13.929667</c:v>
                      </c:pt>
                      <c:pt idx="175">
                        <c:v>-14.587638</c:v>
                      </c:pt>
                      <c:pt idx="176">
                        <c:v>-15.307857</c:v>
                      </c:pt>
                      <c:pt idx="177">
                        <c:v>-16.130358000000001</c:v>
                      </c:pt>
                      <c:pt idx="178">
                        <c:v>-17.313818000000001</c:v>
                      </c:pt>
                      <c:pt idx="179">
                        <c:v>-19.061858999999998</c:v>
                      </c:pt>
                      <c:pt idx="180">
                        <c:v>-21.570034</c:v>
                      </c:pt>
                      <c:pt idx="181">
                        <c:v>-25.060079999999999</c:v>
                      </c:pt>
                      <c:pt idx="182">
                        <c:v>-29.449957000000001</c:v>
                      </c:pt>
                      <c:pt idx="183">
                        <c:v>-34.727451000000002</c:v>
                      </c:pt>
                      <c:pt idx="184">
                        <c:v>-40.674411999999997</c:v>
                      </c:pt>
                      <c:pt idx="185">
                        <c:v>-47.002372999999999</c:v>
                      </c:pt>
                      <c:pt idx="186">
                        <c:v>-52.681271000000002</c:v>
                      </c:pt>
                      <c:pt idx="187">
                        <c:v>-58.026009000000002</c:v>
                      </c:pt>
                      <c:pt idx="188">
                        <c:v>-62.266643999999999</c:v>
                      </c:pt>
                      <c:pt idx="189">
                        <c:v>-65.324286999999998</c:v>
                      </c:pt>
                      <c:pt idx="190">
                        <c:v>-67.478020000000001</c:v>
                      </c:pt>
                      <c:pt idx="191">
                        <c:v>-69.148017999999993</c:v>
                      </c:pt>
                      <c:pt idx="192">
                        <c:v>-69.683684999999997</c:v>
                      </c:pt>
                      <c:pt idx="193">
                        <c:v>-70.058471999999995</c:v>
                      </c:pt>
                      <c:pt idx="194">
                        <c:v>-70.475646999999995</c:v>
                      </c:pt>
                      <c:pt idx="195">
                        <c:v>-71.197647000000003</c:v>
                      </c:pt>
                      <c:pt idx="196">
                        <c:v>-71.909225000000006</c:v>
                      </c:pt>
                      <c:pt idx="197">
                        <c:v>-73.134536999999995</c:v>
                      </c:pt>
                      <c:pt idx="198">
                        <c:v>-74.433623999999995</c:v>
                      </c:pt>
                      <c:pt idx="199">
                        <c:v>-75.584220999999999</c:v>
                      </c:pt>
                      <c:pt idx="200">
                        <c:v>-75.981437999999997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256-4AB0-A5E5-98B85A893FC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-67.441338000000002</c:v>
                      </c:pt>
                      <c:pt idx="1">
                        <c:v>-65.472747999999996</c:v>
                      </c:pt>
                      <c:pt idx="2">
                        <c:v>-60.102871</c:v>
                      </c:pt>
                      <c:pt idx="3">
                        <c:v>-51.755828999999999</c:v>
                      </c:pt>
                      <c:pt idx="4">
                        <c:v>-44.442970000000003</c:v>
                      </c:pt>
                      <c:pt idx="5">
                        <c:v>-35.524569999999997</c:v>
                      </c:pt>
                      <c:pt idx="6">
                        <c:v>-26.460995</c:v>
                      </c:pt>
                      <c:pt idx="7">
                        <c:v>-20.158764000000001</c:v>
                      </c:pt>
                      <c:pt idx="8">
                        <c:v>-16.330677000000001</c:v>
                      </c:pt>
                      <c:pt idx="9">
                        <c:v>-12.227830000000001</c:v>
                      </c:pt>
                      <c:pt idx="10">
                        <c:v>-10.361185000000001</c:v>
                      </c:pt>
                      <c:pt idx="11">
                        <c:v>-8.8918762000000005</c:v>
                      </c:pt>
                      <c:pt idx="12">
                        <c:v>-8.0873079000000008</c:v>
                      </c:pt>
                      <c:pt idx="13">
                        <c:v>-7.8408407999999996</c:v>
                      </c:pt>
                      <c:pt idx="14">
                        <c:v>-7.8773312999999998</c:v>
                      </c:pt>
                      <c:pt idx="15">
                        <c:v>-8.0276852000000005</c:v>
                      </c:pt>
                      <c:pt idx="16">
                        <c:v>-8.2386599</c:v>
                      </c:pt>
                      <c:pt idx="17">
                        <c:v>-8.5591811999999994</c:v>
                      </c:pt>
                      <c:pt idx="18">
                        <c:v>-8.8125906000000001</c:v>
                      </c:pt>
                      <c:pt idx="19">
                        <c:v>-8.9701681000000004</c:v>
                      </c:pt>
                      <c:pt idx="20">
                        <c:v>-9.1764258999999999</c:v>
                      </c:pt>
                      <c:pt idx="21">
                        <c:v>-9.3799180999999994</c:v>
                      </c:pt>
                      <c:pt idx="22">
                        <c:v>-9.4407624999999999</c:v>
                      </c:pt>
                      <c:pt idx="23">
                        <c:v>-9.5429106000000008</c:v>
                      </c:pt>
                      <c:pt idx="24">
                        <c:v>-9.6049098999999991</c:v>
                      </c:pt>
                      <c:pt idx="25">
                        <c:v>-9.5223732000000005</c:v>
                      </c:pt>
                      <c:pt idx="26">
                        <c:v>-9.3861083999999995</c:v>
                      </c:pt>
                      <c:pt idx="27">
                        <c:v>-9.1929998000000008</c:v>
                      </c:pt>
                      <c:pt idx="28">
                        <c:v>-8.9578732999999993</c:v>
                      </c:pt>
                      <c:pt idx="29">
                        <c:v>-8.7675114000000001</c:v>
                      </c:pt>
                      <c:pt idx="30">
                        <c:v>-8.6207551999999996</c:v>
                      </c:pt>
                      <c:pt idx="31">
                        <c:v>-8.4643134999999994</c:v>
                      </c:pt>
                      <c:pt idx="32">
                        <c:v>-8.3597298000000002</c:v>
                      </c:pt>
                      <c:pt idx="33">
                        <c:v>-8.2652540000000005</c:v>
                      </c:pt>
                      <c:pt idx="34">
                        <c:v>-8.1453132999999998</c:v>
                      </c:pt>
                      <c:pt idx="35">
                        <c:v>-8.1021032000000002</c:v>
                      </c:pt>
                      <c:pt idx="36">
                        <c:v>-8.0589379999999995</c:v>
                      </c:pt>
                      <c:pt idx="37">
                        <c:v>-8.0294266000000007</c:v>
                      </c:pt>
                      <c:pt idx="38">
                        <c:v>-7.9903760000000004</c:v>
                      </c:pt>
                      <c:pt idx="39">
                        <c:v>-7.9668827000000002</c:v>
                      </c:pt>
                      <c:pt idx="40">
                        <c:v>-7.9970907999999996</c:v>
                      </c:pt>
                      <c:pt idx="41">
                        <c:v>-8.0334015000000001</c:v>
                      </c:pt>
                      <c:pt idx="42">
                        <c:v>-8.0640631000000003</c:v>
                      </c:pt>
                      <c:pt idx="43">
                        <c:v>-8.1114005999999996</c:v>
                      </c:pt>
                      <c:pt idx="44">
                        <c:v>-8.1127129</c:v>
                      </c:pt>
                      <c:pt idx="45">
                        <c:v>-8.0462808999999993</c:v>
                      </c:pt>
                      <c:pt idx="46">
                        <c:v>-8.0375271000000001</c:v>
                      </c:pt>
                      <c:pt idx="47">
                        <c:v>-7.9530567999999997</c:v>
                      </c:pt>
                      <c:pt idx="48">
                        <c:v>-7.9088463999999998</c:v>
                      </c:pt>
                      <c:pt idx="49">
                        <c:v>-7.9630426999999999</c:v>
                      </c:pt>
                      <c:pt idx="50">
                        <c:v>-8.0151205000000001</c:v>
                      </c:pt>
                      <c:pt idx="51">
                        <c:v>-8.1136941999999994</c:v>
                      </c:pt>
                      <c:pt idx="52">
                        <c:v>-8.3432531000000001</c:v>
                      </c:pt>
                      <c:pt idx="53">
                        <c:v>-8.5227871000000004</c:v>
                      </c:pt>
                      <c:pt idx="54">
                        <c:v>-8.6395272999999992</c:v>
                      </c:pt>
                      <c:pt idx="55">
                        <c:v>-8.8497772000000001</c:v>
                      </c:pt>
                      <c:pt idx="56">
                        <c:v>-8.9887505000000001</c:v>
                      </c:pt>
                      <c:pt idx="57">
                        <c:v>-9.1160096999999993</c:v>
                      </c:pt>
                      <c:pt idx="58">
                        <c:v>-9.2618074000000004</c:v>
                      </c:pt>
                      <c:pt idx="59">
                        <c:v>-9.4961433</c:v>
                      </c:pt>
                      <c:pt idx="60">
                        <c:v>-9.6682252999999996</c:v>
                      </c:pt>
                      <c:pt idx="61">
                        <c:v>-9.8100672000000007</c:v>
                      </c:pt>
                      <c:pt idx="62">
                        <c:v>-9.9019156000000006</c:v>
                      </c:pt>
                      <c:pt idx="63">
                        <c:v>-10.026483000000001</c:v>
                      </c:pt>
                      <c:pt idx="64">
                        <c:v>-10.01731</c:v>
                      </c:pt>
                      <c:pt idx="65">
                        <c:v>-9.9863329000000007</c:v>
                      </c:pt>
                      <c:pt idx="66">
                        <c:v>-9.9857464</c:v>
                      </c:pt>
                      <c:pt idx="67">
                        <c:v>-9.9497193999999993</c:v>
                      </c:pt>
                      <c:pt idx="68">
                        <c:v>-9.8736438999999994</c:v>
                      </c:pt>
                      <c:pt idx="69">
                        <c:v>-9.8752451000000008</c:v>
                      </c:pt>
                      <c:pt idx="70">
                        <c:v>-9.8561964</c:v>
                      </c:pt>
                      <c:pt idx="71">
                        <c:v>-9.8578443999999994</c:v>
                      </c:pt>
                      <c:pt idx="72">
                        <c:v>-9.9677752999999996</c:v>
                      </c:pt>
                      <c:pt idx="73">
                        <c:v>-10.092045000000001</c:v>
                      </c:pt>
                      <c:pt idx="74">
                        <c:v>-10.157755</c:v>
                      </c:pt>
                      <c:pt idx="75">
                        <c:v>-10.192384000000001</c:v>
                      </c:pt>
                      <c:pt idx="76">
                        <c:v>-10.244341</c:v>
                      </c:pt>
                      <c:pt idx="77">
                        <c:v>-10.228971</c:v>
                      </c:pt>
                      <c:pt idx="78">
                        <c:v>-10.326458000000001</c:v>
                      </c:pt>
                      <c:pt idx="79">
                        <c:v>-10.491493999999999</c:v>
                      </c:pt>
                      <c:pt idx="80">
                        <c:v>-10.692761000000001</c:v>
                      </c:pt>
                      <c:pt idx="81">
                        <c:v>-10.964639999999999</c:v>
                      </c:pt>
                      <c:pt idx="82">
                        <c:v>-11.298171</c:v>
                      </c:pt>
                      <c:pt idx="83">
                        <c:v>-11.412951</c:v>
                      </c:pt>
                      <c:pt idx="84">
                        <c:v>-11.551128</c:v>
                      </c:pt>
                      <c:pt idx="85">
                        <c:v>-11.775938999999999</c:v>
                      </c:pt>
                      <c:pt idx="86">
                        <c:v>-11.899013999999999</c:v>
                      </c:pt>
                      <c:pt idx="87">
                        <c:v>-11.877190000000001</c:v>
                      </c:pt>
                      <c:pt idx="88">
                        <c:v>-11.892625000000001</c:v>
                      </c:pt>
                      <c:pt idx="89">
                        <c:v>-11.851943</c:v>
                      </c:pt>
                      <c:pt idx="90">
                        <c:v>-11.991878</c:v>
                      </c:pt>
                      <c:pt idx="91">
                        <c:v>-11.980802000000001</c:v>
                      </c:pt>
                      <c:pt idx="92">
                        <c:v>-12.179823000000001</c:v>
                      </c:pt>
                      <c:pt idx="93">
                        <c:v>-12.586285</c:v>
                      </c:pt>
                      <c:pt idx="94">
                        <c:v>-12.774243</c:v>
                      </c:pt>
                      <c:pt idx="95">
                        <c:v>-12.826658</c:v>
                      </c:pt>
                      <c:pt idx="96">
                        <c:v>-12.969901999999999</c:v>
                      </c:pt>
                      <c:pt idx="97">
                        <c:v>-13.184015</c:v>
                      </c:pt>
                      <c:pt idx="98">
                        <c:v>-13.472810000000001</c:v>
                      </c:pt>
                      <c:pt idx="99">
                        <c:v>-13.910876</c:v>
                      </c:pt>
                      <c:pt idx="100">
                        <c:v>-13.95744</c:v>
                      </c:pt>
                      <c:pt idx="101">
                        <c:v>-14.390682</c:v>
                      </c:pt>
                      <c:pt idx="102">
                        <c:v>-14.953706</c:v>
                      </c:pt>
                      <c:pt idx="103">
                        <c:v>-14.935658</c:v>
                      </c:pt>
                      <c:pt idx="104">
                        <c:v>-14.786828</c:v>
                      </c:pt>
                      <c:pt idx="105">
                        <c:v>-14.775229</c:v>
                      </c:pt>
                      <c:pt idx="106">
                        <c:v>-14.429891</c:v>
                      </c:pt>
                      <c:pt idx="107">
                        <c:v>-13.967157</c:v>
                      </c:pt>
                      <c:pt idx="108">
                        <c:v>-13.551413</c:v>
                      </c:pt>
                      <c:pt idx="109">
                        <c:v>-13.349005</c:v>
                      </c:pt>
                      <c:pt idx="110">
                        <c:v>-13.032117</c:v>
                      </c:pt>
                      <c:pt idx="111">
                        <c:v>-12.674315</c:v>
                      </c:pt>
                      <c:pt idx="112">
                        <c:v>-12.178819000000001</c:v>
                      </c:pt>
                      <c:pt idx="113">
                        <c:v>-12.007070000000001</c:v>
                      </c:pt>
                      <c:pt idx="114">
                        <c:v>-11.842930000000001</c:v>
                      </c:pt>
                      <c:pt idx="115">
                        <c:v>-11.635697</c:v>
                      </c:pt>
                      <c:pt idx="116">
                        <c:v>-11.561804</c:v>
                      </c:pt>
                      <c:pt idx="117">
                        <c:v>-11.457326</c:v>
                      </c:pt>
                      <c:pt idx="118">
                        <c:v>-11.248471</c:v>
                      </c:pt>
                      <c:pt idx="119">
                        <c:v>-10.879659</c:v>
                      </c:pt>
                      <c:pt idx="120">
                        <c:v>-10.798614000000001</c:v>
                      </c:pt>
                      <c:pt idx="121">
                        <c:v>-10.703580000000001</c:v>
                      </c:pt>
                      <c:pt idx="122">
                        <c:v>-10.596351</c:v>
                      </c:pt>
                      <c:pt idx="123">
                        <c:v>-10.634463999999999</c:v>
                      </c:pt>
                      <c:pt idx="124">
                        <c:v>-10.763574999999999</c:v>
                      </c:pt>
                      <c:pt idx="125">
                        <c:v>-10.965458</c:v>
                      </c:pt>
                      <c:pt idx="126">
                        <c:v>-11.068820000000001</c:v>
                      </c:pt>
                      <c:pt idx="127">
                        <c:v>-11.139638</c:v>
                      </c:pt>
                      <c:pt idx="128">
                        <c:v>-11.403701</c:v>
                      </c:pt>
                      <c:pt idx="129">
                        <c:v>-11.690052</c:v>
                      </c:pt>
                      <c:pt idx="130">
                        <c:v>-12.057095</c:v>
                      </c:pt>
                      <c:pt idx="131">
                        <c:v>-12.406986</c:v>
                      </c:pt>
                      <c:pt idx="132">
                        <c:v>-12.836404999999999</c:v>
                      </c:pt>
                      <c:pt idx="133">
                        <c:v>-13.018687999999999</c:v>
                      </c:pt>
                      <c:pt idx="134">
                        <c:v>-13.366292</c:v>
                      </c:pt>
                      <c:pt idx="135">
                        <c:v>-13.762001</c:v>
                      </c:pt>
                      <c:pt idx="136">
                        <c:v>-14.317318</c:v>
                      </c:pt>
                      <c:pt idx="137">
                        <c:v>-15.143561999999999</c:v>
                      </c:pt>
                      <c:pt idx="138">
                        <c:v>-16.175795000000001</c:v>
                      </c:pt>
                      <c:pt idx="139">
                        <c:v>-17.417308999999999</c:v>
                      </c:pt>
                      <c:pt idx="140">
                        <c:v>-18.77702</c:v>
                      </c:pt>
                      <c:pt idx="141">
                        <c:v>-20.338132999999999</c:v>
                      </c:pt>
                      <c:pt idx="142">
                        <c:v>-22.073426999999999</c:v>
                      </c:pt>
                      <c:pt idx="143">
                        <c:v>-24.110507999999999</c:v>
                      </c:pt>
                      <c:pt idx="144">
                        <c:v>-26.008987000000001</c:v>
                      </c:pt>
                      <c:pt idx="145">
                        <c:v>-27.635538</c:v>
                      </c:pt>
                      <c:pt idx="146">
                        <c:v>-28.941213999999999</c:v>
                      </c:pt>
                      <c:pt idx="147">
                        <c:v>-29.848644</c:v>
                      </c:pt>
                      <c:pt idx="148">
                        <c:v>-29.894945</c:v>
                      </c:pt>
                      <c:pt idx="149">
                        <c:v>-29.794540000000001</c:v>
                      </c:pt>
                      <c:pt idx="150">
                        <c:v>-29.255568</c:v>
                      </c:pt>
                      <c:pt idx="151">
                        <c:v>-28.709337000000001</c:v>
                      </c:pt>
                      <c:pt idx="152">
                        <c:v>-27.592203000000001</c:v>
                      </c:pt>
                      <c:pt idx="153">
                        <c:v>-26.827576000000001</c:v>
                      </c:pt>
                      <c:pt idx="154">
                        <c:v>-26.246780000000001</c:v>
                      </c:pt>
                      <c:pt idx="155">
                        <c:v>-25.571835</c:v>
                      </c:pt>
                      <c:pt idx="156">
                        <c:v>-24.938680999999999</c:v>
                      </c:pt>
                      <c:pt idx="157">
                        <c:v>-24.778364</c:v>
                      </c:pt>
                      <c:pt idx="158">
                        <c:v>-24.869827000000001</c:v>
                      </c:pt>
                      <c:pt idx="159">
                        <c:v>-24.540749000000002</c:v>
                      </c:pt>
                      <c:pt idx="160">
                        <c:v>-24.591529999999999</c:v>
                      </c:pt>
                      <c:pt idx="161">
                        <c:v>-24.727454999999999</c:v>
                      </c:pt>
                      <c:pt idx="162">
                        <c:v>-24.595842000000001</c:v>
                      </c:pt>
                      <c:pt idx="163">
                        <c:v>-24.044236999999999</c:v>
                      </c:pt>
                      <c:pt idx="164">
                        <c:v>-23.540769999999998</c:v>
                      </c:pt>
                      <c:pt idx="165">
                        <c:v>-23.409327000000001</c:v>
                      </c:pt>
                      <c:pt idx="166">
                        <c:v>-23.548569000000001</c:v>
                      </c:pt>
                      <c:pt idx="167">
                        <c:v>-23.816756999999999</c:v>
                      </c:pt>
                      <c:pt idx="168">
                        <c:v>-24.216989999999999</c:v>
                      </c:pt>
                      <c:pt idx="169">
                        <c:v>-24.271432999999998</c:v>
                      </c:pt>
                      <c:pt idx="170">
                        <c:v>-24.554984999999999</c:v>
                      </c:pt>
                      <c:pt idx="171">
                        <c:v>-24.665619</c:v>
                      </c:pt>
                      <c:pt idx="172">
                        <c:v>-25.180489000000001</c:v>
                      </c:pt>
                      <c:pt idx="173">
                        <c:v>-26.384682000000002</c:v>
                      </c:pt>
                      <c:pt idx="174">
                        <c:v>-28.238997000000001</c:v>
                      </c:pt>
                      <c:pt idx="175">
                        <c:v>-30.128928999999999</c:v>
                      </c:pt>
                      <c:pt idx="176">
                        <c:v>-32.029358000000002</c:v>
                      </c:pt>
                      <c:pt idx="177">
                        <c:v>-34.017651000000001</c:v>
                      </c:pt>
                      <c:pt idx="178">
                        <c:v>-36.397464999999997</c:v>
                      </c:pt>
                      <c:pt idx="179">
                        <c:v>-39.679519999999997</c:v>
                      </c:pt>
                      <c:pt idx="180">
                        <c:v>-43.655330999999997</c:v>
                      </c:pt>
                      <c:pt idx="181">
                        <c:v>-48.411633000000002</c:v>
                      </c:pt>
                      <c:pt idx="182">
                        <c:v>-53.505156999999997</c:v>
                      </c:pt>
                      <c:pt idx="183">
                        <c:v>-58.249203000000001</c:v>
                      </c:pt>
                      <c:pt idx="184">
                        <c:v>-61.980175000000003</c:v>
                      </c:pt>
                      <c:pt idx="185">
                        <c:v>-64.609313999999998</c:v>
                      </c:pt>
                      <c:pt idx="186">
                        <c:v>-66.493590999999995</c:v>
                      </c:pt>
                      <c:pt idx="187">
                        <c:v>-67.761139</c:v>
                      </c:pt>
                      <c:pt idx="188">
                        <c:v>-69.281402999999997</c:v>
                      </c:pt>
                      <c:pt idx="189">
                        <c:v>-70.114197000000004</c:v>
                      </c:pt>
                      <c:pt idx="190">
                        <c:v>-70.670845</c:v>
                      </c:pt>
                      <c:pt idx="191">
                        <c:v>-71.982933000000003</c:v>
                      </c:pt>
                      <c:pt idx="192">
                        <c:v>-72.647568000000007</c:v>
                      </c:pt>
                      <c:pt idx="193">
                        <c:v>-72.536925999999994</c:v>
                      </c:pt>
                      <c:pt idx="194">
                        <c:v>-72.734336999999996</c:v>
                      </c:pt>
                      <c:pt idx="195">
                        <c:v>-73.387169</c:v>
                      </c:pt>
                      <c:pt idx="196">
                        <c:v>-73.541854999999998</c:v>
                      </c:pt>
                      <c:pt idx="197">
                        <c:v>-75.069252000000006</c:v>
                      </c:pt>
                      <c:pt idx="198">
                        <c:v>-75.992339999999999</c:v>
                      </c:pt>
                      <c:pt idx="199">
                        <c:v>-77.227142000000001</c:v>
                      </c:pt>
                      <c:pt idx="200">
                        <c:v>-78.159096000000005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56-4AB0-A5E5-98B85A893FC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-70.346001000000001</c:v>
                      </c:pt>
                      <c:pt idx="1">
                        <c:v>-70.864220000000003</c:v>
                      </c:pt>
                      <c:pt idx="2">
                        <c:v>-66.012871000000004</c:v>
                      </c:pt>
                      <c:pt idx="3">
                        <c:v>-66.722342999999995</c:v>
                      </c:pt>
                      <c:pt idx="4">
                        <c:v>-62.316054999999999</c:v>
                      </c:pt>
                      <c:pt idx="5">
                        <c:v>-47.018020999999997</c:v>
                      </c:pt>
                      <c:pt idx="6">
                        <c:v>-46.481090999999999</c:v>
                      </c:pt>
                      <c:pt idx="7">
                        <c:v>-29.540583000000002</c:v>
                      </c:pt>
                      <c:pt idx="8">
                        <c:v>-26.496725000000001</c:v>
                      </c:pt>
                      <c:pt idx="9">
                        <c:v>-20.057248999999999</c:v>
                      </c:pt>
                      <c:pt idx="10">
                        <c:v>-15.364115</c:v>
                      </c:pt>
                      <c:pt idx="11">
                        <c:v>-13.306437000000001</c:v>
                      </c:pt>
                      <c:pt idx="12">
                        <c:v>-10.591808</c:v>
                      </c:pt>
                      <c:pt idx="13">
                        <c:v>-9.6163225000000008</c:v>
                      </c:pt>
                      <c:pt idx="14">
                        <c:v>-9.0011510999999995</c:v>
                      </c:pt>
                      <c:pt idx="15">
                        <c:v>-9.2041216000000006</c:v>
                      </c:pt>
                      <c:pt idx="16">
                        <c:v>-9.8012151999999997</c:v>
                      </c:pt>
                      <c:pt idx="17">
                        <c:v>-9.5596180000000004</c:v>
                      </c:pt>
                      <c:pt idx="18">
                        <c:v>-10.065935</c:v>
                      </c:pt>
                      <c:pt idx="19">
                        <c:v>-10.690841000000001</c:v>
                      </c:pt>
                      <c:pt idx="20">
                        <c:v>-10.773410999999999</c:v>
                      </c:pt>
                      <c:pt idx="21">
                        <c:v>-11.045638</c:v>
                      </c:pt>
                      <c:pt idx="22">
                        <c:v>-11.486183</c:v>
                      </c:pt>
                      <c:pt idx="23">
                        <c:v>-11.726789</c:v>
                      </c:pt>
                      <c:pt idx="24">
                        <c:v>-11.582015</c:v>
                      </c:pt>
                      <c:pt idx="25">
                        <c:v>-11.523376000000001</c:v>
                      </c:pt>
                      <c:pt idx="26">
                        <c:v>-11.364166000000001</c:v>
                      </c:pt>
                      <c:pt idx="27">
                        <c:v>-10.710473</c:v>
                      </c:pt>
                      <c:pt idx="28">
                        <c:v>-10.637083000000001</c:v>
                      </c:pt>
                      <c:pt idx="29">
                        <c:v>-10.353797</c:v>
                      </c:pt>
                      <c:pt idx="30">
                        <c:v>-10.310762</c:v>
                      </c:pt>
                      <c:pt idx="31">
                        <c:v>-10.368001</c:v>
                      </c:pt>
                      <c:pt idx="32">
                        <c:v>-10.295000999999999</c:v>
                      </c:pt>
                      <c:pt idx="33">
                        <c:v>-10.2637</c:v>
                      </c:pt>
                      <c:pt idx="34">
                        <c:v>-10.486469</c:v>
                      </c:pt>
                      <c:pt idx="35">
                        <c:v>-10.546526999999999</c:v>
                      </c:pt>
                      <c:pt idx="36">
                        <c:v>-10.839155999999999</c:v>
                      </c:pt>
                      <c:pt idx="37">
                        <c:v>-11.020837999999999</c:v>
                      </c:pt>
                      <c:pt idx="38">
                        <c:v>-11.019691</c:v>
                      </c:pt>
                      <c:pt idx="39">
                        <c:v>-11.265309</c:v>
                      </c:pt>
                      <c:pt idx="40">
                        <c:v>-11.270925999999999</c:v>
                      </c:pt>
                      <c:pt idx="41">
                        <c:v>-11.254752</c:v>
                      </c:pt>
                      <c:pt idx="42">
                        <c:v>-12.149619</c:v>
                      </c:pt>
                      <c:pt idx="43">
                        <c:v>-11.820625</c:v>
                      </c:pt>
                      <c:pt idx="44">
                        <c:v>-12.011441</c:v>
                      </c:pt>
                      <c:pt idx="45">
                        <c:v>-12.6685</c:v>
                      </c:pt>
                      <c:pt idx="46">
                        <c:v>-11.700588</c:v>
                      </c:pt>
                      <c:pt idx="47">
                        <c:v>-11.800618999999999</c:v>
                      </c:pt>
                      <c:pt idx="48">
                        <c:v>-12.422559</c:v>
                      </c:pt>
                      <c:pt idx="49">
                        <c:v>-11.322635</c:v>
                      </c:pt>
                      <c:pt idx="50">
                        <c:v>-12.281337000000001</c:v>
                      </c:pt>
                      <c:pt idx="51">
                        <c:v>-13.463291999999999</c:v>
                      </c:pt>
                      <c:pt idx="52">
                        <c:v>-13.008584000000001</c:v>
                      </c:pt>
                      <c:pt idx="53">
                        <c:v>-14.366735</c:v>
                      </c:pt>
                      <c:pt idx="54">
                        <c:v>-14.992127</c:v>
                      </c:pt>
                      <c:pt idx="55">
                        <c:v>-14.317087000000001</c:v>
                      </c:pt>
                      <c:pt idx="56">
                        <c:v>-13.694067</c:v>
                      </c:pt>
                      <c:pt idx="57">
                        <c:v>-14.306664</c:v>
                      </c:pt>
                      <c:pt idx="58">
                        <c:v>-13.821514000000001</c:v>
                      </c:pt>
                      <c:pt idx="59">
                        <c:v>-13.983568999999999</c:v>
                      </c:pt>
                      <c:pt idx="60">
                        <c:v>-13.807891</c:v>
                      </c:pt>
                      <c:pt idx="61">
                        <c:v>-15.12987</c:v>
                      </c:pt>
                      <c:pt idx="62">
                        <c:v>-15.758158999999999</c:v>
                      </c:pt>
                      <c:pt idx="63">
                        <c:v>-15.101231</c:v>
                      </c:pt>
                      <c:pt idx="64">
                        <c:v>-15.320789</c:v>
                      </c:pt>
                      <c:pt idx="65">
                        <c:v>-16.220091</c:v>
                      </c:pt>
                      <c:pt idx="66">
                        <c:v>-15.281272</c:v>
                      </c:pt>
                      <c:pt idx="67">
                        <c:v>-15.732388</c:v>
                      </c:pt>
                      <c:pt idx="68">
                        <c:v>-16.181450000000002</c:v>
                      </c:pt>
                      <c:pt idx="69">
                        <c:v>-15.67343</c:v>
                      </c:pt>
                      <c:pt idx="70">
                        <c:v>-15.673147</c:v>
                      </c:pt>
                      <c:pt idx="71">
                        <c:v>-16.781241999999999</c:v>
                      </c:pt>
                      <c:pt idx="72">
                        <c:v>-16.264429</c:v>
                      </c:pt>
                      <c:pt idx="73">
                        <c:v>-17.165870999999999</c:v>
                      </c:pt>
                      <c:pt idx="74">
                        <c:v>-18.894489</c:v>
                      </c:pt>
                      <c:pt idx="75">
                        <c:v>-19.606055999999999</c:v>
                      </c:pt>
                      <c:pt idx="76">
                        <c:v>-18.628945999999999</c:v>
                      </c:pt>
                      <c:pt idx="77">
                        <c:v>-17.419139999999999</c:v>
                      </c:pt>
                      <c:pt idx="78">
                        <c:v>-18.326073000000001</c:v>
                      </c:pt>
                      <c:pt idx="79">
                        <c:v>-18.287323000000001</c:v>
                      </c:pt>
                      <c:pt idx="80">
                        <c:v>-20.134207</c:v>
                      </c:pt>
                      <c:pt idx="81">
                        <c:v>-20.412538999999999</c:v>
                      </c:pt>
                      <c:pt idx="82">
                        <c:v>-19.421246</c:v>
                      </c:pt>
                      <c:pt idx="83">
                        <c:v>-21.506119000000002</c:v>
                      </c:pt>
                      <c:pt idx="84">
                        <c:v>-22.68561</c:v>
                      </c:pt>
                      <c:pt idx="85">
                        <c:v>-21.344683</c:v>
                      </c:pt>
                      <c:pt idx="86">
                        <c:v>-22.421963000000002</c:v>
                      </c:pt>
                      <c:pt idx="87">
                        <c:v>-23.156931</c:v>
                      </c:pt>
                      <c:pt idx="88">
                        <c:v>-23.250558999999999</c:v>
                      </c:pt>
                      <c:pt idx="89">
                        <c:v>-22.473852000000001</c:v>
                      </c:pt>
                      <c:pt idx="90">
                        <c:v>-22.078206999999999</c:v>
                      </c:pt>
                      <c:pt idx="91">
                        <c:v>-22.149345</c:v>
                      </c:pt>
                      <c:pt idx="92">
                        <c:v>-24.858324</c:v>
                      </c:pt>
                      <c:pt idx="93">
                        <c:v>-23.240196000000001</c:v>
                      </c:pt>
                      <c:pt idx="94">
                        <c:v>-24.651558000000001</c:v>
                      </c:pt>
                      <c:pt idx="95">
                        <c:v>-26.748249000000001</c:v>
                      </c:pt>
                      <c:pt idx="96">
                        <c:v>-24.347861999999999</c:v>
                      </c:pt>
                      <c:pt idx="97">
                        <c:v>-24.923722999999999</c:v>
                      </c:pt>
                      <c:pt idx="98">
                        <c:v>-24.798075000000001</c:v>
                      </c:pt>
                      <c:pt idx="99">
                        <c:v>-27.24597</c:v>
                      </c:pt>
                      <c:pt idx="100">
                        <c:v>-29.924868</c:v>
                      </c:pt>
                      <c:pt idx="101">
                        <c:v>-29.281790000000001</c:v>
                      </c:pt>
                      <c:pt idx="102">
                        <c:v>-26.037647</c:v>
                      </c:pt>
                      <c:pt idx="103">
                        <c:v>-29.785522</c:v>
                      </c:pt>
                      <c:pt idx="104">
                        <c:v>-32.573340999999999</c:v>
                      </c:pt>
                      <c:pt idx="105">
                        <c:v>-30.218643</c:v>
                      </c:pt>
                      <c:pt idx="106">
                        <c:v>-28.154454999999999</c:v>
                      </c:pt>
                      <c:pt idx="107">
                        <c:v>-25.729323999999998</c:v>
                      </c:pt>
                      <c:pt idx="108">
                        <c:v>-26.048781999999999</c:v>
                      </c:pt>
                      <c:pt idx="109">
                        <c:v>-28.300867</c:v>
                      </c:pt>
                      <c:pt idx="110">
                        <c:v>-25.499113000000001</c:v>
                      </c:pt>
                      <c:pt idx="111">
                        <c:v>-25.721781</c:v>
                      </c:pt>
                      <c:pt idx="112">
                        <c:v>-22.550934000000002</c:v>
                      </c:pt>
                      <c:pt idx="113">
                        <c:v>-22.244526</c:v>
                      </c:pt>
                      <c:pt idx="114">
                        <c:v>-23.417444</c:v>
                      </c:pt>
                      <c:pt idx="115">
                        <c:v>-23.926556000000001</c:v>
                      </c:pt>
                      <c:pt idx="116">
                        <c:v>-23.977838999999999</c:v>
                      </c:pt>
                      <c:pt idx="117">
                        <c:v>-20.855775999999999</c:v>
                      </c:pt>
                      <c:pt idx="118">
                        <c:v>-22.023823</c:v>
                      </c:pt>
                      <c:pt idx="119">
                        <c:v>-22.631512000000001</c:v>
                      </c:pt>
                      <c:pt idx="120">
                        <c:v>-22.359981999999999</c:v>
                      </c:pt>
                      <c:pt idx="121">
                        <c:v>-20.042086000000001</c:v>
                      </c:pt>
                      <c:pt idx="122">
                        <c:v>-19.817242</c:v>
                      </c:pt>
                      <c:pt idx="123">
                        <c:v>-20.852314</c:v>
                      </c:pt>
                      <c:pt idx="124">
                        <c:v>-21.505924</c:v>
                      </c:pt>
                      <c:pt idx="125">
                        <c:v>-22.276215000000001</c:v>
                      </c:pt>
                      <c:pt idx="126">
                        <c:v>-21.458881000000002</c:v>
                      </c:pt>
                      <c:pt idx="127">
                        <c:v>-22.055996</c:v>
                      </c:pt>
                      <c:pt idx="128">
                        <c:v>-22.398513999999999</c:v>
                      </c:pt>
                      <c:pt idx="129">
                        <c:v>-22.195059000000001</c:v>
                      </c:pt>
                      <c:pt idx="130">
                        <c:v>-26.027674000000001</c:v>
                      </c:pt>
                      <c:pt idx="131">
                        <c:v>-25.541059000000001</c:v>
                      </c:pt>
                      <c:pt idx="132">
                        <c:v>-27.212675000000001</c:v>
                      </c:pt>
                      <c:pt idx="133">
                        <c:v>-26.857434999999999</c:v>
                      </c:pt>
                      <c:pt idx="134">
                        <c:v>-28.093477</c:v>
                      </c:pt>
                      <c:pt idx="135">
                        <c:v>-28.739681000000001</c:v>
                      </c:pt>
                      <c:pt idx="136">
                        <c:v>-30.108291999999999</c:v>
                      </c:pt>
                      <c:pt idx="137">
                        <c:v>-32.062140999999997</c:v>
                      </c:pt>
                      <c:pt idx="138">
                        <c:v>-33.424624999999999</c:v>
                      </c:pt>
                      <c:pt idx="139">
                        <c:v>-36.749386000000001</c:v>
                      </c:pt>
                      <c:pt idx="140">
                        <c:v>-39.631222000000001</c:v>
                      </c:pt>
                      <c:pt idx="141">
                        <c:v>-41.931499000000002</c:v>
                      </c:pt>
                      <c:pt idx="142">
                        <c:v>-43.442444000000002</c:v>
                      </c:pt>
                      <c:pt idx="143">
                        <c:v>-45.347057</c:v>
                      </c:pt>
                      <c:pt idx="144">
                        <c:v>-49.095638000000001</c:v>
                      </c:pt>
                      <c:pt idx="145">
                        <c:v>-52.990749000000001</c:v>
                      </c:pt>
                      <c:pt idx="146">
                        <c:v>-53.587001999999998</c:v>
                      </c:pt>
                      <c:pt idx="147">
                        <c:v>-53.897812000000002</c:v>
                      </c:pt>
                      <c:pt idx="148">
                        <c:v>-53.373263999999999</c:v>
                      </c:pt>
                      <c:pt idx="149">
                        <c:v>-54.633732000000002</c:v>
                      </c:pt>
                      <c:pt idx="150">
                        <c:v>-53.303654000000002</c:v>
                      </c:pt>
                      <c:pt idx="151">
                        <c:v>-53.621422000000003</c:v>
                      </c:pt>
                      <c:pt idx="152">
                        <c:v>-51.257156000000002</c:v>
                      </c:pt>
                      <c:pt idx="153">
                        <c:v>-51.355685999999999</c:v>
                      </c:pt>
                      <c:pt idx="154">
                        <c:v>-49.255485999999998</c:v>
                      </c:pt>
                      <c:pt idx="155">
                        <c:v>-49.664433000000002</c:v>
                      </c:pt>
                      <c:pt idx="156">
                        <c:v>-51.658721999999997</c:v>
                      </c:pt>
                      <c:pt idx="157">
                        <c:v>-48.377850000000002</c:v>
                      </c:pt>
                      <c:pt idx="158">
                        <c:v>-48.205418000000002</c:v>
                      </c:pt>
                      <c:pt idx="159">
                        <c:v>-48.916248000000003</c:v>
                      </c:pt>
                      <c:pt idx="160">
                        <c:v>-51.109282999999998</c:v>
                      </c:pt>
                      <c:pt idx="161">
                        <c:v>-50.219558999999997</c:v>
                      </c:pt>
                      <c:pt idx="162">
                        <c:v>-49.304749000000001</c:v>
                      </c:pt>
                      <c:pt idx="163">
                        <c:v>-49.477561999999999</c:v>
                      </c:pt>
                      <c:pt idx="164">
                        <c:v>-48.191822000000002</c:v>
                      </c:pt>
                      <c:pt idx="165">
                        <c:v>-47.684230999999997</c:v>
                      </c:pt>
                      <c:pt idx="166">
                        <c:v>-47.046688000000003</c:v>
                      </c:pt>
                      <c:pt idx="167">
                        <c:v>-48.887923999999998</c:v>
                      </c:pt>
                      <c:pt idx="168">
                        <c:v>-50.818333000000003</c:v>
                      </c:pt>
                      <c:pt idx="169">
                        <c:v>-50.169108999999999</c:v>
                      </c:pt>
                      <c:pt idx="170">
                        <c:v>-50.183807000000002</c:v>
                      </c:pt>
                      <c:pt idx="171">
                        <c:v>-47.047195000000002</c:v>
                      </c:pt>
                      <c:pt idx="172">
                        <c:v>-50.417706000000003</c:v>
                      </c:pt>
                      <c:pt idx="173">
                        <c:v>-51.076954000000001</c:v>
                      </c:pt>
                      <c:pt idx="174">
                        <c:v>-52.936397999999997</c:v>
                      </c:pt>
                      <c:pt idx="175">
                        <c:v>-56.843181999999999</c:v>
                      </c:pt>
                      <c:pt idx="176">
                        <c:v>-57.658648999999997</c:v>
                      </c:pt>
                      <c:pt idx="177">
                        <c:v>-60.415557999999997</c:v>
                      </c:pt>
                      <c:pt idx="178">
                        <c:v>-61.158515999999999</c:v>
                      </c:pt>
                      <c:pt idx="179">
                        <c:v>-61.470779</c:v>
                      </c:pt>
                      <c:pt idx="180">
                        <c:v>-64.428443999999999</c:v>
                      </c:pt>
                      <c:pt idx="181">
                        <c:v>-66.943541999999994</c:v>
                      </c:pt>
                      <c:pt idx="182">
                        <c:v>-68.009688999999995</c:v>
                      </c:pt>
                      <c:pt idx="183">
                        <c:v>-66.397034000000005</c:v>
                      </c:pt>
                      <c:pt idx="184">
                        <c:v>-70.691367999999997</c:v>
                      </c:pt>
                      <c:pt idx="185">
                        <c:v>-66.831305999999998</c:v>
                      </c:pt>
                      <c:pt idx="186">
                        <c:v>-69.290358999999995</c:v>
                      </c:pt>
                      <c:pt idx="187">
                        <c:v>-68.217421999999999</c:v>
                      </c:pt>
                      <c:pt idx="188">
                        <c:v>-71.601112000000001</c:v>
                      </c:pt>
                      <c:pt idx="189">
                        <c:v>-70.826476999999997</c:v>
                      </c:pt>
                      <c:pt idx="190">
                        <c:v>-71.921501000000006</c:v>
                      </c:pt>
                      <c:pt idx="191">
                        <c:v>-74.789963</c:v>
                      </c:pt>
                      <c:pt idx="192">
                        <c:v>-79.882469</c:v>
                      </c:pt>
                      <c:pt idx="193">
                        <c:v>-78.325371000000004</c:v>
                      </c:pt>
                      <c:pt idx="194">
                        <c:v>-75.007011000000006</c:v>
                      </c:pt>
                      <c:pt idx="195">
                        <c:v>-74.143867</c:v>
                      </c:pt>
                      <c:pt idx="196">
                        <c:v>-76.962646000000007</c:v>
                      </c:pt>
                      <c:pt idx="197">
                        <c:v>-82.925147999999993</c:v>
                      </c:pt>
                      <c:pt idx="198">
                        <c:v>-78.148453000000003</c:v>
                      </c:pt>
                      <c:pt idx="199">
                        <c:v>-78.972403999999997</c:v>
                      </c:pt>
                      <c:pt idx="200">
                        <c:v>-77.501487999999995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56-4AB0-A5E5-98B85A893FC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-76.360557999999997</c:v>
                      </c:pt>
                      <c:pt idx="1">
                        <c:v>-71.675880000000006</c:v>
                      </c:pt>
                      <c:pt idx="2">
                        <c:v>-68.498123000000007</c:v>
                      </c:pt>
                      <c:pt idx="3">
                        <c:v>-70.016518000000005</c:v>
                      </c:pt>
                      <c:pt idx="4">
                        <c:v>-65.905899000000005</c:v>
                      </c:pt>
                      <c:pt idx="5">
                        <c:v>-62.413929000000003</c:v>
                      </c:pt>
                      <c:pt idx="6">
                        <c:v>-61.213928000000003</c:v>
                      </c:pt>
                      <c:pt idx="7">
                        <c:v>-46.488776999999999</c:v>
                      </c:pt>
                      <c:pt idx="8">
                        <c:v>-43.096896999999998</c:v>
                      </c:pt>
                      <c:pt idx="9">
                        <c:v>-32.169231000000003</c:v>
                      </c:pt>
                      <c:pt idx="10">
                        <c:v>-24.583786</c:v>
                      </c:pt>
                      <c:pt idx="11">
                        <c:v>-21.473545000000001</c:v>
                      </c:pt>
                      <c:pt idx="12">
                        <c:v>-16.972687000000001</c:v>
                      </c:pt>
                      <c:pt idx="13">
                        <c:v>-14.847759</c:v>
                      </c:pt>
                      <c:pt idx="14">
                        <c:v>-13.449752999999999</c:v>
                      </c:pt>
                      <c:pt idx="15">
                        <c:v>-13.228600999999999</c:v>
                      </c:pt>
                      <c:pt idx="16">
                        <c:v>-13.859921999999999</c:v>
                      </c:pt>
                      <c:pt idx="17">
                        <c:v>-12.269714</c:v>
                      </c:pt>
                      <c:pt idx="18">
                        <c:v>-13.059176000000001</c:v>
                      </c:pt>
                      <c:pt idx="19">
                        <c:v>-13.320599</c:v>
                      </c:pt>
                      <c:pt idx="20">
                        <c:v>-13.204953</c:v>
                      </c:pt>
                      <c:pt idx="21">
                        <c:v>-13.885503</c:v>
                      </c:pt>
                      <c:pt idx="22">
                        <c:v>-14.899011</c:v>
                      </c:pt>
                      <c:pt idx="23">
                        <c:v>-15.338623999999999</c:v>
                      </c:pt>
                      <c:pt idx="24">
                        <c:v>-15.192722</c:v>
                      </c:pt>
                      <c:pt idx="25">
                        <c:v>-15.230918000000001</c:v>
                      </c:pt>
                      <c:pt idx="26">
                        <c:v>-15.505795000000001</c:v>
                      </c:pt>
                      <c:pt idx="27">
                        <c:v>-14.478776</c:v>
                      </c:pt>
                      <c:pt idx="28">
                        <c:v>-14.831951</c:v>
                      </c:pt>
                      <c:pt idx="29">
                        <c:v>-15.032425999999999</c:v>
                      </c:pt>
                      <c:pt idx="30">
                        <c:v>-15.559208999999999</c:v>
                      </c:pt>
                      <c:pt idx="31">
                        <c:v>-15.655837</c:v>
                      </c:pt>
                      <c:pt idx="32">
                        <c:v>-16.466498999999999</c:v>
                      </c:pt>
                      <c:pt idx="33">
                        <c:v>-16.272186000000001</c:v>
                      </c:pt>
                      <c:pt idx="34">
                        <c:v>-17.232941</c:v>
                      </c:pt>
                      <c:pt idx="35">
                        <c:v>-17.910254999999999</c:v>
                      </c:pt>
                      <c:pt idx="36">
                        <c:v>-18.321992999999999</c:v>
                      </c:pt>
                      <c:pt idx="37">
                        <c:v>-18.410751000000001</c:v>
                      </c:pt>
                      <c:pt idx="38">
                        <c:v>-18.924942000000001</c:v>
                      </c:pt>
                      <c:pt idx="39">
                        <c:v>-19.894417000000001</c:v>
                      </c:pt>
                      <c:pt idx="40">
                        <c:v>-19.605557999999998</c:v>
                      </c:pt>
                      <c:pt idx="41">
                        <c:v>-18.804597999999999</c:v>
                      </c:pt>
                      <c:pt idx="42">
                        <c:v>-20.478439000000002</c:v>
                      </c:pt>
                      <c:pt idx="43">
                        <c:v>-20.958283999999999</c:v>
                      </c:pt>
                      <c:pt idx="44">
                        <c:v>-21.012540999999999</c:v>
                      </c:pt>
                      <c:pt idx="45">
                        <c:v>-22.516770999999999</c:v>
                      </c:pt>
                      <c:pt idx="46">
                        <c:v>-20.629446000000002</c:v>
                      </c:pt>
                      <c:pt idx="47">
                        <c:v>-21.057943000000002</c:v>
                      </c:pt>
                      <c:pt idx="48">
                        <c:v>-22.082084999999999</c:v>
                      </c:pt>
                      <c:pt idx="49">
                        <c:v>-20.417933000000001</c:v>
                      </c:pt>
                      <c:pt idx="50">
                        <c:v>-22.217222</c:v>
                      </c:pt>
                      <c:pt idx="51">
                        <c:v>-24.103459999999998</c:v>
                      </c:pt>
                      <c:pt idx="52">
                        <c:v>-22.860368999999999</c:v>
                      </c:pt>
                      <c:pt idx="53">
                        <c:v>-25.992041</c:v>
                      </c:pt>
                      <c:pt idx="54">
                        <c:v>-26.868794999999999</c:v>
                      </c:pt>
                      <c:pt idx="55">
                        <c:v>-25.598490000000002</c:v>
                      </c:pt>
                      <c:pt idx="56">
                        <c:v>-24.6248</c:v>
                      </c:pt>
                      <c:pt idx="57">
                        <c:v>-24.595200999999999</c:v>
                      </c:pt>
                      <c:pt idx="58">
                        <c:v>-24.517537999999998</c:v>
                      </c:pt>
                      <c:pt idx="59">
                        <c:v>-24.797605999999998</c:v>
                      </c:pt>
                      <c:pt idx="60">
                        <c:v>-24.724271999999999</c:v>
                      </c:pt>
                      <c:pt idx="61">
                        <c:v>-27.255033000000001</c:v>
                      </c:pt>
                      <c:pt idx="62">
                        <c:v>-28.037120999999999</c:v>
                      </c:pt>
                      <c:pt idx="63">
                        <c:v>-27.197137999999999</c:v>
                      </c:pt>
                      <c:pt idx="64">
                        <c:v>-28.062947999999999</c:v>
                      </c:pt>
                      <c:pt idx="65">
                        <c:v>-30.178574000000001</c:v>
                      </c:pt>
                      <c:pt idx="66">
                        <c:v>-28.422198999999999</c:v>
                      </c:pt>
                      <c:pt idx="67">
                        <c:v>-28.477993000000001</c:v>
                      </c:pt>
                      <c:pt idx="68">
                        <c:v>-29.771383</c:v>
                      </c:pt>
                      <c:pt idx="69">
                        <c:v>-29.301773000000001</c:v>
                      </c:pt>
                      <c:pt idx="70">
                        <c:v>-29.310044999999999</c:v>
                      </c:pt>
                      <c:pt idx="71">
                        <c:v>-31.809125999999999</c:v>
                      </c:pt>
                      <c:pt idx="72">
                        <c:v>-29.937860000000001</c:v>
                      </c:pt>
                      <c:pt idx="73">
                        <c:v>-31.776789000000001</c:v>
                      </c:pt>
                      <c:pt idx="74">
                        <c:v>-35.896220999999997</c:v>
                      </c:pt>
                      <c:pt idx="75">
                        <c:v>-37.393290999999998</c:v>
                      </c:pt>
                      <c:pt idx="76">
                        <c:v>-34.594012999999997</c:v>
                      </c:pt>
                      <c:pt idx="77">
                        <c:v>-31.640077999999999</c:v>
                      </c:pt>
                      <c:pt idx="78">
                        <c:v>-33.887664999999998</c:v>
                      </c:pt>
                      <c:pt idx="79">
                        <c:v>-34.169155000000003</c:v>
                      </c:pt>
                      <c:pt idx="80">
                        <c:v>-37.263930999999999</c:v>
                      </c:pt>
                      <c:pt idx="81">
                        <c:v>-37.602260999999999</c:v>
                      </c:pt>
                      <c:pt idx="82">
                        <c:v>-34.475636000000002</c:v>
                      </c:pt>
                      <c:pt idx="83">
                        <c:v>-39.118319999999997</c:v>
                      </c:pt>
                      <c:pt idx="84">
                        <c:v>-41.482951999999997</c:v>
                      </c:pt>
                      <c:pt idx="85">
                        <c:v>-39.700080999999997</c:v>
                      </c:pt>
                      <c:pt idx="86">
                        <c:v>-41.769534999999998</c:v>
                      </c:pt>
                      <c:pt idx="87">
                        <c:v>-42.065627999999997</c:v>
                      </c:pt>
                      <c:pt idx="88">
                        <c:v>-42.308177999999998</c:v>
                      </c:pt>
                      <c:pt idx="89">
                        <c:v>-42.156948</c:v>
                      </c:pt>
                      <c:pt idx="90">
                        <c:v>-42.023949000000002</c:v>
                      </c:pt>
                      <c:pt idx="91">
                        <c:v>-41.813313000000001</c:v>
                      </c:pt>
                      <c:pt idx="92">
                        <c:v>-44.65081</c:v>
                      </c:pt>
                      <c:pt idx="93">
                        <c:v>-42.274025000000002</c:v>
                      </c:pt>
                      <c:pt idx="94">
                        <c:v>-44.588729999999998</c:v>
                      </c:pt>
                      <c:pt idx="95">
                        <c:v>-47.713298999999999</c:v>
                      </c:pt>
                      <c:pt idx="96">
                        <c:v>-44.513767000000001</c:v>
                      </c:pt>
                      <c:pt idx="97">
                        <c:v>-44.153430999999998</c:v>
                      </c:pt>
                      <c:pt idx="98">
                        <c:v>-44.330554999999997</c:v>
                      </c:pt>
                      <c:pt idx="99">
                        <c:v>-48.429603999999998</c:v>
                      </c:pt>
                      <c:pt idx="100">
                        <c:v>-51.962490000000003</c:v>
                      </c:pt>
                      <c:pt idx="101">
                        <c:v>-51.080395000000003</c:v>
                      </c:pt>
                      <c:pt idx="102">
                        <c:v>-46.429378999999997</c:v>
                      </c:pt>
                      <c:pt idx="103">
                        <c:v>-51.129733999999999</c:v>
                      </c:pt>
                      <c:pt idx="104">
                        <c:v>-53.865803</c:v>
                      </c:pt>
                      <c:pt idx="105">
                        <c:v>-52.111621999999997</c:v>
                      </c:pt>
                      <c:pt idx="106">
                        <c:v>-49.728850999999999</c:v>
                      </c:pt>
                      <c:pt idx="107">
                        <c:v>-45.431033999999997</c:v>
                      </c:pt>
                      <c:pt idx="108">
                        <c:v>-46.244830999999998</c:v>
                      </c:pt>
                      <c:pt idx="109">
                        <c:v>-49.517876000000001</c:v>
                      </c:pt>
                      <c:pt idx="110">
                        <c:v>-45.866107999999997</c:v>
                      </c:pt>
                      <c:pt idx="111">
                        <c:v>-46.123165</c:v>
                      </c:pt>
                      <c:pt idx="112">
                        <c:v>-40.755215</c:v>
                      </c:pt>
                      <c:pt idx="113">
                        <c:v>-40.284359000000002</c:v>
                      </c:pt>
                      <c:pt idx="114">
                        <c:v>-42.628833999999998</c:v>
                      </c:pt>
                      <c:pt idx="115">
                        <c:v>-43.747405999999998</c:v>
                      </c:pt>
                      <c:pt idx="116">
                        <c:v>-43.658400999999998</c:v>
                      </c:pt>
                      <c:pt idx="117">
                        <c:v>-38.921951</c:v>
                      </c:pt>
                      <c:pt idx="118">
                        <c:v>-40.900405999999997</c:v>
                      </c:pt>
                      <c:pt idx="119">
                        <c:v>-42.000397</c:v>
                      </c:pt>
                      <c:pt idx="120">
                        <c:v>-42.804637999999997</c:v>
                      </c:pt>
                      <c:pt idx="121">
                        <c:v>-38.393715</c:v>
                      </c:pt>
                      <c:pt idx="122">
                        <c:v>-37.427723</c:v>
                      </c:pt>
                      <c:pt idx="123">
                        <c:v>-39.291843</c:v>
                      </c:pt>
                      <c:pt idx="124">
                        <c:v>-40.750523000000001</c:v>
                      </c:pt>
                      <c:pt idx="125">
                        <c:v>-41.996639000000002</c:v>
                      </c:pt>
                      <c:pt idx="126">
                        <c:v>-40.386639000000002</c:v>
                      </c:pt>
                      <c:pt idx="127">
                        <c:v>-40.949291000000002</c:v>
                      </c:pt>
                      <c:pt idx="128">
                        <c:v>-42.150557999999997</c:v>
                      </c:pt>
                      <c:pt idx="129">
                        <c:v>-42.422733000000001</c:v>
                      </c:pt>
                      <c:pt idx="130">
                        <c:v>-48.054855000000003</c:v>
                      </c:pt>
                      <c:pt idx="131">
                        <c:v>-47.415756000000002</c:v>
                      </c:pt>
                      <c:pt idx="132">
                        <c:v>-49.704067000000002</c:v>
                      </c:pt>
                      <c:pt idx="133">
                        <c:v>-49.275222999999997</c:v>
                      </c:pt>
                      <c:pt idx="134">
                        <c:v>-51.228408999999999</c:v>
                      </c:pt>
                      <c:pt idx="135">
                        <c:v>-52.270657</c:v>
                      </c:pt>
                      <c:pt idx="136">
                        <c:v>-53.992488999999999</c:v>
                      </c:pt>
                      <c:pt idx="137">
                        <c:v>-55.730899999999998</c:v>
                      </c:pt>
                      <c:pt idx="138">
                        <c:v>-56.428825000000003</c:v>
                      </c:pt>
                      <c:pt idx="139">
                        <c:v>-59.045665999999997</c:v>
                      </c:pt>
                      <c:pt idx="140">
                        <c:v>-61.584842999999999</c:v>
                      </c:pt>
                      <c:pt idx="141">
                        <c:v>-62.002411000000002</c:v>
                      </c:pt>
                      <c:pt idx="142">
                        <c:v>-62.552315</c:v>
                      </c:pt>
                      <c:pt idx="143">
                        <c:v>-62.841540999999999</c:v>
                      </c:pt>
                      <c:pt idx="144">
                        <c:v>-64.513672</c:v>
                      </c:pt>
                      <c:pt idx="145">
                        <c:v>-64.921349000000006</c:v>
                      </c:pt>
                      <c:pt idx="146">
                        <c:v>-65.569243999999998</c:v>
                      </c:pt>
                      <c:pt idx="147">
                        <c:v>-65.614936999999998</c:v>
                      </c:pt>
                      <c:pt idx="148">
                        <c:v>-65.577774000000005</c:v>
                      </c:pt>
                      <c:pt idx="149">
                        <c:v>-65.359183999999999</c:v>
                      </c:pt>
                      <c:pt idx="150">
                        <c:v>-65.365737999999993</c:v>
                      </c:pt>
                      <c:pt idx="151">
                        <c:v>-65.986564999999999</c:v>
                      </c:pt>
                      <c:pt idx="152">
                        <c:v>-65.346176</c:v>
                      </c:pt>
                      <c:pt idx="153">
                        <c:v>-65.045379999999994</c:v>
                      </c:pt>
                      <c:pt idx="154">
                        <c:v>-66.027420000000006</c:v>
                      </c:pt>
                      <c:pt idx="155">
                        <c:v>-65.090225000000004</c:v>
                      </c:pt>
                      <c:pt idx="156">
                        <c:v>-65.889053000000004</c:v>
                      </c:pt>
                      <c:pt idx="157">
                        <c:v>-65.403480999999999</c:v>
                      </c:pt>
                      <c:pt idx="158">
                        <c:v>-65.343886999999995</c:v>
                      </c:pt>
                      <c:pt idx="159">
                        <c:v>-64.664299</c:v>
                      </c:pt>
                      <c:pt idx="160">
                        <c:v>-64.312224999999998</c:v>
                      </c:pt>
                      <c:pt idx="161">
                        <c:v>-65.786247000000003</c:v>
                      </c:pt>
                      <c:pt idx="162">
                        <c:v>-65.096535000000003</c:v>
                      </c:pt>
                      <c:pt idx="163">
                        <c:v>-65.223557</c:v>
                      </c:pt>
                      <c:pt idx="164">
                        <c:v>-67.143341000000007</c:v>
                      </c:pt>
                      <c:pt idx="165">
                        <c:v>-65.327774000000005</c:v>
                      </c:pt>
                      <c:pt idx="166">
                        <c:v>-65.500068999999996</c:v>
                      </c:pt>
                      <c:pt idx="167">
                        <c:v>-65.842545000000001</c:v>
                      </c:pt>
                      <c:pt idx="168">
                        <c:v>-66.398842000000002</c:v>
                      </c:pt>
                      <c:pt idx="169">
                        <c:v>-66.279128999999998</c:v>
                      </c:pt>
                      <c:pt idx="170">
                        <c:v>-66.321960000000004</c:v>
                      </c:pt>
                      <c:pt idx="171">
                        <c:v>-65.008728000000005</c:v>
                      </c:pt>
                      <c:pt idx="172">
                        <c:v>-66.501418999999999</c:v>
                      </c:pt>
                      <c:pt idx="173">
                        <c:v>-66.230164000000002</c:v>
                      </c:pt>
                      <c:pt idx="174">
                        <c:v>-66.308311000000003</c:v>
                      </c:pt>
                      <c:pt idx="175">
                        <c:v>-66.595900999999998</c:v>
                      </c:pt>
                      <c:pt idx="176">
                        <c:v>-68.660576000000006</c:v>
                      </c:pt>
                      <c:pt idx="177">
                        <c:v>-65.531570000000002</c:v>
                      </c:pt>
                      <c:pt idx="178">
                        <c:v>-69.398276999999993</c:v>
                      </c:pt>
                      <c:pt idx="179">
                        <c:v>-68.862892000000002</c:v>
                      </c:pt>
                      <c:pt idx="180">
                        <c:v>-69.437179999999998</c:v>
                      </c:pt>
                      <c:pt idx="181">
                        <c:v>-69.041199000000006</c:v>
                      </c:pt>
                      <c:pt idx="182">
                        <c:v>-70.818161000000003</c:v>
                      </c:pt>
                      <c:pt idx="183">
                        <c:v>-68.336983000000004</c:v>
                      </c:pt>
                      <c:pt idx="184">
                        <c:v>-70.054503999999994</c:v>
                      </c:pt>
                      <c:pt idx="185">
                        <c:v>-72.156738000000004</c:v>
                      </c:pt>
                      <c:pt idx="186">
                        <c:v>-71.512671999999995</c:v>
                      </c:pt>
                      <c:pt idx="187">
                        <c:v>-70.029846000000006</c:v>
                      </c:pt>
                      <c:pt idx="188">
                        <c:v>-72.774451999999997</c:v>
                      </c:pt>
                      <c:pt idx="189">
                        <c:v>-72.403701999999996</c:v>
                      </c:pt>
                      <c:pt idx="190">
                        <c:v>-76.058655000000002</c:v>
                      </c:pt>
                      <c:pt idx="191">
                        <c:v>-71.919960000000003</c:v>
                      </c:pt>
                      <c:pt idx="192">
                        <c:v>-78.799605999999997</c:v>
                      </c:pt>
                      <c:pt idx="193">
                        <c:v>-72.423705999999996</c:v>
                      </c:pt>
                      <c:pt idx="194">
                        <c:v>-82.455810999999997</c:v>
                      </c:pt>
                      <c:pt idx="195">
                        <c:v>-76.877075000000005</c:v>
                      </c:pt>
                      <c:pt idx="196">
                        <c:v>-75.337135000000004</c:v>
                      </c:pt>
                      <c:pt idx="197">
                        <c:v>-74.881088000000005</c:v>
                      </c:pt>
                      <c:pt idx="198">
                        <c:v>-96.693557999999996</c:v>
                      </c:pt>
                      <c:pt idx="199">
                        <c:v>-80.909942999999998</c:v>
                      </c:pt>
                      <c:pt idx="200">
                        <c:v>-79.009392000000005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56-4AB0-A5E5-98B85A893FCA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1.5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1.5GHz IF'!$R$2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IF'!$R$5:$R$205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6-40B9-83C9-78DC39DB0DBD}"/>
            </c:ext>
          </c:extLst>
        </c:ser>
        <c:ser>
          <c:idx val="2"/>
          <c:order val="1"/>
          <c:tx>
            <c:strRef>
              <c:f>'CLvsLO 1.5GHz IF'!$S$2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IF'!$S$5:$S$205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6-40B9-83C9-78DC39DB0DBD}"/>
            </c:ext>
          </c:extLst>
        </c:ser>
        <c:ser>
          <c:idx val="0"/>
          <c:order val="2"/>
          <c:tx>
            <c:strRef>
              <c:f>'CLvsLO 1.5GHz IF'!$T$2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0.191</c:v>
                </c:pt>
                <c:pt idx="1">
                  <c:v>0.27004499999999998</c:v>
                </c:pt>
                <c:pt idx="2">
                  <c:v>0.34909000000000001</c:v>
                </c:pt>
                <c:pt idx="3">
                  <c:v>0.42813499999999999</c:v>
                </c:pt>
                <c:pt idx="4">
                  <c:v>0.50717999999999996</c:v>
                </c:pt>
                <c:pt idx="5">
                  <c:v>0.586225</c:v>
                </c:pt>
                <c:pt idx="6">
                  <c:v>0.66527000000000003</c:v>
                </c:pt>
                <c:pt idx="7">
                  <c:v>0.74431499999999995</c:v>
                </c:pt>
                <c:pt idx="8">
                  <c:v>0.82335999999999998</c:v>
                </c:pt>
                <c:pt idx="9">
                  <c:v>0.90240500000000001</c:v>
                </c:pt>
                <c:pt idx="10">
                  <c:v>0.98145000000000004</c:v>
                </c:pt>
                <c:pt idx="11">
                  <c:v>1.060495</c:v>
                </c:pt>
                <c:pt idx="12">
                  <c:v>1.13954</c:v>
                </c:pt>
                <c:pt idx="13">
                  <c:v>1.218585</c:v>
                </c:pt>
                <c:pt idx="14">
                  <c:v>1.2976300000000001</c:v>
                </c:pt>
                <c:pt idx="15">
                  <c:v>1.3766750000000001</c:v>
                </c:pt>
                <c:pt idx="16">
                  <c:v>1.4557199999999999</c:v>
                </c:pt>
                <c:pt idx="17">
                  <c:v>1.5347649999999999</c:v>
                </c:pt>
                <c:pt idx="18">
                  <c:v>1.61381</c:v>
                </c:pt>
                <c:pt idx="19">
                  <c:v>1.692855</c:v>
                </c:pt>
                <c:pt idx="20">
                  <c:v>1.7719</c:v>
                </c:pt>
                <c:pt idx="21">
                  <c:v>1.8509450000000001</c:v>
                </c:pt>
                <c:pt idx="22">
                  <c:v>1.9299900000000001</c:v>
                </c:pt>
                <c:pt idx="23">
                  <c:v>2.0090349999999999</c:v>
                </c:pt>
                <c:pt idx="24">
                  <c:v>2.0880800000000002</c:v>
                </c:pt>
                <c:pt idx="25">
                  <c:v>2.167125</c:v>
                </c:pt>
                <c:pt idx="26">
                  <c:v>2.2461700000000002</c:v>
                </c:pt>
                <c:pt idx="27">
                  <c:v>2.325215</c:v>
                </c:pt>
                <c:pt idx="28">
                  <c:v>2.4042599999999998</c:v>
                </c:pt>
                <c:pt idx="29">
                  <c:v>2.4833050000000001</c:v>
                </c:pt>
                <c:pt idx="30">
                  <c:v>2.5623499999999999</c:v>
                </c:pt>
                <c:pt idx="31">
                  <c:v>2.6413950000000002</c:v>
                </c:pt>
                <c:pt idx="32">
                  <c:v>2.72044</c:v>
                </c:pt>
                <c:pt idx="33">
                  <c:v>2.7994849999999998</c:v>
                </c:pt>
                <c:pt idx="34">
                  <c:v>2.87853</c:v>
                </c:pt>
                <c:pt idx="35">
                  <c:v>2.9575749999999998</c:v>
                </c:pt>
                <c:pt idx="36">
                  <c:v>3.0366200000000001</c:v>
                </c:pt>
                <c:pt idx="37">
                  <c:v>3.1156649999999999</c:v>
                </c:pt>
                <c:pt idx="38">
                  <c:v>3.1947100000000002</c:v>
                </c:pt>
                <c:pt idx="39">
                  <c:v>3.273755</c:v>
                </c:pt>
                <c:pt idx="40">
                  <c:v>3.3527999999999998</c:v>
                </c:pt>
                <c:pt idx="41">
                  <c:v>3.431845</c:v>
                </c:pt>
                <c:pt idx="42">
                  <c:v>3.5108899999999998</c:v>
                </c:pt>
                <c:pt idx="43">
                  <c:v>3.5899350000000001</c:v>
                </c:pt>
                <c:pt idx="44">
                  <c:v>3.6689799999999999</c:v>
                </c:pt>
                <c:pt idx="45">
                  <c:v>3.7480250000000002</c:v>
                </c:pt>
                <c:pt idx="46">
                  <c:v>3.82707</c:v>
                </c:pt>
                <c:pt idx="47">
                  <c:v>3.9061149999999998</c:v>
                </c:pt>
                <c:pt idx="48">
                  <c:v>3.98516</c:v>
                </c:pt>
                <c:pt idx="49">
                  <c:v>4.0642050000000003</c:v>
                </c:pt>
                <c:pt idx="50">
                  <c:v>4.1432500000000001</c:v>
                </c:pt>
                <c:pt idx="51">
                  <c:v>4.2222949999999999</c:v>
                </c:pt>
                <c:pt idx="52">
                  <c:v>4.3013399999999997</c:v>
                </c:pt>
                <c:pt idx="53">
                  <c:v>4.3803850000000004</c:v>
                </c:pt>
                <c:pt idx="54">
                  <c:v>4.4594300000000002</c:v>
                </c:pt>
                <c:pt idx="55">
                  <c:v>4.538475</c:v>
                </c:pt>
                <c:pt idx="56">
                  <c:v>4.6175199999999998</c:v>
                </c:pt>
                <c:pt idx="57">
                  <c:v>4.6965649999999997</c:v>
                </c:pt>
                <c:pt idx="58">
                  <c:v>4.7756100000000004</c:v>
                </c:pt>
                <c:pt idx="59">
                  <c:v>4.8546550000000002</c:v>
                </c:pt>
                <c:pt idx="60">
                  <c:v>4.9337</c:v>
                </c:pt>
                <c:pt idx="61">
                  <c:v>5.0127449999999998</c:v>
                </c:pt>
                <c:pt idx="62">
                  <c:v>5.0917899999999996</c:v>
                </c:pt>
                <c:pt idx="63">
                  <c:v>5.1708350000000003</c:v>
                </c:pt>
                <c:pt idx="64">
                  <c:v>5.2498800000000001</c:v>
                </c:pt>
                <c:pt idx="65">
                  <c:v>5.3289249999999999</c:v>
                </c:pt>
                <c:pt idx="66">
                  <c:v>5.4079699999999997</c:v>
                </c:pt>
                <c:pt idx="67">
                  <c:v>5.4870150000000004</c:v>
                </c:pt>
                <c:pt idx="68">
                  <c:v>5.5660600000000002</c:v>
                </c:pt>
                <c:pt idx="69">
                  <c:v>5.645105</c:v>
                </c:pt>
                <c:pt idx="70">
                  <c:v>5.7241499999999998</c:v>
                </c:pt>
                <c:pt idx="71">
                  <c:v>5.8031949999999997</c:v>
                </c:pt>
                <c:pt idx="72">
                  <c:v>5.8822400000000004</c:v>
                </c:pt>
                <c:pt idx="73">
                  <c:v>5.9612850000000002</c:v>
                </c:pt>
                <c:pt idx="74">
                  <c:v>6.04033</c:v>
                </c:pt>
                <c:pt idx="75">
                  <c:v>6.1193749999999998</c:v>
                </c:pt>
                <c:pt idx="76">
                  <c:v>6.1984199999999996</c:v>
                </c:pt>
                <c:pt idx="77">
                  <c:v>6.2774650000000003</c:v>
                </c:pt>
                <c:pt idx="78">
                  <c:v>6.3565100000000001</c:v>
                </c:pt>
                <c:pt idx="79">
                  <c:v>6.4355549999999999</c:v>
                </c:pt>
                <c:pt idx="80">
                  <c:v>6.5145999999999997</c:v>
                </c:pt>
                <c:pt idx="81">
                  <c:v>6.5936450000000004</c:v>
                </c:pt>
                <c:pt idx="82">
                  <c:v>6.6726900000000002</c:v>
                </c:pt>
                <c:pt idx="83">
                  <c:v>6.751735</c:v>
                </c:pt>
                <c:pt idx="84">
                  <c:v>6.8307799999999999</c:v>
                </c:pt>
                <c:pt idx="85">
                  <c:v>6.9098249999999997</c:v>
                </c:pt>
                <c:pt idx="86">
                  <c:v>6.9888700000000004</c:v>
                </c:pt>
                <c:pt idx="87">
                  <c:v>7.0679150000000002</c:v>
                </c:pt>
                <c:pt idx="88">
                  <c:v>7.14696</c:v>
                </c:pt>
                <c:pt idx="89">
                  <c:v>7.2260049999999998</c:v>
                </c:pt>
                <c:pt idx="90">
                  <c:v>7.3050499999999996</c:v>
                </c:pt>
                <c:pt idx="91">
                  <c:v>7.3840950000000003</c:v>
                </c:pt>
                <c:pt idx="92">
                  <c:v>7.4631400000000001</c:v>
                </c:pt>
                <c:pt idx="93">
                  <c:v>7.5421849999999999</c:v>
                </c:pt>
                <c:pt idx="94">
                  <c:v>7.6212299999999997</c:v>
                </c:pt>
                <c:pt idx="95">
                  <c:v>7.7002750000000004</c:v>
                </c:pt>
                <c:pt idx="96">
                  <c:v>7.7793200000000002</c:v>
                </c:pt>
                <c:pt idx="97">
                  <c:v>7.858365</c:v>
                </c:pt>
                <c:pt idx="98">
                  <c:v>7.9374099999999999</c:v>
                </c:pt>
                <c:pt idx="99">
                  <c:v>8.0164550000000006</c:v>
                </c:pt>
                <c:pt idx="100">
                  <c:v>8.0954999999999995</c:v>
                </c:pt>
                <c:pt idx="101">
                  <c:v>8.1745450000000002</c:v>
                </c:pt>
                <c:pt idx="102">
                  <c:v>8.2535900000000009</c:v>
                </c:pt>
                <c:pt idx="103">
                  <c:v>8.3326349999999998</c:v>
                </c:pt>
                <c:pt idx="104">
                  <c:v>8.4116800000000005</c:v>
                </c:pt>
                <c:pt idx="105">
                  <c:v>8.4907249999999994</c:v>
                </c:pt>
                <c:pt idx="106">
                  <c:v>8.5697700000000001</c:v>
                </c:pt>
                <c:pt idx="107">
                  <c:v>8.6488150000000008</c:v>
                </c:pt>
                <c:pt idx="108">
                  <c:v>8.7278599999999997</c:v>
                </c:pt>
                <c:pt idx="109">
                  <c:v>8.8069050000000004</c:v>
                </c:pt>
                <c:pt idx="110">
                  <c:v>8.8859499999999993</c:v>
                </c:pt>
                <c:pt idx="111">
                  <c:v>8.964995</c:v>
                </c:pt>
                <c:pt idx="112">
                  <c:v>9.0440400000000007</c:v>
                </c:pt>
                <c:pt idx="113">
                  <c:v>9.1230849999999997</c:v>
                </c:pt>
                <c:pt idx="114">
                  <c:v>9.2021300000000004</c:v>
                </c:pt>
                <c:pt idx="115">
                  <c:v>9.2811749999999993</c:v>
                </c:pt>
                <c:pt idx="116">
                  <c:v>9.36022</c:v>
                </c:pt>
                <c:pt idx="117">
                  <c:v>9.4392650000000007</c:v>
                </c:pt>
                <c:pt idx="118">
                  <c:v>9.5183099999999996</c:v>
                </c:pt>
                <c:pt idx="119">
                  <c:v>9.5973550000000003</c:v>
                </c:pt>
                <c:pt idx="120">
                  <c:v>9.6763999999999992</c:v>
                </c:pt>
                <c:pt idx="121">
                  <c:v>9.7554449999999999</c:v>
                </c:pt>
                <c:pt idx="122">
                  <c:v>9.8344900000000006</c:v>
                </c:pt>
                <c:pt idx="123">
                  <c:v>9.9135349999999995</c:v>
                </c:pt>
                <c:pt idx="124">
                  <c:v>9.9925800000000002</c:v>
                </c:pt>
                <c:pt idx="125">
                  <c:v>10.071624999999999</c:v>
                </c:pt>
                <c:pt idx="126">
                  <c:v>10.15067</c:v>
                </c:pt>
                <c:pt idx="127">
                  <c:v>10.229715000000001</c:v>
                </c:pt>
                <c:pt idx="128">
                  <c:v>10.308759999999999</c:v>
                </c:pt>
                <c:pt idx="129">
                  <c:v>10.387805</c:v>
                </c:pt>
                <c:pt idx="130">
                  <c:v>10.466850000000001</c:v>
                </c:pt>
                <c:pt idx="131">
                  <c:v>10.545895</c:v>
                </c:pt>
                <c:pt idx="132">
                  <c:v>10.62494</c:v>
                </c:pt>
                <c:pt idx="133">
                  <c:v>10.703984999999999</c:v>
                </c:pt>
                <c:pt idx="134">
                  <c:v>10.78303</c:v>
                </c:pt>
                <c:pt idx="135">
                  <c:v>10.862075000000001</c:v>
                </c:pt>
                <c:pt idx="136">
                  <c:v>10.94112</c:v>
                </c:pt>
                <c:pt idx="137">
                  <c:v>11.020165</c:v>
                </c:pt>
                <c:pt idx="138">
                  <c:v>11.099209999999999</c:v>
                </c:pt>
                <c:pt idx="139">
                  <c:v>11.178255</c:v>
                </c:pt>
                <c:pt idx="140">
                  <c:v>11.257300000000001</c:v>
                </c:pt>
                <c:pt idx="141">
                  <c:v>11.336345</c:v>
                </c:pt>
                <c:pt idx="142">
                  <c:v>11.41539</c:v>
                </c:pt>
                <c:pt idx="143">
                  <c:v>11.494434999999999</c:v>
                </c:pt>
                <c:pt idx="144">
                  <c:v>11.57348</c:v>
                </c:pt>
                <c:pt idx="145">
                  <c:v>11.652525000000001</c:v>
                </c:pt>
                <c:pt idx="146">
                  <c:v>11.73157</c:v>
                </c:pt>
                <c:pt idx="147">
                  <c:v>11.810615</c:v>
                </c:pt>
                <c:pt idx="148">
                  <c:v>11.889659999999999</c:v>
                </c:pt>
                <c:pt idx="149">
                  <c:v>11.968705</c:v>
                </c:pt>
                <c:pt idx="150">
                  <c:v>12.047750000000001</c:v>
                </c:pt>
                <c:pt idx="151">
                  <c:v>12.126795</c:v>
                </c:pt>
                <c:pt idx="152">
                  <c:v>12.20584</c:v>
                </c:pt>
                <c:pt idx="153">
                  <c:v>12.284884999999999</c:v>
                </c:pt>
                <c:pt idx="154">
                  <c:v>12.36393</c:v>
                </c:pt>
                <c:pt idx="155">
                  <c:v>12.442975000000001</c:v>
                </c:pt>
                <c:pt idx="156">
                  <c:v>12.522019999999999</c:v>
                </c:pt>
                <c:pt idx="157">
                  <c:v>12.601065</c:v>
                </c:pt>
                <c:pt idx="158">
                  <c:v>12.680110000000001</c:v>
                </c:pt>
                <c:pt idx="159">
                  <c:v>12.759155</c:v>
                </c:pt>
                <c:pt idx="160">
                  <c:v>12.838200000000001</c:v>
                </c:pt>
                <c:pt idx="161">
                  <c:v>12.917244999999999</c:v>
                </c:pt>
                <c:pt idx="162">
                  <c:v>12.99629</c:v>
                </c:pt>
                <c:pt idx="163">
                  <c:v>13.075335000000001</c:v>
                </c:pt>
                <c:pt idx="164">
                  <c:v>13.15438</c:v>
                </c:pt>
                <c:pt idx="165">
                  <c:v>13.233425</c:v>
                </c:pt>
                <c:pt idx="166">
                  <c:v>13.312469999999999</c:v>
                </c:pt>
                <c:pt idx="167">
                  <c:v>13.391515</c:v>
                </c:pt>
                <c:pt idx="168">
                  <c:v>13.470560000000001</c:v>
                </c:pt>
                <c:pt idx="169">
                  <c:v>13.549605</c:v>
                </c:pt>
                <c:pt idx="170">
                  <c:v>13.62865</c:v>
                </c:pt>
                <c:pt idx="171">
                  <c:v>13.707694999999999</c:v>
                </c:pt>
                <c:pt idx="172">
                  <c:v>13.78674</c:v>
                </c:pt>
                <c:pt idx="173">
                  <c:v>13.865785000000001</c:v>
                </c:pt>
                <c:pt idx="174">
                  <c:v>13.94483</c:v>
                </c:pt>
                <c:pt idx="175">
                  <c:v>14.023875</c:v>
                </c:pt>
                <c:pt idx="176">
                  <c:v>14.102919999999999</c:v>
                </c:pt>
                <c:pt idx="177">
                  <c:v>14.181965</c:v>
                </c:pt>
                <c:pt idx="178">
                  <c:v>14.261010000000001</c:v>
                </c:pt>
                <c:pt idx="179">
                  <c:v>14.340055</c:v>
                </c:pt>
                <c:pt idx="180">
                  <c:v>14.4191</c:v>
                </c:pt>
                <c:pt idx="181">
                  <c:v>14.498144999999999</c:v>
                </c:pt>
                <c:pt idx="182">
                  <c:v>14.57719</c:v>
                </c:pt>
                <c:pt idx="183">
                  <c:v>14.656235000000001</c:v>
                </c:pt>
                <c:pt idx="184">
                  <c:v>14.735279999999999</c:v>
                </c:pt>
                <c:pt idx="185">
                  <c:v>14.814325</c:v>
                </c:pt>
                <c:pt idx="186">
                  <c:v>14.893370000000001</c:v>
                </c:pt>
                <c:pt idx="187">
                  <c:v>14.972415</c:v>
                </c:pt>
                <c:pt idx="188">
                  <c:v>15.051460000000001</c:v>
                </c:pt>
                <c:pt idx="189">
                  <c:v>15.130504999999999</c:v>
                </c:pt>
                <c:pt idx="190">
                  <c:v>15.20955</c:v>
                </c:pt>
                <c:pt idx="191">
                  <c:v>15.288595000000001</c:v>
                </c:pt>
                <c:pt idx="192">
                  <c:v>15.36764</c:v>
                </c:pt>
                <c:pt idx="193">
                  <c:v>15.446685</c:v>
                </c:pt>
                <c:pt idx="194">
                  <c:v>15.525729999999999</c:v>
                </c:pt>
                <c:pt idx="195">
                  <c:v>15.604775</c:v>
                </c:pt>
                <c:pt idx="196">
                  <c:v>15.683820000000001</c:v>
                </c:pt>
                <c:pt idx="197">
                  <c:v>15.762865</c:v>
                </c:pt>
                <c:pt idx="198">
                  <c:v>15.84191</c:v>
                </c:pt>
                <c:pt idx="199">
                  <c:v>15.920954999999999</c:v>
                </c:pt>
                <c:pt idx="200">
                  <c:v>16</c:v>
                </c:pt>
              </c:numCache>
            </c:numRef>
          </c:xVal>
          <c:yVal>
            <c:numRef>
              <c:f>'CLvsLO 1.5GHz IF'!$T$5:$T$205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06-40B9-83C9-78DC39DB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CLvsLO!$I$2</c15:sqref>
                        </c15:formulaRef>
                      </c:ext>
                    </c:extLst>
                    <c:strCache>
                      <c:ptCount val="1"/>
                      <c:pt idx="0">
                        <c:v>+11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CLvsLO!$I$5:$I$205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-60.666125999999998</c:v>
                      </c:pt>
                      <c:pt idx="1">
                        <c:v>-54.880417000000001</c:v>
                      </c:pt>
                      <c:pt idx="2">
                        <c:v>-46.378143000000001</c:v>
                      </c:pt>
                      <c:pt idx="3">
                        <c:v>-36.057380999999999</c:v>
                      </c:pt>
                      <c:pt idx="4">
                        <c:v>-26.874673999999999</c:v>
                      </c:pt>
                      <c:pt idx="5">
                        <c:v>-20.759630000000001</c:v>
                      </c:pt>
                      <c:pt idx="6">
                        <c:v>-14.812782</c:v>
                      </c:pt>
                      <c:pt idx="7">
                        <c:v>-11.427156</c:v>
                      </c:pt>
                      <c:pt idx="8">
                        <c:v>-9.7302961000000003</c:v>
                      </c:pt>
                      <c:pt idx="9">
                        <c:v>-7.9706925999999996</c:v>
                      </c:pt>
                      <c:pt idx="10">
                        <c:v>-7.4697227000000002</c:v>
                      </c:pt>
                      <c:pt idx="11">
                        <c:v>-7.1739563999999998</c:v>
                      </c:pt>
                      <c:pt idx="12">
                        <c:v>-7.0606517999999996</c:v>
                      </c:pt>
                      <c:pt idx="13">
                        <c:v>-7.1227269</c:v>
                      </c:pt>
                      <c:pt idx="14">
                        <c:v>-7.2929912000000003</c:v>
                      </c:pt>
                      <c:pt idx="15">
                        <c:v>-7.4047470000000004</c:v>
                      </c:pt>
                      <c:pt idx="16">
                        <c:v>-7.5287670999999996</c:v>
                      </c:pt>
                      <c:pt idx="17">
                        <c:v>-7.7435346000000003</c:v>
                      </c:pt>
                      <c:pt idx="18">
                        <c:v>-7.8790206999999999</c:v>
                      </c:pt>
                      <c:pt idx="19">
                        <c:v>-7.9139476000000002</c:v>
                      </c:pt>
                      <c:pt idx="20">
                        <c:v>-7.9940882000000002</c:v>
                      </c:pt>
                      <c:pt idx="21">
                        <c:v>-8.0944137999999999</c:v>
                      </c:pt>
                      <c:pt idx="22">
                        <c:v>-8.0693015999999993</c:v>
                      </c:pt>
                      <c:pt idx="23">
                        <c:v>-8.1494540999999998</c:v>
                      </c:pt>
                      <c:pt idx="24">
                        <c:v>-8.2212876999999995</c:v>
                      </c:pt>
                      <c:pt idx="25">
                        <c:v>-8.1929721999999998</c:v>
                      </c:pt>
                      <c:pt idx="26">
                        <c:v>-8.1209211000000003</c:v>
                      </c:pt>
                      <c:pt idx="27">
                        <c:v>-7.9986277000000001</c:v>
                      </c:pt>
                      <c:pt idx="28">
                        <c:v>-7.8179517000000001</c:v>
                      </c:pt>
                      <c:pt idx="29">
                        <c:v>-7.6918043999999997</c:v>
                      </c:pt>
                      <c:pt idx="30">
                        <c:v>-7.5955801000000003</c:v>
                      </c:pt>
                      <c:pt idx="31">
                        <c:v>-7.4736161000000001</c:v>
                      </c:pt>
                      <c:pt idx="32">
                        <c:v>-7.3937178000000001</c:v>
                      </c:pt>
                      <c:pt idx="33">
                        <c:v>-7.3053378999999996</c:v>
                      </c:pt>
                      <c:pt idx="34">
                        <c:v>-7.1694035999999999</c:v>
                      </c:pt>
                      <c:pt idx="35">
                        <c:v>-7.1080461000000001</c:v>
                      </c:pt>
                      <c:pt idx="36">
                        <c:v>-7.0627035999999999</c:v>
                      </c:pt>
                      <c:pt idx="37">
                        <c:v>-7.0267137999999996</c:v>
                      </c:pt>
                      <c:pt idx="38">
                        <c:v>-6.9699473000000003</c:v>
                      </c:pt>
                      <c:pt idx="39">
                        <c:v>-6.9226298000000002</c:v>
                      </c:pt>
                      <c:pt idx="40">
                        <c:v>-6.8998799000000002</c:v>
                      </c:pt>
                      <c:pt idx="41">
                        <c:v>-6.8899793999999996</c:v>
                      </c:pt>
                      <c:pt idx="42">
                        <c:v>-6.8717265000000003</c:v>
                      </c:pt>
                      <c:pt idx="43">
                        <c:v>-6.8500155999999999</c:v>
                      </c:pt>
                      <c:pt idx="44">
                        <c:v>-6.8279189999999996</c:v>
                      </c:pt>
                      <c:pt idx="45">
                        <c:v>-6.7762951999999999</c:v>
                      </c:pt>
                      <c:pt idx="46">
                        <c:v>-6.7542299999999997</c:v>
                      </c:pt>
                      <c:pt idx="47">
                        <c:v>-6.7102269999999997</c:v>
                      </c:pt>
                      <c:pt idx="48">
                        <c:v>-6.6972541999999997</c:v>
                      </c:pt>
                      <c:pt idx="49">
                        <c:v>-6.6989279000000002</c:v>
                      </c:pt>
                      <c:pt idx="50">
                        <c:v>-6.7147341000000003</c:v>
                      </c:pt>
                      <c:pt idx="51">
                        <c:v>-6.7415719000000003</c:v>
                      </c:pt>
                      <c:pt idx="52">
                        <c:v>-6.8268328</c:v>
                      </c:pt>
                      <c:pt idx="53">
                        <c:v>-6.9181876000000004</c:v>
                      </c:pt>
                      <c:pt idx="54">
                        <c:v>-7.0197276999999998</c:v>
                      </c:pt>
                      <c:pt idx="55">
                        <c:v>-7.172771</c:v>
                      </c:pt>
                      <c:pt idx="56">
                        <c:v>-7.3311615000000003</c:v>
                      </c:pt>
                      <c:pt idx="57">
                        <c:v>-7.5073952999999998</c:v>
                      </c:pt>
                      <c:pt idx="58">
                        <c:v>-7.6908244999999997</c:v>
                      </c:pt>
                      <c:pt idx="59">
                        <c:v>-7.9025392999999999</c:v>
                      </c:pt>
                      <c:pt idx="60">
                        <c:v>-8.0614299999999997</c:v>
                      </c:pt>
                      <c:pt idx="61">
                        <c:v>-8.2000808999999997</c:v>
                      </c:pt>
                      <c:pt idx="62">
                        <c:v>-8.2879647999999992</c:v>
                      </c:pt>
                      <c:pt idx="63">
                        <c:v>-8.3799533999999998</c:v>
                      </c:pt>
                      <c:pt idx="64">
                        <c:v>-8.4050540999999992</c:v>
                      </c:pt>
                      <c:pt idx="65">
                        <c:v>-8.4104738000000001</c:v>
                      </c:pt>
                      <c:pt idx="66">
                        <c:v>-8.4042835</c:v>
                      </c:pt>
                      <c:pt idx="67">
                        <c:v>-8.3814639999999994</c:v>
                      </c:pt>
                      <c:pt idx="68">
                        <c:v>-8.3403206000000001</c:v>
                      </c:pt>
                      <c:pt idx="69">
                        <c:v>-8.3127232000000006</c:v>
                      </c:pt>
                      <c:pt idx="70">
                        <c:v>-8.2901688</c:v>
                      </c:pt>
                      <c:pt idx="71">
                        <c:v>-8.2723426999999994</c:v>
                      </c:pt>
                      <c:pt idx="72">
                        <c:v>-8.2910357000000001</c:v>
                      </c:pt>
                      <c:pt idx="73">
                        <c:v>-8.2933207000000007</c:v>
                      </c:pt>
                      <c:pt idx="74">
                        <c:v>-8.2917489999999994</c:v>
                      </c:pt>
                      <c:pt idx="75">
                        <c:v>-8.2830981999999995</c:v>
                      </c:pt>
                      <c:pt idx="76">
                        <c:v>-8.2903385000000007</c:v>
                      </c:pt>
                      <c:pt idx="77">
                        <c:v>-8.2861042000000005</c:v>
                      </c:pt>
                      <c:pt idx="78">
                        <c:v>-8.3449965000000006</c:v>
                      </c:pt>
                      <c:pt idx="79">
                        <c:v>-8.4387416999999996</c:v>
                      </c:pt>
                      <c:pt idx="80">
                        <c:v>-8.5572795999999993</c:v>
                      </c:pt>
                      <c:pt idx="81">
                        <c:v>-8.6883172999999996</c:v>
                      </c:pt>
                      <c:pt idx="82">
                        <c:v>-8.8348779999999998</c:v>
                      </c:pt>
                      <c:pt idx="83">
                        <c:v>-8.9246310999999992</c:v>
                      </c:pt>
                      <c:pt idx="84">
                        <c:v>-9.0081901999999996</c:v>
                      </c:pt>
                      <c:pt idx="85">
                        <c:v>-9.1028271000000007</c:v>
                      </c:pt>
                      <c:pt idx="86">
                        <c:v>-9.1852082999999993</c:v>
                      </c:pt>
                      <c:pt idx="87">
                        <c:v>-9.2255888000000006</c:v>
                      </c:pt>
                      <c:pt idx="88">
                        <c:v>-9.2290182000000005</c:v>
                      </c:pt>
                      <c:pt idx="89">
                        <c:v>-9.1931019000000003</c:v>
                      </c:pt>
                      <c:pt idx="90">
                        <c:v>-9.1602744999999999</c:v>
                      </c:pt>
                      <c:pt idx="91">
                        <c:v>-9.0520983000000008</c:v>
                      </c:pt>
                      <c:pt idx="92">
                        <c:v>-8.9757899999999999</c:v>
                      </c:pt>
                      <c:pt idx="93">
                        <c:v>-8.9301166999999992</c:v>
                      </c:pt>
                      <c:pt idx="94">
                        <c:v>-8.8461695000000002</c:v>
                      </c:pt>
                      <c:pt idx="95">
                        <c:v>-8.7318859</c:v>
                      </c:pt>
                      <c:pt idx="96">
                        <c:v>-8.6668854</c:v>
                      </c:pt>
                      <c:pt idx="97">
                        <c:v>-8.6242360999999992</c:v>
                      </c:pt>
                      <c:pt idx="98">
                        <c:v>-8.6239538000000007</c:v>
                      </c:pt>
                      <c:pt idx="99">
                        <c:v>-8.6563233999999998</c:v>
                      </c:pt>
                      <c:pt idx="100">
                        <c:v>-8.6373710999999993</c:v>
                      </c:pt>
                      <c:pt idx="101">
                        <c:v>-8.6755095000000004</c:v>
                      </c:pt>
                      <c:pt idx="102">
                        <c:v>-8.7687302000000003</c:v>
                      </c:pt>
                      <c:pt idx="103">
                        <c:v>-8.7337436999999998</c:v>
                      </c:pt>
                      <c:pt idx="104">
                        <c:v>-8.6941824000000008</c:v>
                      </c:pt>
                      <c:pt idx="105">
                        <c:v>-8.6802463999999997</c:v>
                      </c:pt>
                      <c:pt idx="106">
                        <c:v>-8.6242695000000005</c:v>
                      </c:pt>
                      <c:pt idx="107">
                        <c:v>-8.5235900999999998</c:v>
                      </c:pt>
                      <c:pt idx="108">
                        <c:v>-8.4774227</c:v>
                      </c:pt>
                      <c:pt idx="109">
                        <c:v>-8.4471101999999991</c:v>
                      </c:pt>
                      <c:pt idx="110">
                        <c:v>-8.3973560000000003</c:v>
                      </c:pt>
                      <c:pt idx="111">
                        <c:v>-8.3489733000000008</c:v>
                      </c:pt>
                      <c:pt idx="112">
                        <c:v>-8.2770461999999991</c:v>
                      </c:pt>
                      <c:pt idx="113">
                        <c:v>-8.2397690000000008</c:v>
                      </c:pt>
                      <c:pt idx="114">
                        <c:v>-8.2279099999999996</c:v>
                      </c:pt>
                      <c:pt idx="115">
                        <c:v>-8.2079277000000008</c:v>
                      </c:pt>
                      <c:pt idx="116">
                        <c:v>-8.2160233999999992</c:v>
                      </c:pt>
                      <c:pt idx="117">
                        <c:v>-8.2264327999999995</c:v>
                      </c:pt>
                      <c:pt idx="118">
                        <c:v>-8.2286328999999991</c:v>
                      </c:pt>
                      <c:pt idx="119">
                        <c:v>-8.2086266999999999</c:v>
                      </c:pt>
                      <c:pt idx="120">
                        <c:v>-8.2333917999999997</c:v>
                      </c:pt>
                      <c:pt idx="121">
                        <c:v>-8.2642965000000004</c:v>
                      </c:pt>
                      <c:pt idx="122">
                        <c:v>-8.2876987</c:v>
                      </c:pt>
                      <c:pt idx="123">
                        <c:v>-8.3416996000000001</c:v>
                      </c:pt>
                      <c:pt idx="124">
                        <c:v>-8.3948993999999999</c:v>
                      </c:pt>
                      <c:pt idx="125">
                        <c:v>-8.4889793000000004</c:v>
                      </c:pt>
                      <c:pt idx="126">
                        <c:v>-8.5495262000000007</c:v>
                      </c:pt>
                      <c:pt idx="127">
                        <c:v>-8.6343527000000009</c:v>
                      </c:pt>
                      <c:pt idx="128">
                        <c:v>-8.7356911000000004</c:v>
                      </c:pt>
                      <c:pt idx="129">
                        <c:v>-8.8533791999999991</c:v>
                      </c:pt>
                      <c:pt idx="130">
                        <c:v>-8.9594126000000003</c:v>
                      </c:pt>
                      <c:pt idx="131">
                        <c:v>-9.0732316999999991</c:v>
                      </c:pt>
                      <c:pt idx="132">
                        <c:v>-9.1837797000000005</c:v>
                      </c:pt>
                      <c:pt idx="133">
                        <c:v>-9.2669268000000002</c:v>
                      </c:pt>
                      <c:pt idx="134">
                        <c:v>-9.3563147000000004</c:v>
                      </c:pt>
                      <c:pt idx="135">
                        <c:v>-9.4615373999999992</c:v>
                      </c:pt>
                      <c:pt idx="136">
                        <c:v>-9.5563640999999997</c:v>
                      </c:pt>
                      <c:pt idx="137">
                        <c:v>-9.688796</c:v>
                      </c:pt>
                      <c:pt idx="138">
                        <c:v>-9.8460807999999993</c:v>
                      </c:pt>
                      <c:pt idx="139">
                        <c:v>-10.054558</c:v>
                      </c:pt>
                      <c:pt idx="140">
                        <c:v>-10.326461</c:v>
                      </c:pt>
                      <c:pt idx="141">
                        <c:v>-10.731778</c:v>
                      </c:pt>
                      <c:pt idx="142">
                        <c:v>-11.258692999999999</c:v>
                      </c:pt>
                      <c:pt idx="143">
                        <c:v>-11.910710999999999</c:v>
                      </c:pt>
                      <c:pt idx="144">
                        <c:v>-12.631028000000001</c:v>
                      </c:pt>
                      <c:pt idx="145">
                        <c:v>-13.324645</c:v>
                      </c:pt>
                      <c:pt idx="146">
                        <c:v>-13.93451</c:v>
                      </c:pt>
                      <c:pt idx="147">
                        <c:v>-14.347362</c:v>
                      </c:pt>
                      <c:pt idx="148">
                        <c:v>-14.409037</c:v>
                      </c:pt>
                      <c:pt idx="149">
                        <c:v>-14.341557999999999</c:v>
                      </c:pt>
                      <c:pt idx="150">
                        <c:v>-14.077294999999999</c:v>
                      </c:pt>
                      <c:pt idx="151">
                        <c:v>-13.763521000000001</c:v>
                      </c:pt>
                      <c:pt idx="152">
                        <c:v>-13.284088000000001</c:v>
                      </c:pt>
                      <c:pt idx="153">
                        <c:v>-12.985270999999999</c:v>
                      </c:pt>
                      <c:pt idx="154">
                        <c:v>-12.739357999999999</c:v>
                      </c:pt>
                      <c:pt idx="155">
                        <c:v>-12.494386</c:v>
                      </c:pt>
                      <c:pt idx="156">
                        <c:v>-12.280122</c:v>
                      </c:pt>
                      <c:pt idx="157">
                        <c:v>-12.251303</c:v>
                      </c:pt>
                      <c:pt idx="158">
                        <c:v>-12.283396</c:v>
                      </c:pt>
                      <c:pt idx="159">
                        <c:v>-12.226454</c:v>
                      </c:pt>
                      <c:pt idx="160">
                        <c:v>-12.288404</c:v>
                      </c:pt>
                      <c:pt idx="161">
                        <c:v>-12.360265999999999</c:v>
                      </c:pt>
                      <c:pt idx="162">
                        <c:v>-12.387109000000001</c:v>
                      </c:pt>
                      <c:pt idx="163">
                        <c:v>-12.338879</c:v>
                      </c:pt>
                      <c:pt idx="164">
                        <c:v>-12.306034</c:v>
                      </c:pt>
                      <c:pt idx="165">
                        <c:v>-12.316276</c:v>
                      </c:pt>
                      <c:pt idx="166">
                        <c:v>-12.380734</c:v>
                      </c:pt>
                      <c:pt idx="167">
                        <c:v>-12.47447</c:v>
                      </c:pt>
                      <c:pt idx="168">
                        <c:v>-12.605606</c:v>
                      </c:pt>
                      <c:pt idx="169">
                        <c:v>-12.652362</c:v>
                      </c:pt>
                      <c:pt idx="170">
                        <c:v>-12.750002</c:v>
                      </c:pt>
                      <c:pt idx="171">
                        <c:v>-12.826392</c:v>
                      </c:pt>
                      <c:pt idx="172">
                        <c:v>-13.013741</c:v>
                      </c:pt>
                      <c:pt idx="173">
                        <c:v>-13.390541000000001</c:v>
                      </c:pt>
                      <c:pt idx="174">
                        <c:v>-13.929667</c:v>
                      </c:pt>
                      <c:pt idx="175">
                        <c:v>-14.587638</c:v>
                      </c:pt>
                      <c:pt idx="176">
                        <c:v>-15.307857</c:v>
                      </c:pt>
                      <c:pt idx="177">
                        <c:v>-16.130358000000001</c:v>
                      </c:pt>
                      <c:pt idx="178">
                        <c:v>-17.313818000000001</c:v>
                      </c:pt>
                      <c:pt idx="179">
                        <c:v>-19.061858999999998</c:v>
                      </c:pt>
                      <c:pt idx="180">
                        <c:v>-21.570034</c:v>
                      </c:pt>
                      <c:pt idx="181">
                        <c:v>-25.060079999999999</c:v>
                      </c:pt>
                      <c:pt idx="182">
                        <c:v>-29.449957000000001</c:v>
                      </c:pt>
                      <c:pt idx="183">
                        <c:v>-34.727451000000002</c:v>
                      </c:pt>
                      <c:pt idx="184">
                        <c:v>-40.674411999999997</c:v>
                      </c:pt>
                      <c:pt idx="185">
                        <c:v>-47.002372999999999</c:v>
                      </c:pt>
                      <c:pt idx="186">
                        <c:v>-52.681271000000002</c:v>
                      </c:pt>
                      <c:pt idx="187">
                        <c:v>-58.026009000000002</c:v>
                      </c:pt>
                      <c:pt idx="188">
                        <c:v>-62.266643999999999</c:v>
                      </c:pt>
                      <c:pt idx="189">
                        <c:v>-65.324286999999998</c:v>
                      </c:pt>
                      <c:pt idx="190">
                        <c:v>-67.478020000000001</c:v>
                      </c:pt>
                      <c:pt idx="191">
                        <c:v>-69.148017999999993</c:v>
                      </c:pt>
                      <c:pt idx="192">
                        <c:v>-69.683684999999997</c:v>
                      </c:pt>
                      <c:pt idx="193">
                        <c:v>-70.058471999999995</c:v>
                      </c:pt>
                      <c:pt idx="194">
                        <c:v>-70.475646999999995</c:v>
                      </c:pt>
                      <c:pt idx="195">
                        <c:v>-71.197647000000003</c:v>
                      </c:pt>
                      <c:pt idx="196">
                        <c:v>-71.909225000000006</c:v>
                      </c:pt>
                      <c:pt idx="197">
                        <c:v>-73.134536999999995</c:v>
                      </c:pt>
                      <c:pt idx="198">
                        <c:v>-74.433623999999995</c:v>
                      </c:pt>
                      <c:pt idx="199">
                        <c:v>-75.584220999999999</c:v>
                      </c:pt>
                      <c:pt idx="200">
                        <c:v>-75.981437999999997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306-40B9-83C9-78DC39DB0DB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-67.441338000000002</c:v>
                      </c:pt>
                      <c:pt idx="1">
                        <c:v>-65.472747999999996</c:v>
                      </c:pt>
                      <c:pt idx="2">
                        <c:v>-60.102871</c:v>
                      </c:pt>
                      <c:pt idx="3">
                        <c:v>-51.755828999999999</c:v>
                      </c:pt>
                      <c:pt idx="4">
                        <c:v>-44.442970000000003</c:v>
                      </c:pt>
                      <c:pt idx="5">
                        <c:v>-35.524569999999997</c:v>
                      </c:pt>
                      <c:pt idx="6">
                        <c:v>-26.460995</c:v>
                      </c:pt>
                      <c:pt idx="7">
                        <c:v>-20.158764000000001</c:v>
                      </c:pt>
                      <c:pt idx="8">
                        <c:v>-16.330677000000001</c:v>
                      </c:pt>
                      <c:pt idx="9">
                        <c:v>-12.227830000000001</c:v>
                      </c:pt>
                      <c:pt idx="10">
                        <c:v>-10.361185000000001</c:v>
                      </c:pt>
                      <c:pt idx="11">
                        <c:v>-8.8918762000000005</c:v>
                      </c:pt>
                      <c:pt idx="12">
                        <c:v>-8.0873079000000008</c:v>
                      </c:pt>
                      <c:pt idx="13">
                        <c:v>-7.8408407999999996</c:v>
                      </c:pt>
                      <c:pt idx="14">
                        <c:v>-7.8773312999999998</c:v>
                      </c:pt>
                      <c:pt idx="15">
                        <c:v>-8.0276852000000005</c:v>
                      </c:pt>
                      <c:pt idx="16">
                        <c:v>-8.2386599</c:v>
                      </c:pt>
                      <c:pt idx="17">
                        <c:v>-8.5591811999999994</c:v>
                      </c:pt>
                      <c:pt idx="18">
                        <c:v>-8.8125906000000001</c:v>
                      </c:pt>
                      <c:pt idx="19">
                        <c:v>-8.9701681000000004</c:v>
                      </c:pt>
                      <c:pt idx="20">
                        <c:v>-9.1764258999999999</c:v>
                      </c:pt>
                      <c:pt idx="21">
                        <c:v>-9.3799180999999994</c:v>
                      </c:pt>
                      <c:pt idx="22">
                        <c:v>-9.4407624999999999</c:v>
                      </c:pt>
                      <c:pt idx="23">
                        <c:v>-9.5429106000000008</c:v>
                      </c:pt>
                      <c:pt idx="24">
                        <c:v>-9.6049098999999991</c:v>
                      </c:pt>
                      <c:pt idx="25">
                        <c:v>-9.5223732000000005</c:v>
                      </c:pt>
                      <c:pt idx="26">
                        <c:v>-9.3861083999999995</c:v>
                      </c:pt>
                      <c:pt idx="27">
                        <c:v>-9.1929998000000008</c:v>
                      </c:pt>
                      <c:pt idx="28">
                        <c:v>-8.9578732999999993</c:v>
                      </c:pt>
                      <c:pt idx="29">
                        <c:v>-8.7675114000000001</c:v>
                      </c:pt>
                      <c:pt idx="30">
                        <c:v>-8.6207551999999996</c:v>
                      </c:pt>
                      <c:pt idx="31">
                        <c:v>-8.4643134999999994</c:v>
                      </c:pt>
                      <c:pt idx="32">
                        <c:v>-8.3597298000000002</c:v>
                      </c:pt>
                      <c:pt idx="33">
                        <c:v>-8.2652540000000005</c:v>
                      </c:pt>
                      <c:pt idx="34">
                        <c:v>-8.1453132999999998</c:v>
                      </c:pt>
                      <c:pt idx="35">
                        <c:v>-8.1021032000000002</c:v>
                      </c:pt>
                      <c:pt idx="36">
                        <c:v>-8.0589379999999995</c:v>
                      </c:pt>
                      <c:pt idx="37">
                        <c:v>-8.0294266000000007</c:v>
                      </c:pt>
                      <c:pt idx="38">
                        <c:v>-7.9903760000000004</c:v>
                      </c:pt>
                      <c:pt idx="39">
                        <c:v>-7.9668827000000002</c:v>
                      </c:pt>
                      <c:pt idx="40">
                        <c:v>-7.9970907999999996</c:v>
                      </c:pt>
                      <c:pt idx="41">
                        <c:v>-8.0334015000000001</c:v>
                      </c:pt>
                      <c:pt idx="42">
                        <c:v>-8.0640631000000003</c:v>
                      </c:pt>
                      <c:pt idx="43">
                        <c:v>-8.1114005999999996</c:v>
                      </c:pt>
                      <c:pt idx="44">
                        <c:v>-8.1127129</c:v>
                      </c:pt>
                      <c:pt idx="45">
                        <c:v>-8.0462808999999993</c:v>
                      </c:pt>
                      <c:pt idx="46">
                        <c:v>-8.0375271000000001</c:v>
                      </c:pt>
                      <c:pt idx="47">
                        <c:v>-7.9530567999999997</c:v>
                      </c:pt>
                      <c:pt idx="48">
                        <c:v>-7.9088463999999998</c:v>
                      </c:pt>
                      <c:pt idx="49">
                        <c:v>-7.9630426999999999</c:v>
                      </c:pt>
                      <c:pt idx="50">
                        <c:v>-8.0151205000000001</c:v>
                      </c:pt>
                      <c:pt idx="51">
                        <c:v>-8.1136941999999994</c:v>
                      </c:pt>
                      <c:pt idx="52">
                        <c:v>-8.3432531000000001</c:v>
                      </c:pt>
                      <c:pt idx="53">
                        <c:v>-8.5227871000000004</c:v>
                      </c:pt>
                      <c:pt idx="54">
                        <c:v>-8.6395272999999992</c:v>
                      </c:pt>
                      <c:pt idx="55">
                        <c:v>-8.8497772000000001</c:v>
                      </c:pt>
                      <c:pt idx="56">
                        <c:v>-8.9887505000000001</c:v>
                      </c:pt>
                      <c:pt idx="57">
                        <c:v>-9.1160096999999993</c:v>
                      </c:pt>
                      <c:pt idx="58">
                        <c:v>-9.2618074000000004</c:v>
                      </c:pt>
                      <c:pt idx="59">
                        <c:v>-9.4961433</c:v>
                      </c:pt>
                      <c:pt idx="60">
                        <c:v>-9.6682252999999996</c:v>
                      </c:pt>
                      <c:pt idx="61">
                        <c:v>-9.8100672000000007</c:v>
                      </c:pt>
                      <c:pt idx="62">
                        <c:v>-9.9019156000000006</c:v>
                      </c:pt>
                      <c:pt idx="63">
                        <c:v>-10.026483000000001</c:v>
                      </c:pt>
                      <c:pt idx="64">
                        <c:v>-10.01731</c:v>
                      </c:pt>
                      <c:pt idx="65">
                        <c:v>-9.9863329000000007</c:v>
                      </c:pt>
                      <c:pt idx="66">
                        <c:v>-9.9857464</c:v>
                      </c:pt>
                      <c:pt idx="67">
                        <c:v>-9.9497193999999993</c:v>
                      </c:pt>
                      <c:pt idx="68">
                        <c:v>-9.8736438999999994</c:v>
                      </c:pt>
                      <c:pt idx="69">
                        <c:v>-9.8752451000000008</c:v>
                      </c:pt>
                      <c:pt idx="70">
                        <c:v>-9.8561964</c:v>
                      </c:pt>
                      <c:pt idx="71">
                        <c:v>-9.8578443999999994</c:v>
                      </c:pt>
                      <c:pt idx="72">
                        <c:v>-9.9677752999999996</c:v>
                      </c:pt>
                      <c:pt idx="73">
                        <c:v>-10.092045000000001</c:v>
                      </c:pt>
                      <c:pt idx="74">
                        <c:v>-10.157755</c:v>
                      </c:pt>
                      <c:pt idx="75">
                        <c:v>-10.192384000000001</c:v>
                      </c:pt>
                      <c:pt idx="76">
                        <c:v>-10.244341</c:v>
                      </c:pt>
                      <c:pt idx="77">
                        <c:v>-10.228971</c:v>
                      </c:pt>
                      <c:pt idx="78">
                        <c:v>-10.326458000000001</c:v>
                      </c:pt>
                      <c:pt idx="79">
                        <c:v>-10.491493999999999</c:v>
                      </c:pt>
                      <c:pt idx="80">
                        <c:v>-10.692761000000001</c:v>
                      </c:pt>
                      <c:pt idx="81">
                        <c:v>-10.964639999999999</c:v>
                      </c:pt>
                      <c:pt idx="82">
                        <c:v>-11.298171</c:v>
                      </c:pt>
                      <c:pt idx="83">
                        <c:v>-11.412951</c:v>
                      </c:pt>
                      <c:pt idx="84">
                        <c:v>-11.551128</c:v>
                      </c:pt>
                      <c:pt idx="85">
                        <c:v>-11.775938999999999</c:v>
                      </c:pt>
                      <c:pt idx="86">
                        <c:v>-11.899013999999999</c:v>
                      </c:pt>
                      <c:pt idx="87">
                        <c:v>-11.877190000000001</c:v>
                      </c:pt>
                      <c:pt idx="88">
                        <c:v>-11.892625000000001</c:v>
                      </c:pt>
                      <c:pt idx="89">
                        <c:v>-11.851943</c:v>
                      </c:pt>
                      <c:pt idx="90">
                        <c:v>-11.991878</c:v>
                      </c:pt>
                      <c:pt idx="91">
                        <c:v>-11.980802000000001</c:v>
                      </c:pt>
                      <c:pt idx="92">
                        <c:v>-12.179823000000001</c:v>
                      </c:pt>
                      <c:pt idx="93">
                        <c:v>-12.586285</c:v>
                      </c:pt>
                      <c:pt idx="94">
                        <c:v>-12.774243</c:v>
                      </c:pt>
                      <c:pt idx="95">
                        <c:v>-12.826658</c:v>
                      </c:pt>
                      <c:pt idx="96">
                        <c:v>-12.969901999999999</c:v>
                      </c:pt>
                      <c:pt idx="97">
                        <c:v>-13.184015</c:v>
                      </c:pt>
                      <c:pt idx="98">
                        <c:v>-13.472810000000001</c:v>
                      </c:pt>
                      <c:pt idx="99">
                        <c:v>-13.910876</c:v>
                      </c:pt>
                      <c:pt idx="100">
                        <c:v>-13.95744</c:v>
                      </c:pt>
                      <c:pt idx="101">
                        <c:v>-14.390682</c:v>
                      </c:pt>
                      <c:pt idx="102">
                        <c:v>-14.953706</c:v>
                      </c:pt>
                      <c:pt idx="103">
                        <c:v>-14.935658</c:v>
                      </c:pt>
                      <c:pt idx="104">
                        <c:v>-14.786828</c:v>
                      </c:pt>
                      <c:pt idx="105">
                        <c:v>-14.775229</c:v>
                      </c:pt>
                      <c:pt idx="106">
                        <c:v>-14.429891</c:v>
                      </c:pt>
                      <c:pt idx="107">
                        <c:v>-13.967157</c:v>
                      </c:pt>
                      <c:pt idx="108">
                        <c:v>-13.551413</c:v>
                      </c:pt>
                      <c:pt idx="109">
                        <c:v>-13.349005</c:v>
                      </c:pt>
                      <c:pt idx="110">
                        <c:v>-13.032117</c:v>
                      </c:pt>
                      <c:pt idx="111">
                        <c:v>-12.674315</c:v>
                      </c:pt>
                      <c:pt idx="112">
                        <c:v>-12.178819000000001</c:v>
                      </c:pt>
                      <c:pt idx="113">
                        <c:v>-12.007070000000001</c:v>
                      </c:pt>
                      <c:pt idx="114">
                        <c:v>-11.842930000000001</c:v>
                      </c:pt>
                      <c:pt idx="115">
                        <c:v>-11.635697</c:v>
                      </c:pt>
                      <c:pt idx="116">
                        <c:v>-11.561804</c:v>
                      </c:pt>
                      <c:pt idx="117">
                        <c:v>-11.457326</c:v>
                      </c:pt>
                      <c:pt idx="118">
                        <c:v>-11.248471</c:v>
                      </c:pt>
                      <c:pt idx="119">
                        <c:v>-10.879659</c:v>
                      </c:pt>
                      <c:pt idx="120">
                        <c:v>-10.798614000000001</c:v>
                      </c:pt>
                      <c:pt idx="121">
                        <c:v>-10.703580000000001</c:v>
                      </c:pt>
                      <c:pt idx="122">
                        <c:v>-10.596351</c:v>
                      </c:pt>
                      <c:pt idx="123">
                        <c:v>-10.634463999999999</c:v>
                      </c:pt>
                      <c:pt idx="124">
                        <c:v>-10.763574999999999</c:v>
                      </c:pt>
                      <c:pt idx="125">
                        <c:v>-10.965458</c:v>
                      </c:pt>
                      <c:pt idx="126">
                        <c:v>-11.068820000000001</c:v>
                      </c:pt>
                      <c:pt idx="127">
                        <c:v>-11.139638</c:v>
                      </c:pt>
                      <c:pt idx="128">
                        <c:v>-11.403701</c:v>
                      </c:pt>
                      <c:pt idx="129">
                        <c:v>-11.690052</c:v>
                      </c:pt>
                      <c:pt idx="130">
                        <c:v>-12.057095</c:v>
                      </c:pt>
                      <c:pt idx="131">
                        <c:v>-12.406986</c:v>
                      </c:pt>
                      <c:pt idx="132">
                        <c:v>-12.836404999999999</c:v>
                      </c:pt>
                      <c:pt idx="133">
                        <c:v>-13.018687999999999</c:v>
                      </c:pt>
                      <c:pt idx="134">
                        <c:v>-13.366292</c:v>
                      </c:pt>
                      <c:pt idx="135">
                        <c:v>-13.762001</c:v>
                      </c:pt>
                      <c:pt idx="136">
                        <c:v>-14.317318</c:v>
                      </c:pt>
                      <c:pt idx="137">
                        <c:v>-15.143561999999999</c:v>
                      </c:pt>
                      <c:pt idx="138">
                        <c:v>-16.175795000000001</c:v>
                      </c:pt>
                      <c:pt idx="139">
                        <c:v>-17.417308999999999</c:v>
                      </c:pt>
                      <c:pt idx="140">
                        <c:v>-18.77702</c:v>
                      </c:pt>
                      <c:pt idx="141">
                        <c:v>-20.338132999999999</c:v>
                      </c:pt>
                      <c:pt idx="142">
                        <c:v>-22.073426999999999</c:v>
                      </c:pt>
                      <c:pt idx="143">
                        <c:v>-24.110507999999999</c:v>
                      </c:pt>
                      <c:pt idx="144">
                        <c:v>-26.008987000000001</c:v>
                      </c:pt>
                      <c:pt idx="145">
                        <c:v>-27.635538</c:v>
                      </c:pt>
                      <c:pt idx="146">
                        <c:v>-28.941213999999999</c:v>
                      </c:pt>
                      <c:pt idx="147">
                        <c:v>-29.848644</c:v>
                      </c:pt>
                      <c:pt idx="148">
                        <c:v>-29.894945</c:v>
                      </c:pt>
                      <c:pt idx="149">
                        <c:v>-29.794540000000001</c:v>
                      </c:pt>
                      <c:pt idx="150">
                        <c:v>-29.255568</c:v>
                      </c:pt>
                      <c:pt idx="151">
                        <c:v>-28.709337000000001</c:v>
                      </c:pt>
                      <c:pt idx="152">
                        <c:v>-27.592203000000001</c:v>
                      </c:pt>
                      <c:pt idx="153">
                        <c:v>-26.827576000000001</c:v>
                      </c:pt>
                      <c:pt idx="154">
                        <c:v>-26.246780000000001</c:v>
                      </c:pt>
                      <c:pt idx="155">
                        <c:v>-25.571835</c:v>
                      </c:pt>
                      <c:pt idx="156">
                        <c:v>-24.938680999999999</c:v>
                      </c:pt>
                      <c:pt idx="157">
                        <c:v>-24.778364</c:v>
                      </c:pt>
                      <c:pt idx="158">
                        <c:v>-24.869827000000001</c:v>
                      </c:pt>
                      <c:pt idx="159">
                        <c:v>-24.540749000000002</c:v>
                      </c:pt>
                      <c:pt idx="160">
                        <c:v>-24.591529999999999</c:v>
                      </c:pt>
                      <c:pt idx="161">
                        <c:v>-24.727454999999999</c:v>
                      </c:pt>
                      <c:pt idx="162">
                        <c:v>-24.595842000000001</c:v>
                      </c:pt>
                      <c:pt idx="163">
                        <c:v>-24.044236999999999</c:v>
                      </c:pt>
                      <c:pt idx="164">
                        <c:v>-23.540769999999998</c:v>
                      </c:pt>
                      <c:pt idx="165">
                        <c:v>-23.409327000000001</c:v>
                      </c:pt>
                      <c:pt idx="166">
                        <c:v>-23.548569000000001</c:v>
                      </c:pt>
                      <c:pt idx="167">
                        <c:v>-23.816756999999999</c:v>
                      </c:pt>
                      <c:pt idx="168">
                        <c:v>-24.216989999999999</c:v>
                      </c:pt>
                      <c:pt idx="169">
                        <c:v>-24.271432999999998</c:v>
                      </c:pt>
                      <c:pt idx="170">
                        <c:v>-24.554984999999999</c:v>
                      </c:pt>
                      <c:pt idx="171">
                        <c:v>-24.665619</c:v>
                      </c:pt>
                      <c:pt idx="172">
                        <c:v>-25.180489000000001</c:v>
                      </c:pt>
                      <c:pt idx="173">
                        <c:v>-26.384682000000002</c:v>
                      </c:pt>
                      <c:pt idx="174">
                        <c:v>-28.238997000000001</c:v>
                      </c:pt>
                      <c:pt idx="175">
                        <c:v>-30.128928999999999</c:v>
                      </c:pt>
                      <c:pt idx="176">
                        <c:v>-32.029358000000002</c:v>
                      </c:pt>
                      <c:pt idx="177">
                        <c:v>-34.017651000000001</c:v>
                      </c:pt>
                      <c:pt idx="178">
                        <c:v>-36.397464999999997</c:v>
                      </c:pt>
                      <c:pt idx="179">
                        <c:v>-39.679519999999997</c:v>
                      </c:pt>
                      <c:pt idx="180">
                        <c:v>-43.655330999999997</c:v>
                      </c:pt>
                      <c:pt idx="181">
                        <c:v>-48.411633000000002</c:v>
                      </c:pt>
                      <c:pt idx="182">
                        <c:v>-53.505156999999997</c:v>
                      </c:pt>
                      <c:pt idx="183">
                        <c:v>-58.249203000000001</c:v>
                      </c:pt>
                      <c:pt idx="184">
                        <c:v>-61.980175000000003</c:v>
                      </c:pt>
                      <c:pt idx="185">
                        <c:v>-64.609313999999998</c:v>
                      </c:pt>
                      <c:pt idx="186">
                        <c:v>-66.493590999999995</c:v>
                      </c:pt>
                      <c:pt idx="187">
                        <c:v>-67.761139</c:v>
                      </c:pt>
                      <c:pt idx="188">
                        <c:v>-69.281402999999997</c:v>
                      </c:pt>
                      <c:pt idx="189">
                        <c:v>-70.114197000000004</c:v>
                      </c:pt>
                      <c:pt idx="190">
                        <c:v>-70.670845</c:v>
                      </c:pt>
                      <c:pt idx="191">
                        <c:v>-71.982933000000003</c:v>
                      </c:pt>
                      <c:pt idx="192">
                        <c:v>-72.647568000000007</c:v>
                      </c:pt>
                      <c:pt idx="193">
                        <c:v>-72.536925999999994</c:v>
                      </c:pt>
                      <c:pt idx="194">
                        <c:v>-72.734336999999996</c:v>
                      </c:pt>
                      <c:pt idx="195">
                        <c:v>-73.387169</c:v>
                      </c:pt>
                      <c:pt idx="196">
                        <c:v>-73.541854999999998</c:v>
                      </c:pt>
                      <c:pt idx="197">
                        <c:v>-75.069252000000006</c:v>
                      </c:pt>
                      <c:pt idx="198">
                        <c:v>-75.992339999999999</c:v>
                      </c:pt>
                      <c:pt idx="199">
                        <c:v>-77.227142000000001</c:v>
                      </c:pt>
                      <c:pt idx="200">
                        <c:v>-78.159096000000005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06-40B9-83C9-78DC39DB0DB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-70.346001000000001</c:v>
                      </c:pt>
                      <c:pt idx="1">
                        <c:v>-70.864220000000003</c:v>
                      </c:pt>
                      <c:pt idx="2">
                        <c:v>-66.012871000000004</c:v>
                      </c:pt>
                      <c:pt idx="3">
                        <c:v>-66.722342999999995</c:v>
                      </c:pt>
                      <c:pt idx="4">
                        <c:v>-62.316054999999999</c:v>
                      </c:pt>
                      <c:pt idx="5">
                        <c:v>-47.018020999999997</c:v>
                      </c:pt>
                      <c:pt idx="6">
                        <c:v>-46.481090999999999</c:v>
                      </c:pt>
                      <c:pt idx="7">
                        <c:v>-29.540583000000002</c:v>
                      </c:pt>
                      <c:pt idx="8">
                        <c:v>-26.496725000000001</c:v>
                      </c:pt>
                      <c:pt idx="9">
                        <c:v>-20.057248999999999</c:v>
                      </c:pt>
                      <c:pt idx="10">
                        <c:v>-15.364115</c:v>
                      </c:pt>
                      <c:pt idx="11">
                        <c:v>-13.306437000000001</c:v>
                      </c:pt>
                      <c:pt idx="12">
                        <c:v>-10.591808</c:v>
                      </c:pt>
                      <c:pt idx="13">
                        <c:v>-9.6163225000000008</c:v>
                      </c:pt>
                      <c:pt idx="14">
                        <c:v>-9.0011510999999995</c:v>
                      </c:pt>
                      <c:pt idx="15">
                        <c:v>-9.2041216000000006</c:v>
                      </c:pt>
                      <c:pt idx="16">
                        <c:v>-9.8012151999999997</c:v>
                      </c:pt>
                      <c:pt idx="17">
                        <c:v>-9.5596180000000004</c:v>
                      </c:pt>
                      <c:pt idx="18">
                        <c:v>-10.065935</c:v>
                      </c:pt>
                      <c:pt idx="19">
                        <c:v>-10.690841000000001</c:v>
                      </c:pt>
                      <c:pt idx="20">
                        <c:v>-10.773410999999999</c:v>
                      </c:pt>
                      <c:pt idx="21">
                        <c:v>-11.045638</c:v>
                      </c:pt>
                      <c:pt idx="22">
                        <c:v>-11.486183</c:v>
                      </c:pt>
                      <c:pt idx="23">
                        <c:v>-11.726789</c:v>
                      </c:pt>
                      <c:pt idx="24">
                        <c:v>-11.582015</c:v>
                      </c:pt>
                      <c:pt idx="25">
                        <c:v>-11.523376000000001</c:v>
                      </c:pt>
                      <c:pt idx="26">
                        <c:v>-11.364166000000001</c:v>
                      </c:pt>
                      <c:pt idx="27">
                        <c:v>-10.710473</c:v>
                      </c:pt>
                      <c:pt idx="28">
                        <c:v>-10.637083000000001</c:v>
                      </c:pt>
                      <c:pt idx="29">
                        <c:v>-10.353797</c:v>
                      </c:pt>
                      <c:pt idx="30">
                        <c:v>-10.310762</c:v>
                      </c:pt>
                      <c:pt idx="31">
                        <c:v>-10.368001</c:v>
                      </c:pt>
                      <c:pt idx="32">
                        <c:v>-10.295000999999999</c:v>
                      </c:pt>
                      <c:pt idx="33">
                        <c:v>-10.2637</c:v>
                      </c:pt>
                      <c:pt idx="34">
                        <c:v>-10.486469</c:v>
                      </c:pt>
                      <c:pt idx="35">
                        <c:v>-10.546526999999999</c:v>
                      </c:pt>
                      <c:pt idx="36">
                        <c:v>-10.839155999999999</c:v>
                      </c:pt>
                      <c:pt idx="37">
                        <c:v>-11.020837999999999</c:v>
                      </c:pt>
                      <c:pt idx="38">
                        <c:v>-11.019691</c:v>
                      </c:pt>
                      <c:pt idx="39">
                        <c:v>-11.265309</c:v>
                      </c:pt>
                      <c:pt idx="40">
                        <c:v>-11.270925999999999</c:v>
                      </c:pt>
                      <c:pt idx="41">
                        <c:v>-11.254752</c:v>
                      </c:pt>
                      <c:pt idx="42">
                        <c:v>-12.149619</c:v>
                      </c:pt>
                      <c:pt idx="43">
                        <c:v>-11.820625</c:v>
                      </c:pt>
                      <c:pt idx="44">
                        <c:v>-12.011441</c:v>
                      </c:pt>
                      <c:pt idx="45">
                        <c:v>-12.6685</c:v>
                      </c:pt>
                      <c:pt idx="46">
                        <c:v>-11.700588</c:v>
                      </c:pt>
                      <c:pt idx="47">
                        <c:v>-11.800618999999999</c:v>
                      </c:pt>
                      <c:pt idx="48">
                        <c:v>-12.422559</c:v>
                      </c:pt>
                      <c:pt idx="49">
                        <c:v>-11.322635</c:v>
                      </c:pt>
                      <c:pt idx="50">
                        <c:v>-12.281337000000001</c:v>
                      </c:pt>
                      <c:pt idx="51">
                        <c:v>-13.463291999999999</c:v>
                      </c:pt>
                      <c:pt idx="52">
                        <c:v>-13.008584000000001</c:v>
                      </c:pt>
                      <c:pt idx="53">
                        <c:v>-14.366735</c:v>
                      </c:pt>
                      <c:pt idx="54">
                        <c:v>-14.992127</c:v>
                      </c:pt>
                      <c:pt idx="55">
                        <c:v>-14.317087000000001</c:v>
                      </c:pt>
                      <c:pt idx="56">
                        <c:v>-13.694067</c:v>
                      </c:pt>
                      <c:pt idx="57">
                        <c:v>-14.306664</c:v>
                      </c:pt>
                      <c:pt idx="58">
                        <c:v>-13.821514000000001</c:v>
                      </c:pt>
                      <c:pt idx="59">
                        <c:v>-13.983568999999999</c:v>
                      </c:pt>
                      <c:pt idx="60">
                        <c:v>-13.807891</c:v>
                      </c:pt>
                      <c:pt idx="61">
                        <c:v>-15.12987</c:v>
                      </c:pt>
                      <c:pt idx="62">
                        <c:v>-15.758158999999999</c:v>
                      </c:pt>
                      <c:pt idx="63">
                        <c:v>-15.101231</c:v>
                      </c:pt>
                      <c:pt idx="64">
                        <c:v>-15.320789</c:v>
                      </c:pt>
                      <c:pt idx="65">
                        <c:v>-16.220091</c:v>
                      </c:pt>
                      <c:pt idx="66">
                        <c:v>-15.281272</c:v>
                      </c:pt>
                      <c:pt idx="67">
                        <c:v>-15.732388</c:v>
                      </c:pt>
                      <c:pt idx="68">
                        <c:v>-16.181450000000002</c:v>
                      </c:pt>
                      <c:pt idx="69">
                        <c:v>-15.67343</c:v>
                      </c:pt>
                      <c:pt idx="70">
                        <c:v>-15.673147</c:v>
                      </c:pt>
                      <c:pt idx="71">
                        <c:v>-16.781241999999999</c:v>
                      </c:pt>
                      <c:pt idx="72">
                        <c:v>-16.264429</c:v>
                      </c:pt>
                      <c:pt idx="73">
                        <c:v>-17.165870999999999</c:v>
                      </c:pt>
                      <c:pt idx="74">
                        <c:v>-18.894489</c:v>
                      </c:pt>
                      <c:pt idx="75">
                        <c:v>-19.606055999999999</c:v>
                      </c:pt>
                      <c:pt idx="76">
                        <c:v>-18.628945999999999</c:v>
                      </c:pt>
                      <c:pt idx="77">
                        <c:v>-17.419139999999999</c:v>
                      </c:pt>
                      <c:pt idx="78">
                        <c:v>-18.326073000000001</c:v>
                      </c:pt>
                      <c:pt idx="79">
                        <c:v>-18.287323000000001</c:v>
                      </c:pt>
                      <c:pt idx="80">
                        <c:v>-20.134207</c:v>
                      </c:pt>
                      <c:pt idx="81">
                        <c:v>-20.412538999999999</c:v>
                      </c:pt>
                      <c:pt idx="82">
                        <c:v>-19.421246</c:v>
                      </c:pt>
                      <c:pt idx="83">
                        <c:v>-21.506119000000002</c:v>
                      </c:pt>
                      <c:pt idx="84">
                        <c:v>-22.68561</c:v>
                      </c:pt>
                      <c:pt idx="85">
                        <c:v>-21.344683</c:v>
                      </c:pt>
                      <c:pt idx="86">
                        <c:v>-22.421963000000002</c:v>
                      </c:pt>
                      <c:pt idx="87">
                        <c:v>-23.156931</c:v>
                      </c:pt>
                      <c:pt idx="88">
                        <c:v>-23.250558999999999</c:v>
                      </c:pt>
                      <c:pt idx="89">
                        <c:v>-22.473852000000001</c:v>
                      </c:pt>
                      <c:pt idx="90">
                        <c:v>-22.078206999999999</c:v>
                      </c:pt>
                      <c:pt idx="91">
                        <c:v>-22.149345</c:v>
                      </c:pt>
                      <c:pt idx="92">
                        <c:v>-24.858324</c:v>
                      </c:pt>
                      <c:pt idx="93">
                        <c:v>-23.240196000000001</c:v>
                      </c:pt>
                      <c:pt idx="94">
                        <c:v>-24.651558000000001</c:v>
                      </c:pt>
                      <c:pt idx="95">
                        <c:v>-26.748249000000001</c:v>
                      </c:pt>
                      <c:pt idx="96">
                        <c:v>-24.347861999999999</c:v>
                      </c:pt>
                      <c:pt idx="97">
                        <c:v>-24.923722999999999</c:v>
                      </c:pt>
                      <c:pt idx="98">
                        <c:v>-24.798075000000001</c:v>
                      </c:pt>
                      <c:pt idx="99">
                        <c:v>-27.24597</c:v>
                      </c:pt>
                      <c:pt idx="100">
                        <c:v>-29.924868</c:v>
                      </c:pt>
                      <c:pt idx="101">
                        <c:v>-29.281790000000001</c:v>
                      </c:pt>
                      <c:pt idx="102">
                        <c:v>-26.037647</c:v>
                      </c:pt>
                      <c:pt idx="103">
                        <c:v>-29.785522</c:v>
                      </c:pt>
                      <c:pt idx="104">
                        <c:v>-32.573340999999999</c:v>
                      </c:pt>
                      <c:pt idx="105">
                        <c:v>-30.218643</c:v>
                      </c:pt>
                      <c:pt idx="106">
                        <c:v>-28.154454999999999</c:v>
                      </c:pt>
                      <c:pt idx="107">
                        <c:v>-25.729323999999998</c:v>
                      </c:pt>
                      <c:pt idx="108">
                        <c:v>-26.048781999999999</c:v>
                      </c:pt>
                      <c:pt idx="109">
                        <c:v>-28.300867</c:v>
                      </c:pt>
                      <c:pt idx="110">
                        <c:v>-25.499113000000001</c:v>
                      </c:pt>
                      <c:pt idx="111">
                        <c:v>-25.721781</c:v>
                      </c:pt>
                      <c:pt idx="112">
                        <c:v>-22.550934000000002</c:v>
                      </c:pt>
                      <c:pt idx="113">
                        <c:v>-22.244526</c:v>
                      </c:pt>
                      <c:pt idx="114">
                        <c:v>-23.417444</c:v>
                      </c:pt>
                      <c:pt idx="115">
                        <c:v>-23.926556000000001</c:v>
                      </c:pt>
                      <c:pt idx="116">
                        <c:v>-23.977838999999999</c:v>
                      </c:pt>
                      <c:pt idx="117">
                        <c:v>-20.855775999999999</c:v>
                      </c:pt>
                      <c:pt idx="118">
                        <c:v>-22.023823</c:v>
                      </c:pt>
                      <c:pt idx="119">
                        <c:v>-22.631512000000001</c:v>
                      </c:pt>
                      <c:pt idx="120">
                        <c:v>-22.359981999999999</c:v>
                      </c:pt>
                      <c:pt idx="121">
                        <c:v>-20.042086000000001</c:v>
                      </c:pt>
                      <c:pt idx="122">
                        <c:v>-19.817242</c:v>
                      </c:pt>
                      <c:pt idx="123">
                        <c:v>-20.852314</c:v>
                      </c:pt>
                      <c:pt idx="124">
                        <c:v>-21.505924</c:v>
                      </c:pt>
                      <c:pt idx="125">
                        <c:v>-22.276215000000001</c:v>
                      </c:pt>
                      <c:pt idx="126">
                        <c:v>-21.458881000000002</c:v>
                      </c:pt>
                      <c:pt idx="127">
                        <c:v>-22.055996</c:v>
                      </c:pt>
                      <c:pt idx="128">
                        <c:v>-22.398513999999999</c:v>
                      </c:pt>
                      <c:pt idx="129">
                        <c:v>-22.195059000000001</c:v>
                      </c:pt>
                      <c:pt idx="130">
                        <c:v>-26.027674000000001</c:v>
                      </c:pt>
                      <c:pt idx="131">
                        <c:v>-25.541059000000001</c:v>
                      </c:pt>
                      <c:pt idx="132">
                        <c:v>-27.212675000000001</c:v>
                      </c:pt>
                      <c:pt idx="133">
                        <c:v>-26.857434999999999</c:v>
                      </c:pt>
                      <c:pt idx="134">
                        <c:v>-28.093477</c:v>
                      </c:pt>
                      <c:pt idx="135">
                        <c:v>-28.739681000000001</c:v>
                      </c:pt>
                      <c:pt idx="136">
                        <c:v>-30.108291999999999</c:v>
                      </c:pt>
                      <c:pt idx="137">
                        <c:v>-32.062140999999997</c:v>
                      </c:pt>
                      <c:pt idx="138">
                        <c:v>-33.424624999999999</c:v>
                      </c:pt>
                      <c:pt idx="139">
                        <c:v>-36.749386000000001</c:v>
                      </c:pt>
                      <c:pt idx="140">
                        <c:v>-39.631222000000001</c:v>
                      </c:pt>
                      <c:pt idx="141">
                        <c:v>-41.931499000000002</c:v>
                      </c:pt>
                      <c:pt idx="142">
                        <c:v>-43.442444000000002</c:v>
                      </c:pt>
                      <c:pt idx="143">
                        <c:v>-45.347057</c:v>
                      </c:pt>
                      <c:pt idx="144">
                        <c:v>-49.095638000000001</c:v>
                      </c:pt>
                      <c:pt idx="145">
                        <c:v>-52.990749000000001</c:v>
                      </c:pt>
                      <c:pt idx="146">
                        <c:v>-53.587001999999998</c:v>
                      </c:pt>
                      <c:pt idx="147">
                        <c:v>-53.897812000000002</c:v>
                      </c:pt>
                      <c:pt idx="148">
                        <c:v>-53.373263999999999</c:v>
                      </c:pt>
                      <c:pt idx="149">
                        <c:v>-54.633732000000002</c:v>
                      </c:pt>
                      <c:pt idx="150">
                        <c:v>-53.303654000000002</c:v>
                      </c:pt>
                      <c:pt idx="151">
                        <c:v>-53.621422000000003</c:v>
                      </c:pt>
                      <c:pt idx="152">
                        <c:v>-51.257156000000002</c:v>
                      </c:pt>
                      <c:pt idx="153">
                        <c:v>-51.355685999999999</c:v>
                      </c:pt>
                      <c:pt idx="154">
                        <c:v>-49.255485999999998</c:v>
                      </c:pt>
                      <c:pt idx="155">
                        <c:v>-49.664433000000002</c:v>
                      </c:pt>
                      <c:pt idx="156">
                        <c:v>-51.658721999999997</c:v>
                      </c:pt>
                      <c:pt idx="157">
                        <c:v>-48.377850000000002</c:v>
                      </c:pt>
                      <c:pt idx="158">
                        <c:v>-48.205418000000002</c:v>
                      </c:pt>
                      <c:pt idx="159">
                        <c:v>-48.916248000000003</c:v>
                      </c:pt>
                      <c:pt idx="160">
                        <c:v>-51.109282999999998</c:v>
                      </c:pt>
                      <c:pt idx="161">
                        <c:v>-50.219558999999997</c:v>
                      </c:pt>
                      <c:pt idx="162">
                        <c:v>-49.304749000000001</c:v>
                      </c:pt>
                      <c:pt idx="163">
                        <c:v>-49.477561999999999</c:v>
                      </c:pt>
                      <c:pt idx="164">
                        <c:v>-48.191822000000002</c:v>
                      </c:pt>
                      <c:pt idx="165">
                        <c:v>-47.684230999999997</c:v>
                      </c:pt>
                      <c:pt idx="166">
                        <c:v>-47.046688000000003</c:v>
                      </c:pt>
                      <c:pt idx="167">
                        <c:v>-48.887923999999998</c:v>
                      </c:pt>
                      <c:pt idx="168">
                        <c:v>-50.818333000000003</c:v>
                      </c:pt>
                      <c:pt idx="169">
                        <c:v>-50.169108999999999</c:v>
                      </c:pt>
                      <c:pt idx="170">
                        <c:v>-50.183807000000002</c:v>
                      </c:pt>
                      <c:pt idx="171">
                        <c:v>-47.047195000000002</c:v>
                      </c:pt>
                      <c:pt idx="172">
                        <c:v>-50.417706000000003</c:v>
                      </c:pt>
                      <c:pt idx="173">
                        <c:v>-51.076954000000001</c:v>
                      </c:pt>
                      <c:pt idx="174">
                        <c:v>-52.936397999999997</c:v>
                      </c:pt>
                      <c:pt idx="175">
                        <c:v>-56.843181999999999</c:v>
                      </c:pt>
                      <c:pt idx="176">
                        <c:v>-57.658648999999997</c:v>
                      </c:pt>
                      <c:pt idx="177">
                        <c:v>-60.415557999999997</c:v>
                      </c:pt>
                      <c:pt idx="178">
                        <c:v>-61.158515999999999</c:v>
                      </c:pt>
                      <c:pt idx="179">
                        <c:v>-61.470779</c:v>
                      </c:pt>
                      <c:pt idx="180">
                        <c:v>-64.428443999999999</c:v>
                      </c:pt>
                      <c:pt idx="181">
                        <c:v>-66.943541999999994</c:v>
                      </c:pt>
                      <c:pt idx="182">
                        <c:v>-68.009688999999995</c:v>
                      </c:pt>
                      <c:pt idx="183">
                        <c:v>-66.397034000000005</c:v>
                      </c:pt>
                      <c:pt idx="184">
                        <c:v>-70.691367999999997</c:v>
                      </c:pt>
                      <c:pt idx="185">
                        <c:v>-66.831305999999998</c:v>
                      </c:pt>
                      <c:pt idx="186">
                        <c:v>-69.290358999999995</c:v>
                      </c:pt>
                      <c:pt idx="187">
                        <c:v>-68.217421999999999</c:v>
                      </c:pt>
                      <c:pt idx="188">
                        <c:v>-71.601112000000001</c:v>
                      </c:pt>
                      <c:pt idx="189">
                        <c:v>-70.826476999999997</c:v>
                      </c:pt>
                      <c:pt idx="190">
                        <c:v>-71.921501000000006</c:v>
                      </c:pt>
                      <c:pt idx="191">
                        <c:v>-74.789963</c:v>
                      </c:pt>
                      <c:pt idx="192">
                        <c:v>-79.882469</c:v>
                      </c:pt>
                      <c:pt idx="193">
                        <c:v>-78.325371000000004</c:v>
                      </c:pt>
                      <c:pt idx="194">
                        <c:v>-75.007011000000006</c:v>
                      </c:pt>
                      <c:pt idx="195">
                        <c:v>-74.143867</c:v>
                      </c:pt>
                      <c:pt idx="196">
                        <c:v>-76.962646000000007</c:v>
                      </c:pt>
                      <c:pt idx="197">
                        <c:v>-82.925147999999993</c:v>
                      </c:pt>
                      <c:pt idx="198">
                        <c:v>-78.148453000000003</c:v>
                      </c:pt>
                      <c:pt idx="199">
                        <c:v>-78.972403999999997</c:v>
                      </c:pt>
                      <c:pt idx="200">
                        <c:v>-77.501487999999995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06-40B9-83C9-78DC39DB0DB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1.125</c:v>
                      </c:pt>
                      <c:pt idx="2">
                        <c:v>1.25</c:v>
                      </c:pt>
                      <c:pt idx="3">
                        <c:v>1.375</c:v>
                      </c:pt>
                      <c:pt idx="4">
                        <c:v>1.5</c:v>
                      </c:pt>
                      <c:pt idx="5">
                        <c:v>1.625</c:v>
                      </c:pt>
                      <c:pt idx="6">
                        <c:v>1.75</c:v>
                      </c:pt>
                      <c:pt idx="7">
                        <c:v>1.875</c:v>
                      </c:pt>
                      <c:pt idx="8">
                        <c:v>2</c:v>
                      </c:pt>
                      <c:pt idx="9">
                        <c:v>2.125</c:v>
                      </c:pt>
                      <c:pt idx="10">
                        <c:v>2.25</c:v>
                      </c:pt>
                      <c:pt idx="11">
                        <c:v>2.375</c:v>
                      </c:pt>
                      <c:pt idx="12">
                        <c:v>2.5</c:v>
                      </c:pt>
                      <c:pt idx="13">
                        <c:v>2.625</c:v>
                      </c:pt>
                      <c:pt idx="14">
                        <c:v>2.75</c:v>
                      </c:pt>
                      <c:pt idx="15">
                        <c:v>2.875</c:v>
                      </c:pt>
                      <c:pt idx="16">
                        <c:v>3</c:v>
                      </c:pt>
                      <c:pt idx="17">
                        <c:v>3.125</c:v>
                      </c:pt>
                      <c:pt idx="18">
                        <c:v>3.25</c:v>
                      </c:pt>
                      <c:pt idx="19">
                        <c:v>3.375</c:v>
                      </c:pt>
                      <c:pt idx="20">
                        <c:v>3.5</c:v>
                      </c:pt>
                      <c:pt idx="21">
                        <c:v>3.625</c:v>
                      </c:pt>
                      <c:pt idx="22">
                        <c:v>3.75</c:v>
                      </c:pt>
                      <c:pt idx="23">
                        <c:v>3.875</c:v>
                      </c:pt>
                      <c:pt idx="24">
                        <c:v>4</c:v>
                      </c:pt>
                      <c:pt idx="25">
                        <c:v>4.125</c:v>
                      </c:pt>
                      <c:pt idx="26">
                        <c:v>4.25</c:v>
                      </c:pt>
                      <c:pt idx="27">
                        <c:v>4.375</c:v>
                      </c:pt>
                      <c:pt idx="28">
                        <c:v>4.5</c:v>
                      </c:pt>
                      <c:pt idx="29">
                        <c:v>4.625</c:v>
                      </c:pt>
                      <c:pt idx="30">
                        <c:v>4.75</c:v>
                      </c:pt>
                      <c:pt idx="31">
                        <c:v>4.875</c:v>
                      </c:pt>
                      <c:pt idx="32">
                        <c:v>5</c:v>
                      </c:pt>
                      <c:pt idx="33">
                        <c:v>5.125</c:v>
                      </c:pt>
                      <c:pt idx="34">
                        <c:v>5.25</c:v>
                      </c:pt>
                      <c:pt idx="35">
                        <c:v>5.375</c:v>
                      </c:pt>
                      <c:pt idx="36">
                        <c:v>5.5</c:v>
                      </c:pt>
                      <c:pt idx="37">
                        <c:v>5.625</c:v>
                      </c:pt>
                      <c:pt idx="38">
                        <c:v>5.75</c:v>
                      </c:pt>
                      <c:pt idx="39">
                        <c:v>5.875</c:v>
                      </c:pt>
                      <c:pt idx="40">
                        <c:v>6</c:v>
                      </c:pt>
                      <c:pt idx="41">
                        <c:v>6.125</c:v>
                      </c:pt>
                      <c:pt idx="42">
                        <c:v>6.25</c:v>
                      </c:pt>
                      <c:pt idx="43">
                        <c:v>6.375</c:v>
                      </c:pt>
                      <c:pt idx="44">
                        <c:v>6.5</c:v>
                      </c:pt>
                      <c:pt idx="45">
                        <c:v>6.625</c:v>
                      </c:pt>
                      <c:pt idx="46">
                        <c:v>6.75</c:v>
                      </c:pt>
                      <c:pt idx="47">
                        <c:v>6.875</c:v>
                      </c:pt>
                      <c:pt idx="48">
                        <c:v>7</c:v>
                      </c:pt>
                      <c:pt idx="49">
                        <c:v>7.125</c:v>
                      </c:pt>
                      <c:pt idx="50">
                        <c:v>7.25</c:v>
                      </c:pt>
                      <c:pt idx="51">
                        <c:v>7.375</c:v>
                      </c:pt>
                      <c:pt idx="52">
                        <c:v>7.5</c:v>
                      </c:pt>
                      <c:pt idx="53">
                        <c:v>7.625</c:v>
                      </c:pt>
                      <c:pt idx="54">
                        <c:v>7.75</c:v>
                      </c:pt>
                      <c:pt idx="55">
                        <c:v>7.875</c:v>
                      </c:pt>
                      <c:pt idx="56">
                        <c:v>8</c:v>
                      </c:pt>
                      <c:pt idx="57">
                        <c:v>8.125</c:v>
                      </c:pt>
                      <c:pt idx="58">
                        <c:v>8.25</c:v>
                      </c:pt>
                      <c:pt idx="59">
                        <c:v>8.375</c:v>
                      </c:pt>
                      <c:pt idx="60">
                        <c:v>8.5</c:v>
                      </c:pt>
                      <c:pt idx="61">
                        <c:v>8.625</c:v>
                      </c:pt>
                      <c:pt idx="62">
                        <c:v>8.75</c:v>
                      </c:pt>
                      <c:pt idx="63">
                        <c:v>8.875</c:v>
                      </c:pt>
                      <c:pt idx="64">
                        <c:v>9</c:v>
                      </c:pt>
                      <c:pt idx="65">
                        <c:v>9.125</c:v>
                      </c:pt>
                      <c:pt idx="66">
                        <c:v>9.25</c:v>
                      </c:pt>
                      <c:pt idx="67">
                        <c:v>9.375</c:v>
                      </c:pt>
                      <c:pt idx="68">
                        <c:v>9.5</c:v>
                      </c:pt>
                      <c:pt idx="69">
                        <c:v>9.625</c:v>
                      </c:pt>
                      <c:pt idx="70">
                        <c:v>9.75</c:v>
                      </c:pt>
                      <c:pt idx="71">
                        <c:v>9.875</c:v>
                      </c:pt>
                      <c:pt idx="72">
                        <c:v>10</c:v>
                      </c:pt>
                      <c:pt idx="73">
                        <c:v>10.125</c:v>
                      </c:pt>
                      <c:pt idx="74">
                        <c:v>10.25</c:v>
                      </c:pt>
                      <c:pt idx="75">
                        <c:v>10.375</c:v>
                      </c:pt>
                      <c:pt idx="76">
                        <c:v>10.5</c:v>
                      </c:pt>
                      <c:pt idx="77">
                        <c:v>10.625</c:v>
                      </c:pt>
                      <c:pt idx="78">
                        <c:v>10.75</c:v>
                      </c:pt>
                      <c:pt idx="79">
                        <c:v>10.875</c:v>
                      </c:pt>
                      <c:pt idx="80">
                        <c:v>11</c:v>
                      </c:pt>
                      <c:pt idx="81">
                        <c:v>11.125</c:v>
                      </c:pt>
                      <c:pt idx="82">
                        <c:v>11.25</c:v>
                      </c:pt>
                      <c:pt idx="83">
                        <c:v>11.375</c:v>
                      </c:pt>
                      <c:pt idx="84">
                        <c:v>11.5</c:v>
                      </c:pt>
                      <c:pt idx="85">
                        <c:v>11.625</c:v>
                      </c:pt>
                      <c:pt idx="86">
                        <c:v>11.75</c:v>
                      </c:pt>
                      <c:pt idx="87">
                        <c:v>11.875</c:v>
                      </c:pt>
                      <c:pt idx="88">
                        <c:v>12</c:v>
                      </c:pt>
                      <c:pt idx="89">
                        <c:v>12.125</c:v>
                      </c:pt>
                      <c:pt idx="90">
                        <c:v>12.25</c:v>
                      </c:pt>
                      <c:pt idx="91">
                        <c:v>12.375</c:v>
                      </c:pt>
                      <c:pt idx="92">
                        <c:v>12.5</c:v>
                      </c:pt>
                      <c:pt idx="93">
                        <c:v>12.625</c:v>
                      </c:pt>
                      <c:pt idx="94">
                        <c:v>12.75</c:v>
                      </c:pt>
                      <c:pt idx="95">
                        <c:v>12.875</c:v>
                      </c:pt>
                      <c:pt idx="96">
                        <c:v>13</c:v>
                      </c:pt>
                      <c:pt idx="97">
                        <c:v>13.125</c:v>
                      </c:pt>
                      <c:pt idx="98">
                        <c:v>13.25</c:v>
                      </c:pt>
                      <c:pt idx="99">
                        <c:v>13.375</c:v>
                      </c:pt>
                      <c:pt idx="100">
                        <c:v>13.5</c:v>
                      </c:pt>
                      <c:pt idx="101">
                        <c:v>13.625</c:v>
                      </c:pt>
                      <c:pt idx="102">
                        <c:v>13.75</c:v>
                      </c:pt>
                      <c:pt idx="103">
                        <c:v>13.875</c:v>
                      </c:pt>
                      <c:pt idx="104">
                        <c:v>14</c:v>
                      </c:pt>
                      <c:pt idx="105">
                        <c:v>14.125</c:v>
                      </c:pt>
                      <c:pt idx="106">
                        <c:v>14.25</c:v>
                      </c:pt>
                      <c:pt idx="107">
                        <c:v>14.375</c:v>
                      </c:pt>
                      <c:pt idx="108">
                        <c:v>14.5</c:v>
                      </c:pt>
                      <c:pt idx="109">
                        <c:v>14.625</c:v>
                      </c:pt>
                      <c:pt idx="110">
                        <c:v>14.75</c:v>
                      </c:pt>
                      <c:pt idx="111">
                        <c:v>14.875</c:v>
                      </c:pt>
                      <c:pt idx="112">
                        <c:v>15</c:v>
                      </c:pt>
                      <c:pt idx="113">
                        <c:v>15.125</c:v>
                      </c:pt>
                      <c:pt idx="114">
                        <c:v>15.25</c:v>
                      </c:pt>
                      <c:pt idx="115">
                        <c:v>15.375</c:v>
                      </c:pt>
                      <c:pt idx="116">
                        <c:v>15.5</c:v>
                      </c:pt>
                      <c:pt idx="117">
                        <c:v>15.625</c:v>
                      </c:pt>
                      <c:pt idx="118">
                        <c:v>15.75</c:v>
                      </c:pt>
                      <c:pt idx="119">
                        <c:v>15.875</c:v>
                      </c:pt>
                      <c:pt idx="120">
                        <c:v>16</c:v>
                      </c:pt>
                      <c:pt idx="121">
                        <c:v>16.125</c:v>
                      </c:pt>
                      <c:pt idx="122">
                        <c:v>16.25</c:v>
                      </c:pt>
                      <c:pt idx="123">
                        <c:v>16.375</c:v>
                      </c:pt>
                      <c:pt idx="124">
                        <c:v>16.5</c:v>
                      </c:pt>
                      <c:pt idx="125">
                        <c:v>16.625</c:v>
                      </c:pt>
                      <c:pt idx="126">
                        <c:v>16.75</c:v>
                      </c:pt>
                      <c:pt idx="127">
                        <c:v>16.875</c:v>
                      </c:pt>
                      <c:pt idx="128">
                        <c:v>17</c:v>
                      </c:pt>
                      <c:pt idx="129">
                        <c:v>17.125</c:v>
                      </c:pt>
                      <c:pt idx="130">
                        <c:v>17.25</c:v>
                      </c:pt>
                      <c:pt idx="131">
                        <c:v>17.375</c:v>
                      </c:pt>
                      <c:pt idx="132">
                        <c:v>17.5</c:v>
                      </c:pt>
                      <c:pt idx="133">
                        <c:v>17.625</c:v>
                      </c:pt>
                      <c:pt idx="134">
                        <c:v>17.75</c:v>
                      </c:pt>
                      <c:pt idx="135">
                        <c:v>17.875</c:v>
                      </c:pt>
                      <c:pt idx="136">
                        <c:v>18</c:v>
                      </c:pt>
                      <c:pt idx="137">
                        <c:v>18.125</c:v>
                      </c:pt>
                      <c:pt idx="138">
                        <c:v>18.25</c:v>
                      </c:pt>
                      <c:pt idx="139">
                        <c:v>18.375</c:v>
                      </c:pt>
                      <c:pt idx="140">
                        <c:v>18.5</c:v>
                      </c:pt>
                      <c:pt idx="141">
                        <c:v>18.625</c:v>
                      </c:pt>
                      <c:pt idx="142">
                        <c:v>18.75</c:v>
                      </c:pt>
                      <c:pt idx="143">
                        <c:v>18.875</c:v>
                      </c:pt>
                      <c:pt idx="144">
                        <c:v>19</c:v>
                      </c:pt>
                      <c:pt idx="145">
                        <c:v>19.125</c:v>
                      </c:pt>
                      <c:pt idx="146">
                        <c:v>19.25</c:v>
                      </c:pt>
                      <c:pt idx="147">
                        <c:v>19.375</c:v>
                      </c:pt>
                      <c:pt idx="148">
                        <c:v>19.5</c:v>
                      </c:pt>
                      <c:pt idx="149">
                        <c:v>19.625</c:v>
                      </c:pt>
                      <c:pt idx="150">
                        <c:v>19.75</c:v>
                      </c:pt>
                      <c:pt idx="151">
                        <c:v>19.875</c:v>
                      </c:pt>
                      <c:pt idx="152">
                        <c:v>20</c:v>
                      </c:pt>
                      <c:pt idx="153">
                        <c:v>20.125</c:v>
                      </c:pt>
                      <c:pt idx="154">
                        <c:v>20.25</c:v>
                      </c:pt>
                      <c:pt idx="155">
                        <c:v>20.375</c:v>
                      </c:pt>
                      <c:pt idx="156">
                        <c:v>20.5</c:v>
                      </c:pt>
                      <c:pt idx="157">
                        <c:v>20.625</c:v>
                      </c:pt>
                      <c:pt idx="158">
                        <c:v>20.75</c:v>
                      </c:pt>
                      <c:pt idx="159">
                        <c:v>20.875</c:v>
                      </c:pt>
                      <c:pt idx="160">
                        <c:v>21</c:v>
                      </c:pt>
                      <c:pt idx="161">
                        <c:v>21.125</c:v>
                      </c:pt>
                      <c:pt idx="162">
                        <c:v>21.25</c:v>
                      </c:pt>
                      <c:pt idx="163">
                        <c:v>21.375</c:v>
                      </c:pt>
                      <c:pt idx="164">
                        <c:v>21.5</c:v>
                      </c:pt>
                      <c:pt idx="165">
                        <c:v>21.625</c:v>
                      </c:pt>
                      <c:pt idx="166">
                        <c:v>21.75</c:v>
                      </c:pt>
                      <c:pt idx="167">
                        <c:v>21.875</c:v>
                      </c:pt>
                      <c:pt idx="168">
                        <c:v>22</c:v>
                      </c:pt>
                      <c:pt idx="169">
                        <c:v>22.125</c:v>
                      </c:pt>
                      <c:pt idx="170">
                        <c:v>22.25</c:v>
                      </c:pt>
                      <c:pt idx="171">
                        <c:v>22.375</c:v>
                      </c:pt>
                      <c:pt idx="172">
                        <c:v>22.5</c:v>
                      </c:pt>
                      <c:pt idx="173">
                        <c:v>22.625</c:v>
                      </c:pt>
                      <c:pt idx="174">
                        <c:v>22.75</c:v>
                      </c:pt>
                      <c:pt idx="175">
                        <c:v>22.875</c:v>
                      </c:pt>
                      <c:pt idx="176">
                        <c:v>23</c:v>
                      </c:pt>
                      <c:pt idx="177">
                        <c:v>23.125</c:v>
                      </c:pt>
                      <c:pt idx="178">
                        <c:v>23.25</c:v>
                      </c:pt>
                      <c:pt idx="179">
                        <c:v>23.375</c:v>
                      </c:pt>
                      <c:pt idx="180">
                        <c:v>23.5</c:v>
                      </c:pt>
                      <c:pt idx="181">
                        <c:v>23.625</c:v>
                      </c:pt>
                      <c:pt idx="182">
                        <c:v>23.75</c:v>
                      </c:pt>
                      <c:pt idx="183">
                        <c:v>23.875</c:v>
                      </c:pt>
                      <c:pt idx="184">
                        <c:v>24</c:v>
                      </c:pt>
                      <c:pt idx="185">
                        <c:v>24.125</c:v>
                      </c:pt>
                      <c:pt idx="186">
                        <c:v>24.25</c:v>
                      </c:pt>
                      <c:pt idx="187">
                        <c:v>24.375</c:v>
                      </c:pt>
                      <c:pt idx="188">
                        <c:v>24.5</c:v>
                      </c:pt>
                      <c:pt idx="189">
                        <c:v>24.625</c:v>
                      </c:pt>
                      <c:pt idx="190">
                        <c:v>24.75</c:v>
                      </c:pt>
                      <c:pt idx="191">
                        <c:v>24.875</c:v>
                      </c:pt>
                      <c:pt idx="192">
                        <c:v>25</c:v>
                      </c:pt>
                      <c:pt idx="193">
                        <c:v>25.125</c:v>
                      </c:pt>
                      <c:pt idx="194">
                        <c:v>25.25</c:v>
                      </c:pt>
                      <c:pt idx="195">
                        <c:v>25.375</c:v>
                      </c:pt>
                      <c:pt idx="196">
                        <c:v>25.5</c:v>
                      </c:pt>
                      <c:pt idx="197">
                        <c:v>25.625</c:v>
                      </c:pt>
                      <c:pt idx="198">
                        <c:v>25.75</c:v>
                      </c:pt>
                      <c:pt idx="199">
                        <c:v>25.875</c:v>
                      </c:pt>
                      <c:pt idx="200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-76.360557999999997</c:v>
                      </c:pt>
                      <c:pt idx="1">
                        <c:v>-71.675880000000006</c:v>
                      </c:pt>
                      <c:pt idx="2">
                        <c:v>-68.498123000000007</c:v>
                      </c:pt>
                      <c:pt idx="3">
                        <c:v>-70.016518000000005</c:v>
                      </c:pt>
                      <c:pt idx="4">
                        <c:v>-65.905899000000005</c:v>
                      </c:pt>
                      <c:pt idx="5">
                        <c:v>-62.413929000000003</c:v>
                      </c:pt>
                      <c:pt idx="6">
                        <c:v>-61.213928000000003</c:v>
                      </c:pt>
                      <c:pt idx="7">
                        <c:v>-46.488776999999999</c:v>
                      </c:pt>
                      <c:pt idx="8">
                        <c:v>-43.096896999999998</c:v>
                      </c:pt>
                      <c:pt idx="9">
                        <c:v>-32.169231000000003</c:v>
                      </c:pt>
                      <c:pt idx="10">
                        <c:v>-24.583786</c:v>
                      </c:pt>
                      <c:pt idx="11">
                        <c:v>-21.473545000000001</c:v>
                      </c:pt>
                      <c:pt idx="12">
                        <c:v>-16.972687000000001</c:v>
                      </c:pt>
                      <c:pt idx="13">
                        <c:v>-14.847759</c:v>
                      </c:pt>
                      <c:pt idx="14">
                        <c:v>-13.449752999999999</c:v>
                      </c:pt>
                      <c:pt idx="15">
                        <c:v>-13.228600999999999</c:v>
                      </c:pt>
                      <c:pt idx="16">
                        <c:v>-13.859921999999999</c:v>
                      </c:pt>
                      <c:pt idx="17">
                        <c:v>-12.269714</c:v>
                      </c:pt>
                      <c:pt idx="18">
                        <c:v>-13.059176000000001</c:v>
                      </c:pt>
                      <c:pt idx="19">
                        <c:v>-13.320599</c:v>
                      </c:pt>
                      <c:pt idx="20">
                        <c:v>-13.204953</c:v>
                      </c:pt>
                      <c:pt idx="21">
                        <c:v>-13.885503</c:v>
                      </c:pt>
                      <c:pt idx="22">
                        <c:v>-14.899011</c:v>
                      </c:pt>
                      <c:pt idx="23">
                        <c:v>-15.338623999999999</c:v>
                      </c:pt>
                      <c:pt idx="24">
                        <c:v>-15.192722</c:v>
                      </c:pt>
                      <c:pt idx="25">
                        <c:v>-15.230918000000001</c:v>
                      </c:pt>
                      <c:pt idx="26">
                        <c:v>-15.505795000000001</c:v>
                      </c:pt>
                      <c:pt idx="27">
                        <c:v>-14.478776</c:v>
                      </c:pt>
                      <c:pt idx="28">
                        <c:v>-14.831951</c:v>
                      </c:pt>
                      <c:pt idx="29">
                        <c:v>-15.032425999999999</c:v>
                      </c:pt>
                      <c:pt idx="30">
                        <c:v>-15.559208999999999</c:v>
                      </c:pt>
                      <c:pt idx="31">
                        <c:v>-15.655837</c:v>
                      </c:pt>
                      <c:pt idx="32">
                        <c:v>-16.466498999999999</c:v>
                      </c:pt>
                      <c:pt idx="33">
                        <c:v>-16.272186000000001</c:v>
                      </c:pt>
                      <c:pt idx="34">
                        <c:v>-17.232941</c:v>
                      </c:pt>
                      <c:pt idx="35">
                        <c:v>-17.910254999999999</c:v>
                      </c:pt>
                      <c:pt idx="36">
                        <c:v>-18.321992999999999</c:v>
                      </c:pt>
                      <c:pt idx="37">
                        <c:v>-18.410751000000001</c:v>
                      </c:pt>
                      <c:pt idx="38">
                        <c:v>-18.924942000000001</c:v>
                      </c:pt>
                      <c:pt idx="39">
                        <c:v>-19.894417000000001</c:v>
                      </c:pt>
                      <c:pt idx="40">
                        <c:v>-19.605557999999998</c:v>
                      </c:pt>
                      <c:pt idx="41">
                        <c:v>-18.804597999999999</c:v>
                      </c:pt>
                      <c:pt idx="42">
                        <c:v>-20.478439000000002</c:v>
                      </c:pt>
                      <c:pt idx="43">
                        <c:v>-20.958283999999999</c:v>
                      </c:pt>
                      <c:pt idx="44">
                        <c:v>-21.012540999999999</c:v>
                      </c:pt>
                      <c:pt idx="45">
                        <c:v>-22.516770999999999</c:v>
                      </c:pt>
                      <c:pt idx="46">
                        <c:v>-20.629446000000002</c:v>
                      </c:pt>
                      <c:pt idx="47">
                        <c:v>-21.057943000000002</c:v>
                      </c:pt>
                      <c:pt idx="48">
                        <c:v>-22.082084999999999</c:v>
                      </c:pt>
                      <c:pt idx="49">
                        <c:v>-20.417933000000001</c:v>
                      </c:pt>
                      <c:pt idx="50">
                        <c:v>-22.217222</c:v>
                      </c:pt>
                      <c:pt idx="51">
                        <c:v>-24.103459999999998</c:v>
                      </c:pt>
                      <c:pt idx="52">
                        <c:v>-22.860368999999999</c:v>
                      </c:pt>
                      <c:pt idx="53">
                        <c:v>-25.992041</c:v>
                      </c:pt>
                      <c:pt idx="54">
                        <c:v>-26.868794999999999</c:v>
                      </c:pt>
                      <c:pt idx="55">
                        <c:v>-25.598490000000002</c:v>
                      </c:pt>
                      <c:pt idx="56">
                        <c:v>-24.6248</c:v>
                      </c:pt>
                      <c:pt idx="57">
                        <c:v>-24.595200999999999</c:v>
                      </c:pt>
                      <c:pt idx="58">
                        <c:v>-24.517537999999998</c:v>
                      </c:pt>
                      <c:pt idx="59">
                        <c:v>-24.797605999999998</c:v>
                      </c:pt>
                      <c:pt idx="60">
                        <c:v>-24.724271999999999</c:v>
                      </c:pt>
                      <c:pt idx="61">
                        <c:v>-27.255033000000001</c:v>
                      </c:pt>
                      <c:pt idx="62">
                        <c:v>-28.037120999999999</c:v>
                      </c:pt>
                      <c:pt idx="63">
                        <c:v>-27.197137999999999</c:v>
                      </c:pt>
                      <c:pt idx="64">
                        <c:v>-28.062947999999999</c:v>
                      </c:pt>
                      <c:pt idx="65">
                        <c:v>-30.178574000000001</c:v>
                      </c:pt>
                      <c:pt idx="66">
                        <c:v>-28.422198999999999</c:v>
                      </c:pt>
                      <c:pt idx="67">
                        <c:v>-28.477993000000001</c:v>
                      </c:pt>
                      <c:pt idx="68">
                        <c:v>-29.771383</c:v>
                      </c:pt>
                      <c:pt idx="69">
                        <c:v>-29.301773000000001</c:v>
                      </c:pt>
                      <c:pt idx="70">
                        <c:v>-29.310044999999999</c:v>
                      </c:pt>
                      <c:pt idx="71">
                        <c:v>-31.809125999999999</c:v>
                      </c:pt>
                      <c:pt idx="72">
                        <c:v>-29.937860000000001</c:v>
                      </c:pt>
                      <c:pt idx="73">
                        <c:v>-31.776789000000001</c:v>
                      </c:pt>
                      <c:pt idx="74">
                        <c:v>-35.896220999999997</c:v>
                      </c:pt>
                      <c:pt idx="75">
                        <c:v>-37.393290999999998</c:v>
                      </c:pt>
                      <c:pt idx="76">
                        <c:v>-34.594012999999997</c:v>
                      </c:pt>
                      <c:pt idx="77">
                        <c:v>-31.640077999999999</c:v>
                      </c:pt>
                      <c:pt idx="78">
                        <c:v>-33.887664999999998</c:v>
                      </c:pt>
                      <c:pt idx="79">
                        <c:v>-34.169155000000003</c:v>
                      </c:pt>
                      <c:pt idx="80">
                        <c:v>-37.263930999999999</c:v>
                      </c:pt>
                      <c:pt idx="81">
                        <c:v>-37.602260999999999</c:v>
                      </c:pt>
                      <c:pt idx="82">
                        <c:v>-34.475636000000002</c:v>
                      </c:pt>
                      <c:pt idx="83">
                        <c:v>-39.118319999999997</c:v>
                      </c:pt>
                      <c:pt idx="84">
                        <c:v>-41.482951999999997</c:v>
                      </c:pt>
                      <c:pt idx="85">
                        <c:v>-39.700080999999997</c:v>
                      </c:pt>
                      <c:pt idx="86">
                        <c:v>-41.769534999999998</c:v>
                      </c:pt>
                      <c:pt idx="87">
                        <c:v>-42.065627999999997</c:v>
                      </c:pt>
                      <c:pt idx="88">
                        <c:v>-42.308177999999998</c:v>
                      </c:pt>
                      <c:pt idx="89">
                        <c:v>-42.156948</c:v>
                      </c:pt>
                      <c:pt idx="90">
                        <c:v>-42.023949000000002</c:v>
                      </c:pt>
                      <c:pt idx="91">
                        <c:v>-41.813313000000001</c:v>
                      </c:pt>
                      <c:pt idx="92">
                        <c:v>-44.65081</c:v>
                      </c:pt>
                      <c:pt idx="93">
                        <c:v>-42.274025000000002</c:v>
                      </c:pt>
                      <c:pt idx="94">
                        <c:v>-44.588729999999998</c:v>
                      </c:pt>
                      <c:pt idx="95">
                        <c:v>-47.713298999999999</c:v>
                      </c:pt>
                      <c:pt idx="96">
                        <c:v>-44.513767000000001</c:v>
                      </c:pt>
                      <c:pt idx="97">
                        <c:v>-44.153430999999998</c:v>
                      </c:pt>
                      <c:pt idx="98">
                        <c:v>-44.330554999999997</c:v>
                      </c:pt>
                      <c:pt idx="99">
                        <c:v>-48.429603999999998</c:v>
                      </c:pt>
                      <c:pt idx="100">
                        <c:v>-51.962490000000003</c:v>
                      </c:pt>
                      <c:pt idx="101">
                        <c:v>-51.080395000000003</c:v>
                      </c:pt>
                      <c:pt idx="102">
                        <c:v>-46.429378999999997</c:v>
                      </c:pt>
                      <c:pt idx="103">
                        <c:v>-51.129733999999999</c:v>
                      </c:pt>
                      <c:pt idx="104">
                        <c:v>-53.865803</c:v>
                      </c:pt>
                      <c:pt idx="105">
                        <c:v>-52.111621999999997</c:v>
                      </c:pt>
                      <c:pt idx="106">
                        <c:v>-49.728850999999999</c:v>
                      </c:pt>
                      <c:pt idx="107">
                        <c:v>-45.431033999999997</c:v>
                      </c:pt>
                      <c:pt idx="108">
                        <c:v>-46.244830999999998</c:v>
                      </c:pt>
                      <c:pt idx="109">
                        <c:v>-49.517876000000001</c:v>
                      </c:pt>
                      <c:pt idx="110">
                        <c:v>-45.866107999999997</c:v>
                      </c:pt>
                      <c:pt idx="111">
                        <c:v>-46.123165</c:v>
                      </c:pt>
                      <c:pt idx="112">
                        <c:v>-40.755215</c:v>
                      </c:pt>
                      <c:pt idx="113">
                        <c:v>-40.284359000000002</c:v>
                      </c:pt>
                      <c:pt idx="114">
                        <c:v>-42.628833999999998</c:v>
                      </c:pt>
                      <c:pt idx="115">
                        <c:v>-43.747405999999998</c:v>
                      </c:pt>
                      <c:pt idx="116">
                        <c:v>-43.658400999999998</c:v>
                      </c:pt>
                      <c:pt idx="117">
                        <c:v>-38.921951</c:v>
                      </c:pt>
                      <c:pt idx="118">
                        <c:v>-40.900405999999997</c:v>
                      </c:pt>
                      <c:pt idx="119">
                        <c:v>-42.000397</c:v>
                      </c:pt>
                      <c:pt idx="120">
                        <c:v>-42.804637999999997</c:v>
                      </c:pt>
                      <c:pt idx="121">
                        <c:v>-38.393715</c:v>
                      </c:pt>
                      <c:pt idx="122">
                        <c:v>-37.427723</c:v>
                      </c:pt>
                      <c:pt idx="123">
                        <c:v>-39.291843</c:v>
                      </c:pt>
                      <c:pt idx="124">
                        <c:v>-40.750523000000001</c:v>
                      </c:pt>
                      <c:pt idx="125">
                        <c:v>-41.996639000000002</c:v>
                      </c:pt>
                      <c:pt idx="126">
                        <c:v>-40.386639000000002</c:v>
                      </c:pt>
                      <c:pt idx="127">
                        <c:v>-40.949291000000002</c:v>
                      </c:pt>
                      <c:pt idx="128">
                        <c:v>-42.150557999999997</c:v>
                      </c:pt>
                      <c:pt idx="129">
                        <c:v>-42.422733000000001</c:v>
                      </c:pt>
                      <c:pt idx="130">
                        <c:v>-48.054855000000003</c:v>
                      </c:pt>
                      <c:pt idx="131">
                        <c:v>-47.415756000000002</c:v>
                      </c:pt>
                      <c:pt idx="132">
                        <c:v>-49.704067000000002</c:v>
                      </c:pt>
                      <c:pt idx="133">
                        <c:v>-49.275222999999997</c:v>
                      </c:pt>
                      <c:pt idx="134">
                        <c:v>-51.228408999999999</c:v>
                      </c:pt>
                      <c:pt idx="135">
                        <c:v>-52.270657</c:v>
                      </c:pt>
                      <c:pt idx="136">
                        <c:v>-53.992488999999999</c:v>
                      </c:pt>
                      <c:pt idx="137">
                        <c:v>-55.730899999999998</c:v>
                      </c:pt>
                      <c:pt idx="138">
                        <c:v>-56.428825000000003</c:v>
                      </c:pt>
                      <c:pt idx="139">
                        <c:v>-59.045665999999997</c:v>
                      </c:pt>
                      <c:pt idx="140">
                        <c:v>-61.584842999999999</c:v>
                      </c:pt>
                      <c:pt idx="141">
                        <c:v>-62.002411000000002</c:v>
                      </c:pt>
                      <c:pt idx="142">
                        <c:v>-62.552315</c:v>
                      </c:pt>
                      <c:pt idx="143">
                        <c:v>-62.841540999999999</c:v>
                      </c:pt>
                      <c:pt idx="144">
                        <c:v>-64.513672</c:v>
                      </c:pt>
                      <c:pt idx="145">
                        <c:v>-64.921349000000006</c:v>
                      </c:pt>
                      <c:pt idx="146">
                        <c:v>-65.569243999999998</c:v>
                      </c:pt>
                      <c:pt idx="147">
                        <c:v>-65.614936999999998</c:v>
                      </c:pt>
                      <c:pt idx="148">
                        <c:v>-65.577774000000005</c:v>
                      </c:pt>
                      <c:pt idx="149">
                        <c:v>-65.359183999999999</c:v>
                      </c:pt>
                      <c:pt idx="150">
                        <c:v>-65.365737999999993</c:v>
                      </c:pt>
                      <c:pt idx="151">
                        <c:v>-65.986564999999999</c:v>
                      </c:pt>
                      <c:pt idx="152">
                        <c:v>-65.346176</c:v>
                      </c:pt>
                      <c:pt idx="153">
                        <c:v>-65.045379999999994</c:v>
                      </c:pt>
                      <c:pt idx="154">
                        <c:v>-66.027420000000006</c:v>
                      </c:pt>
                      <c:pt idx="155">
                        <c:v>-65.090225000000004</c:v>
                      </c:pt>
                      <c:pt idx="156">
                        <c:v>-65.889053000000004</c:v>
                      </c:pt>
                      <c:pt idx="157">
                        <c:v>-65.403480999999999</c:v>
                      </c:pt>
                      <c:pt idx="158">
                        <c:v>-65.343886999999995</c:v>
                      </c:pt>
                      <c:pt idx="159">
                        <c:v>-64.664299</c:v>
                      </c:pt>
                      <c:pt idx="160">
                        <c:v>-64.312224999999998</c:v>
                      </c:pt>
                      <c:pt idx="161">
                        <c:v>-65.786247000000003</c:v>
                      </c:pt>
                      <c:pt idx="162">
                        <c:v>-65.096535000000003</c:v>
                      </c:pt>
                      <c:pt idx="163">
                        <c:v>-65.223557</c:v>
                      </c:pt>
                      <c:pt idx="164">
                        <c:v>-67.143341000000007</c:v>
                      </c:pt>
                      <c:pt idx="165">
                        <c:v>-65.327774000000005</c:v>
                      </c:pt>
                      <c:pt idx="166">
                        <c:v>-65.500068999999996</c:v>
                      </c:pt>
                      <c:pt idx="167">
                        <c:v>-65.842545000000001</c:v>
                      </c:pt>
                      <c:pt idx="168">
                        <c:v>-66.398842000000002</c:v>
                      </c:pt>
                      <c:pt idx="169">
                        <c:v>-66.279128999999998</c:v>
                      </c:pt>
                      <c:pt idx="170">
                        <c:v>-66.321960000000004</c:v>
                      </c:pt>
                      <c:pt idx="171">
                        <c:v>-65.008728000000005</c:v>
                      </c:pt>
                      <c:pt idx="172">
                        <c:v>-66.501418999999999</c:v>
                      </c:pt>
                      <c:pt idx="173">
                        <c:v>-66.230164000000002</c:v>
                      </c:pt>
                      <c:pt idx="174">
                        <c:v>-66.308311000000003</c:v>
                      </c:pt>
                      <c:pt idx="175">
                        <c:v>-66.595900999999998</c:v>
                      </c:pt>
                      <c:pt idx="176">
                        <c:v>-68.660576000000006</c:v>
                      </c:pt>
                      <c:pt idx="177">
                        <c:v>-65.531570000000002</c:v>
                      </c:pt>
                      <c:pt idx="178">
                        <c:v>-69.398276999999993</c:v>
                      </c:pt>
                      <c:pt idx="179">
                        <c:v>-68.862892000000002</c:v>
                      </c:pt>
                      <c:pt idx="180">
                        <c:v>-69.437179999999998</c:v>
                      </c:pt>
                      <c:pt idx="181">
                        <c:v>-69.041199000000006</c:v>
                      </c:pt>
                      <c:pt idx="182">
                        <c:v>-70.818161000000003</c:v>
                      </c:pt>
                      <c:pt idx="183">
                        <c:v>-68.336983000000004</c:v>
                      </c:pt>
                      <c:pt idx="184">
                        <c:v>-70.054503999999994</c:v>
                      </c:pt>
                      <c:pt idx="185">
                        <c:v>-72.156738000000004</c:v>
                      </c:pt>
                      <c:pt idx="186">
                        <c:v>-71.512671999999995</c:v>
                      </c:pt>
                      <c:pt idx="187">
                        <c:v>-70.029846000000006</c:v>
                      </c:pt>
                      <c:pt idx="188">
                        <c:v>-72.774451999999997</c:v>
                      </c:pt>
                      <c:pt idx="189">
                        <c:v>-72.403701999999996</c:v>
                      </c:pt>
                      <c:pt idx="190">
                        <c:v>-76.058655000000002</c:v>
                      </c:pt>
                      <c:pt idx="191">
                        <c:v>-71.919960000000003</c:v>
                      </c:pt>
                      <c:pt idx="192">
                        <c:v>-78.799605999999997</c:v>
                      </c:pt>
                      <c:pt idx="193">
                        <c:v>-72.423705999999996</c:v>
                      </c:pt>
                      <c:pt idx="194">
                        <c:v>-82.455810999999997</c:v>
                      </c:pt>
                      <c:pt idx="195">
                        <c:v>-76.877075000000005</c:v>
                      </c:pt>
                      <c:pt idx="196">
                        <c:v>-75.337135000000004</c:v>
                      </c:pt>
                      <c:pt idx="197">
                        <c:v>-74.881088000000005</c:v>
                      </c:pt>
                      <c:pt idx="198">
                        <c:v>-96.693557999999996</c:v>
                      </c:pt>
                      <c:pt idx="199">
                        <c:v>-80.909942999999998</c:v>
                      </c:pt>
                      <c:pt idx="200">
                        <c:v>-79.009392000000005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06-40B9-83C9-78DC39DB0DBD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175372</xdr:colOff>
      <xdr:row>1</xdr:row>
      <xdr:rowOff>180975</xdr:rowOff>
    </xdr:from>
    <xdr:to>
      <xdr:col>5</xdr:col>
      <xdr:colOff>711753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21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20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44443</xdr:colOff>
      <xdr:row>130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28575</xdr:rowOff>
    </xdr:from>
    <xdr:to>
      <xdr:col>38</xdr:col>
      <xdr:colOff>354844</xdr:colOff>
      <xdr:row>15</xdr:row>
      <xdr:rowOff>104775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0</xdr:colOff>
      <xdr:row>17</xdr:row>
      <xdr:rowOff>85725</xdr:rowOff>
    </xdr:from>
    <xdr:to>
      <xdr:col>29</xdr:col>
      <xdr:colOff>345321</xdr:colOff>
      <xdr:row>31</xdr:row>
      <xdr:rowOff>161925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567016</xdr:colOff>
      <xdr:row>17</xdr:row>
      <xdr:rowOff>57150</xdr:rowOff>
    </xdr:from>
    <xdr:to>
      <xdr:col>38</xdr:col>
      <xdr:colOff>307219</xdr:colOff>
      <xdr:row>31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14619</xdr:colOff>
      <xdr:row>49</xdr:row>
      <xdr:rowOff>55829</xdr:rowOff>
    </xdr:from>
    <xdr:to>
      <xdr:col>52</xdr:col>
      <xdr:colOff>261888</xdr:colOff>
      <xdr:row>63</xdr:row>
      <xdr:rowOff>179654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583946</xdr:colOff>
      <xdr:row>82</xdr:row>
      <xdr:rowOff>7845</xdr:rowOff>
    </xdr:from>
    <xdr:to>
      <xdr:col>21</xdr:col>
      <xdr:colOff>86024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598715</xdr:colOff>
      <xdr:row>49</xdr:row>
      <xdr:rowOff>2722</xdr:rowOff>
    </xdr:from>
    <xdr:to>
      <xdr:col>29</xdr:col>
      <xdr:colOff>309142</xdr:colOff>
      <xdr:row>63</xdr:row>
      <xdr:rowOff>119743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981AFA3-3181-4A1B-BD2F-DBC863F6C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29</xdr:col>
      <xdr:colOff>404132</xdr:colOff>
      <xdr:row>49</xdr:row>
      <xdr:rowOff>9525</xdr:rowOff>
    </xdr:from>
    <xdr:to>
      <xdr:col>37</xdr:col>
      <xdr:colOff>121363</xdr:colOff>
      <xdr:row>63</xdr:row>
      <xdr:rowOff>126546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8322E7-1AF5-407F-BB7B-40D47F8DC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37</xdr:col>
      <xdr:colOff>204107</xdr:colOff>
      <xdr:row>49</xdr:row>
      <xdr:rowOff>13607</xdr:rowOff>
    </xdr:from>
    <xdr:to>
      <xdr:col>44</xdr:col>
      <xdr:colOff>521413</xdr:colOff>
      <xdr:row>63</xdr:row>
      <xdr:rowOff>130628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676911-0AD1-418A-9B57-86F6AAC72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E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8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5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6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1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2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3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D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C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0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4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9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A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B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7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0F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1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3"/>
  <sheetViews>
    <sheetView zoomScale="55" zoomScaleNormal="55" workbookViewId="0">
      <selection activeCell="J10" sqref="J1:J1048576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83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84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2" t="s">
        <v>85</v>
      </c>
      <c r="E166" s="49"/>
      <c r="F166" s="49"/>
      <c r="G166" s="49"/>
      <c r="X166" s="49"/>
      <c r="Y166" s="49"/>
      <c r="Z166" s="49"/>
      <c r="AA166" s="52" t="s">
        <v>73</v>
      </c>
      <c r="AB166" s="49"/>
      <c r="AC166" s="49"/>
      <c r="AD166" s="49"/>
      <c r="AE166" s="53"/>
      <c r="AF166" s="49"/>
      <c r="AG166" s="49"/>
      <c r="AH166" s="49"/>
      <c r="AI166" s="52" t="s">
        <v>74</v>
      </c>
      <c r="AJ166" s="49"/>
      <c r="AK166" s="49"/>
    </row>
    <row r="167" spans="1:38" s="4" customFormat="1" ht="25.5" thickTop="1" thickBot="1" x14ac:dyDescent="0.3">
      <c r="A167" s="63" t="s">
        <v>60</v>
      </c>
      <c r="B167" s="64" t="s">
        <v>61</v>
      </c>
      <c r="C167" s="64" t="s">
        <v>62</v>
      </c>
      <c r="D167" s="64" t="s">
        <v>63</v>
      </c>
      <c r="E167" s="64" t="s">
        <v>64</v>
      </c>
      <c r="F167" s="64" t="s">
        <v>65</v>
      </c>
      <c r="G167" s="65" t="s">
        <v>66</v>
      </c>
      <c r="X167" s="54" t="s">
        <v>60</v>
      </c>
      <c r="Y167" s="55" t="s">
        <v>61</v>
      </c>
      <c r="Z167" s="55" t="s">
        <v>62</v>
      </c>
      <c r="AA167" s="55" t="s">
        <v>63</v>
      </c>
      <c r="AB167" s="55" t="s">
        <v>64</v>
      </c>
      <c r="AC167" s="55" t="s">
        <v>65</v>
      </c>
      <c r="AD167" s="56" t="s">
        <v>66</v>
      </c>
      <c r="AE167" s="53"/>
      <c r="AF167" s="54" t="s">
        <v>60</v>
      </c>
      <c r="AG167" s="55" t="s">
        <v>61</v>
      </c>
      <c r="AH167" s="55" t="s">
        <v>62</v>
      </c>
      <c r="AI167" s="55" t="s">
        <v>63</v>
      </c>
      <c r="AJ167" s="55" t="s">
        <v>64</v>
      </c>
      <c r="AK167" s="55" t="s">
        <v>65</v>
      </c>
      <c r="AL167" s="56" t="s">
        <v>66</v>
      </c>
    </row>
    <row r="168" spans="1:38" s="4" customFormat="1" ht="16.5" thickTop="1" thickBot="1" x14ac:dyDescent="0.3">
      <c r="A168" s="66" t="s">
        <v>67</v>
      </c>
      <c r="B168" s="67" t="str">
        <f>TEXT(Y168,"#")&amp;" ("&amp;TEXT(AG168,"#"&amp;")")</f>
        <v>20 (16)</v>
      </c>
      <c r="C168" s="68" t="s">
        <v>68</v>
      </c>
      <c r="D168" s="67" t="str">
        <f t="shared" ref="D168:G172" si="0">TEXT(AA168,"#")&amp;" ("&amp;TEXT(AI168,"#"&amp;")")</f>
        <v>29 (34)</v>
      </c>
      <c r="E168" s="67" t="str">
        <f t="shared" si="0"/>
        <v>13 (12)</v>
      </c>
      <c r="F168" s="67" t="str">
        <f t="shared" si="0"/>
        <v>38 (39)</v>
      </c>
      <c r="G168" s="67" t="str">
        <f t="shared" si="0"/>
        <v>24 (16)</v>
      </c>
      <c r="X168" s="57" t="s">
        <v>67</v>
      </c>
      <c r="Y168" s="58">
        <f>'5Rx0L'!H7</f>
        <v>19.904599531578945</v>
      </c>
      <c r="Z168" s="58" t="s">
        <v>68</v>
      </c>
      <c r="AA168" s="58">
        <f>'5Rx5L'!H7</f>
        <v>28.977385842105264</v>
      </c>
      <c r="AB168" s="58">
        <f>'5Rx5L'!H31</f>
        <v>12.953304205263162</v>
      </c>
      <c r="AC168" s="58">
        <f>'5Rx5L'!H55</f>
        <v>38.434958000000009</v>
      </c>
      <c r="AD168" s="59">
        <f>'5Rx5L'!H79</f>
        <v>23.531787947368418</v>
      </c>
      <c r="AE168" s="53"/>
      <c r="AF168" s="57" t="s">
        <v>67</v>
      </c>
      <c r="AG168" s="58">
        <f>'5Rx0L'!P7</f>
        <v>16.472585247368418</v>
      </c>
      <c r="AH168" s="58" t="s">
        <v>68</v>
      </c>
      <c r="AI168" s="58">
        <f>'5Rx5L'!P7</f>
        <v>33.796671789473692</v>
      </c>
      <c r="AJ168" s="58">
        <f>'5Rx5L'!P31</f>
        <v>11.720786657894736</v>
      </c>
      <c r="AK168" s="58">
        <f>'5Rx5L'!P55</f>
        <v>39.347062315789479</v>
      </c>
      <c r="AL168" s="59">
        <f>'5Rx5L'!P79</f>
        <v>16.062697926315789</v>
      </c>
    </row>
    <row r="169" spans="1:38" s="4" customFormat="1" ht="15.75" thickBot="1" x14ac:dyDescent="0.3">
      <c r="A169" s="66" t="s">
        <v>69</v>
      </c>
      <c r="B169" s="67" t="str">
        <f>TEXT(Y169,"#")&amp;" ("&amp;TEXT(AG169,"#"&amp;")")</f>
        <v>66 (74)</v>
      </c>
      <c r="C169" s="67" t="str">
        <f>TEXT(Z169,"#")&amp;" ("&amp;TEXT(AH169,"#"&amp;")")</f>
        <v>51 (50)</v>
      </c>
      <c r="D169" s="67" t="str">
        <f t="shared" si="0"/>
        <v>69 (79)</v>
      </c>
      <c r="E169" s="67" t="str">
        <f t="shared" si="0"/>
        <v>59 (57)</v>
      </c>
      <c r="F169" s="67" t="str">
        <f t="shared" si="0"/>
        <v>70 (74)</v>
      </c>
      <c r="G169" s="67" t="str">
        <f t="shared" si="0"/>
        <v>59 (54)</v>
      </c>
      <c r="X169" s="57" t="s">
        <v>69</v>
      </c>
      <c r="Y169" s="58">
        <f>'5Rx0L'!H31</f>
        <v>65.619504768421081</v>
      </c>
      <c r="Z169" s="58">
        <f>'5Rx5L'!H103</f>
        <v>51.233258578947364</v>
      </c>
      <c r="AA169" s="58">
        <f>'2Rx2L'!G3</f>
        <v>69.407729727272709</v>
      </c>
      <c r="AB169" s="58">
        <f>'5Rx5L'!H151</f>
        <v>58.686152736842111</v>
      </c>
      <c r="AC169" s="58">
        <f>'5Rx5L'!H175</f>
        <v>69.718396315789462</v>
      </c>
      <c r="AD169" s="59">
        <f>'5Rx5L'!H199</f>
        <v>59.073704894736849</v>
      </c>
      <c r="AE169" s="53"/>
      <c r="AF169" s="57" t="s">
        <v>69</v>
      </c>
      <c r="AG169" s="58">
        <f>'5Rx0L'!P31</f>
        <v>73.57002142105263</v>
      </c>
      <c r="AH169" s="58">
        <f>'5Rx5L'!P103</f>
        <v>50.35688563157894</v>
      </c>
      <c r="AI169" s="58">
        <f>'2Rx2L'!O3</f>
        <v>78.53773622222225</v>
      </c>
      <c r="AJ169" s="58">
        <f>'5Rx5L'!P151</f>
        <v>57.057329473684213</v>
      </c>
      <c r="AK169" s="58">
        <f>'5Rx5L'!P175</f>
        <v>73.775469736842112</v>
      </c>
      <c r="AL169" s="59">
        <f>'5Rx5L'!P199</f>
        <v>54.264055526315794</v>
      </c>
    </row>
    <row r="170" spans="1:38" s="4" customFormat="1" ht="15.75" thickBot="1" x14ac:dyDescent="0.3">
      <c r="A170" s="66" t="s">
        <v>70</v>
      </c>
      <c r="B170" s="67" t="str">
        <f>TEXT(Y170,"#")&amp;" ("&amp;TEXT(AG170,"#"&amp;")")</f>
        <v>80 (94)</v>
      </c>
      <c r="C170" s="67" t="str">
        <f>TEXT(Z170,"#")&amp;" ("&amp;TEXT(AH170,"#"&amp;")")</f>
        <v>71 (81)</v>
      </c>
      <c r="D170" s="67" t="str">
        <f t="shared" si="0"/>
        <v>86 (105)</v>
      </c>
      <c r="E170" s="67" t="str">
        <f t="shared" si="0"/>
        <v>79 (90)</v>
      </c>
      <c r="F170" s="67" t="str">
        <f t="shared" si="0"/>
        <v>89 (101)</v>
      </c>
      <c r="G170" s="67" t="str">
        <f t="shared" si="0"/>
        <v>77 (86)</v>
      </c>
      <c r="X170" s="57" t="s">
        <v>70</v>
      </c>
      <c r="Y170" s="58">
        <f>'5Rx0L'!H55</f>
        <v>80.281816473684202</v>
      </c>
      <c r="Z170" s="58">
        <f>'5Rx5L'!H223</f>
        <v>70.947765368421059</v>
      </c>
      <c r="AA170" s="58">
        <f>'5Rx5L'!H247</f>
        <v>86.017199052631582</v>
      </c>
      <c r="AB170" s="58">
        <f>'5Rx5L'!H271</f>
        <v>78.785449368421069</v>
      </c>
      <c r="AC170" s="58">
        <f>'5Rx5L'!H295</f>
        <v>89.49557373684209</v>
      </c>
      <c r="AD170" s="59">
        <f>'5Rx5L'!H319</f>
        <v>76.525836999999996</v>
      </c>
      <c r="AE170" s="53"/>
      <c r="AF170" s="57" t="s">
        <v>70</v>
      </c>
      <c r="AG170" s="58">
        <f>'5Rx0L'!P55</f>
        <v>94.49204631578948</v>
      </c>
      <c r="AH170" s="58">
        <f>'5Rx5L'!P223</f>
        <v>81.103312947368437</v>
      </c>
      <c r="AI170" s="58">
        <f>'5Rx5L'!P247</f>
        <v>104.75108531578948</v>
      </c>
      <c r="AJ170" s="58">
        <f>'5Rx5L'!P271</f>
        <v>89.591206894736843</v>
      </c>
      <c r="AK170" s="58">
        <f>'5Rx5L'!P295</f>
        <v>101.01443910526316</v>
      </c>
      <c r="AL170" s="59">
        <f>'5Rx5L'!P319</f>
        <v>86.043024894736845</v>
      </c>
    </row>
    <row r="171" spans="1:38" s="4" customFormat="1" ht="15.75" thickBot="1" x14ac:dyDescent="0.3">
      <c r="A171" s="66" t="s">
        <v>71</v>
      </c>
      <c r="B171" s="67" t="str">
        <f>TEXT(Y171,"#")&amp;" ("&amp;TEXT(AG171,"#"&amp;")")</f>
        <v>121 (134)</v>
      </c>
      <c r="C171" s="67" t="str">
        <f>TEXT(Z171,"#")&amp;" ("&amp;TEXT(AH171,"#"&amp;")")</f>
        <v>119 (123)</v>
      </c>
      <c r="D171" s="67" t="str">
        <f t="shared" si="0"/>
        <v>122 (132)</v>
      </c>
      <c r="E171" s="67" t="str">
        <f t="shared" si="0"/>
        <v>117 (122)</v>
      </c>
      <c r="F171" s="67" t="str">
        <f t="shared" si="0"/>
        <v>126 (132)</v>
      </c>
      <c r="G171" s="67" t="str">
        <f t="shared" si="0"/>
        <v>119 (122)</v>
      </c>
      <c r="X171" s="57" t="s">
        <v>71</v>
      </c>
      <c r="Y171" s="58">
        <f>'5Rx0L'!H79</f>
        <v>121.43042825789473</v>
      </c>
      <c r="Z171" s="58">
        <f>'5Rx5L'!H343</f>
        <v>118.94752410526316</v>
      </c>
      <c r="AA171" s="58">
        <f>'5Rx5L'!H367</f>
        <v>121.90791105263158</v>
      </c>
      <c r="AB171" s="58">
        <f>'5Rx5L'!H391</f>
        <v>116.73531389473683</v>
      </c>
      <c r="AC171" s="58">
        <f>'5Rx5L'!H415</f>
        <v>125.6137202105263</v>
      </c>
      <c r="AD171" s="59">
        <f>'5Rx5L'!H439</f>
        <v>119.32779178947368</v>
      </c>
      <c r="AE171" s="53"/>
      <c r="AF171" s="57" t="s">
        <v>71</v>
      </c>
      <c r="AG171" s="58">
        <f>'5Rx0L'!P79</f>
        <v>133.86755147368422</v>
      </c>
      <c r="AH171" s="58">
        <f>'5Rx5L'!P343</f>
        <v>122.66016363157895</v>
      </c>
      <c r="AI171" s="58">
        <f>'5Rx5L'!P367</f>
        <v>131.88784689473681</v>
      </c>
      <c r="AJ171" s="58">
        <f>'5Rx5L'!P391</f>
        <v>121.66543452631581</v>
      </c>
      <c r="AK171" s="58">
        <f>'5Rx5L'!P415</f>
        <v>132.13631684210526</v>
      </c>
      <c r="AL171" s="59">
        <f>'5Rx5L'!P439</f>
        <v>121.62827405263157</v>
      </c>
    </row>
    <row r="172" spans="1:38" s="4" customFormat="1" ht="15.75" thickBot="1" x14ac:dyDescent="0.3">
      <c r="A172" s="69" t="s">
        <v>72</v>
      </c>
      <c r="B172" s="67" t="str">
        <f>TEXT(Y172,"#")&amp;" ("&amp;TEXT(AG172,"#"&amp;")")</f>
        <v>137 (149)</v>
      </c>
      <c r="C172" s="67" t="str">
        <f>TEXT(Z172,"#")&amp;" ("&amp;TEXT(AH172,"#"&amp;")")</f>
        <v>132 (143)</v>
      </c>
      <c r="D172" s="67" t="str">
        <f t="shared" si="0"/>
        <v>135 (150)</v>
      </c>
      <c r="E172" s="67" t="str">
        <f t="shared" si="0"/>
        <v>130 (144)</v>
      </c>
      <c r="F172" s="67" t="str">
        <f t="shared" si="0"/>
        <v>138 (150)</v>
      </c>
      <c r="G172" s="67" t="str">
        <f t="shared" si="0"/>
        <v>130 (146)</v>
      </c>
      <c r="X172" s="60" t="s">
        <v>72</v>
      </c>
      <c r="Y172" s="61">
        <f>'5Rx0L'!H103</f>
        <v>137.33128368421052</v>
      </c>
      <c r="Z172" s="61">
        <f>'5Rx5L'!H463</f>
        <v>131.82899115789473</v>
      </c>
      <c r="AA172" s="61">
        <f>'5Rx5L'!H487</f>
        <v>135.18898768421053</v>
      </c>
      <c r="AB172" s="61">
        <f>'5Rx5L'!H511</f>
        <v>130.22170078947369</v>
      </c>
      <c r="AC172" s="61">
        <f>'5Rx5L'!H535</f>
        <v>138.02639615789474</v>
      </c>
      <c r="AD172" s="62">
        <f>'5Rx5L'!H559</f>
        <v>129.57592078947368</v>
      </c>
      <c r="AE172" s="53"/>
      <c r="AF172" s="60" t="s">
        <v>72</v>
      </c>
      <c r="AG172" s="61">
        <f>'5Rx0L'!P103</f>
        <v>149.41182189473682</v>
      </c>
      <c r="AH172" s="61">
        <f>'5Rx5L'!P463</f>
        <v>143.06066605263157</v>
      </c>
      <c r="AI172" s="61">
        <f>'5Rx5L'!P487</f>
        <v>149.71218684210527</v>
      </c>
      <c r="AJ172" s="61">
        <f>'5Rx5L'!P511</f>
        <v>143.7045262631579</v>
      </c>
      <c r="AK172" s="61">
        <f>'5Rx5L'!P535</f>
        <v>149.82183100000003</v>
      </c>
      <c r="AL172" s="62">
        <f>'5Rx5L'!P559</f>
        <v>146.08590900000002</v>
      </c>
    </row>
    <row r="173" spans="1:38" s="4" customFormat="1" ht="15.75" thickTop="1" x14ac:dyDescent="0.25">
      <c r="A173" s="49"/>
      <c r="B173" s="49"/>
      <c r="C173" s="49"/>
      <c r="D173" s="49"/>
      <c r="E173" s="49"/>
      <c r="F173" s="49"/>
      <c r="G173" s="49"/>
      <c r="X173" s="49"/>
      <c r="Y173" s="49"/>
      <c r="Z173" s="49"/>
      <c r="AA173" s="49"/>
      <c r="AB173" s="49"/>
      <c r="AC173" s="49"/>
      <c r="AD173" s="49"/>
      <c r="AE173" s="53"/>
      <c r="AF173" s="49"/>
      <c r="AG173" s="49"/>
      <c r="AH173" s="49"/>
      <c r="AI173" s="49"/>
      <c r="AJ173" s="49"/>
      <c r="AK173" s="49"/>
      <c r="AL173" s="49"/>
    </row>
    <row r="174" spans="1:38" s="4" customFormat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3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3"/>
      <c r="AF175" s="49"/>
      <c r="AG175" s="49"/>
      <c r="AH175" s="49"/>
      <c r="AI175" s="49"/>
      <c r="AJ175" s="49"/>
      <c r="AK175" s="49"/>
      <c r="AL175" s="49"/>
    </row>
    <row r="176" spans="1:38" s="4" customFormat="1" ht="15.75" thickBot="1" x14ac:dyDescent="0.3">
      <c r="A176" s="49"/>
      <c r="B176" s="49"/>
      <c r="C176" s="49"/>
      <c r="D176" s="52" t="s">
        <v>86</v>
      </c>
      <c r="E176" s="49"/>
      <c r="F176" s="49"/>
      <c r="G176" s="49"/>
      <c r="X176" s="49"/>
      <c r="Y176" s="49"/>
      <c r="Z176" s="49"/>
      <c r="AA176" s="52" t="s">
        <v>81</v>
      </c>
      <c r="AB176" s="49"/>
      <c r="AC176" s="49"/>
      <c r="AD176" s="49"/>
      <c r="AE176" s="53"/>
      <c r="AF176" s="49"/>
      <c r="AG176" s="49"/>
      <c r="AH176" s="49"/>
      <c r="AI176" s="52" t="s">
        <v>82</v>
      </c>
      <c r="AJ176" s="49"/>
      <c r="AK176" s="49"/>
      <c r="AL176" s="49"/>
    </row>
    <row r="177" spans="1:38" s="4" customFormat="1" ht="25.5" thickTop="1" thickBot="1" x14ac:dyDescent="0.3">
      <c r="A177" s="63" t="s">
        <v>80</v>
      </c>
      <c r="B177" s="64" t="s">
        <v>61</v>
      </c>
      <c r="C177" s="64" t="s">
        <v>62</v>
      </c>
      <c r="D177" s="64" t="s">
        <v>63</v>
      </c>
      <c r="E177" s="64" t="s">
        <v>64</v>
      </c>
      <c r="F177" s="64" t="s">
        <v>65</v>
      </c>
      <c r="G177" s="65" t="s">
        <v>66</v>
      </c>
      <c r="X177" s="54" t="s">
        <v>80</v>
      </c>
      <c r="Y177" s="55" t="s">
        <v>61</v>
      </c>
      <c r="Z177" s="55" t="s">
        <v>62</v>
      </c>
      <c r="AA177" s="55" t="s">
        <v>63</v>
      </c>
      <c r="AB177" s="55" t="s">
        <v>64</v>
      </c>
      <c r="AC177" s="55" t="s">
        <v>65</v>
      </c>
      <c r="AD177" s="56" t="s">
        <v>66</v>
      </c>
      <c r="AE177" s="53"/>
      <c r="AF177" s="54" t="s">
        <v>80</v>
      </c>
      <c r="AG177" s="55" t="s">
        <v>61</v>
      </c>
      <c r="AH177" s="55" t="s">
        <v>62</v>
      </c>
      <c r="AI177" s="55" t="s">
        <v>63</v>
      </c>
      <c r="AJ177" s="55" t="s">
        <v>64</v>
      </c>
      <c r="AK177" s="55" t="s">
        <v>65</v>
      </c>
      <c r="AL177" s="56" t="s">
        <v>66</v>
      </c>
    </row>
    <row r="178" spans="1:38" s="4" customFormat="1" ht="16.5" thickTop="1" thickBot="1" x14ac:dyDescent="0.3">
      <c r="A178" s="66" t="s">
        <v>75</v>
      </c>
      <c r="B178" s="67" t="str">
        <f>TEXT(Y178,"#")&amp;" ("&amp;TEXT(AG178,"#"&amp;")")</f>
        <v>27 (18)</v>
      </c>
      <c r="C178" s="68" t="s">
        <v>68</v>
      </c>
      <c r="D178" s="67" t="str">
        <f t="shared" ref="D178:G182" si="1">TEXT(AA178,"#")&amp;" ("&amp;TEXT(AI178,"#"&amp;")")</f>
        <v>49 (56)</v>
      </c>
      <c r="E178" s="67" t="str">
        <f t="shared" si="1"/>
        <v>47 (50)</v>
      </c>
      <c r="F178" s="67" t="str">
        <f t="shared" si="1"/>
        <v>57 (59)</v>
      </c>
      <c r="G178" s="67" t="str">
        <f t="shared" si="1"/>
        <v>63 (62)</v>
      </c>
      <c r="X178" s="57" t="s">
        <v>75</v>
      </c>
      <c r="Y178" s="58">
        <f>'5Ix0L'!H7</f>
        <v>26.700927421052633</v>
      </c>
      <c r="Z178" s="58" t="s">
        <v>68</v>
      </c>
      <c r="AA178" s="58">
        <f>'5Ix5L'!H7</f>
        <v>49.24474721052632</v>
      </c>
      <c r="AB178" s="58">
        <f>'5Ix5L'!H31</f>
        <v>46.61572357894736</v>
      </c>
      <c r="AC178" s="58">
        <f>'5Ix5L'!H55</f>
        <v>57.034136210526306</v>
      </c>
      <c r="AD178" s="59">
        <f>'5Ix5L'!H79</f>
        <v>62.568588105263167</v>
      </c>
      <c r="AE178" s="53"/>
      <c r="AF178" s="57" t="s">
        <v>75</v>
      </c>
      <c r="AG178" s="58">
        <f>'5Ix0L'!P7</f>
        <v>17.946886431578946</v>
      </c>
      <c r="AH178" s="58" t="s">
        <v>68</v>
      </c>
      <c r="AI178" s="58">
        <f>'5Ix5L'!P7</f>
        <v>55.705994526315806</v>
      </c>
      <c r="AJ178" s="58">
        <f>'5Ix5L'!P31</f>
        <v>49.797224105263169</v>
      </c>
      <c r="AK178" s="58">
        <f>'5Ix5L'!P55</f>
        <v>58.753899315789475</v>
      </c>
      <c r="AL178" s="59">
        <f>'5Ix5L'!P79</f>
        <v>62.3059787368421</v>
      </c>
    </row>
    <row r="179" spans="1:38" s="4" customFormat="1" ht="15.75" thickBot="1" x14ac:dyDescent="0.3">
      <c r="A179" s="66" t="s">
        <v>76</v>
      </c>
      <c r="B179" s="67" t="str">
        <f>TEXT(Y179,"#")&amp;" ("&amp;TEXT(AG179,"#"&amp;")")</f>
        <v>57 (62)</v>
      </c>
      <c r="C179" s="67" t="str">
        <f>TEXT(Z179,"#")&amp;" ("&amp;TEXT(AH179,"#"&amp;")")</f>
        <v>69 (70)</v>
      </c>
      <c r="D179" s="67" t="str">
        <f t="shared" si="1"/>
        <v>59 (51)</v>
      </c>
      <c r="E179" s="67" t="str">
        <f t="shared" si="1"/>
        <v>63 (71)</v>
      </c>
      <c r="F179" s="67" t="str">
        <f t="shared" si="1"/>
        <v>48 (45)</v>
      </c>
      <c r="G179" s="67" t="str">
        <f t="shared" si="1"/>
        <v>66 (68)</v>
      </c>
      <c r="X179" s="57" t="s">
        <v>76</v>
      </c>
      <c r="Y179" s="58">
        <f>'5Ix0L'!H31</f>
        <v>56.968829684210526</v>
      </c>
      <c r="Z179" s="58">
        <f>'2Ix1L'!G3</f>
        <v>68.730779181818178</v>
      </c>
      <c r="AA179" s="58">
        <f>'5Ix5L'!H127</f>
        <v>58.660469947368426</v>
      </c>
      <c r="AB179" s="58">
        <f>'5Ix5L'!H151</f>
        <v>62.513740368421047</v>
      </c>
      <c r="AC179" s="58">
        <f>'5Ix5L'!H175</f>
        <v>47.738416368421049</v>
      </c>
      <c r="AD179" s="59">
        <f>'5Ix5L'!H199</f>
        <v>65.515603105263168</v>
      </c>
      <c r="AE179" s="53"/>
      <c r="AF179" s="57" t="s">
        <v>76</v>
      </c>
      <c r="AG179" s="58">
        <f>'5Ix0L'!P31</f>
        <v>62.060526421052622</v>
      </c>
      <c r="AH179" s="58">
        <f>'2Ix1L'!O3</f>
        <v>69.984074858585871</v>
      </c>
      <c r="AI179" s="58">
        <f>'5Ix5L'!P127</f>
        <v>51.14125331578947</v>
      </c>
      <c r="AJ179" s="58">
        <f>'5Ix5L'!P151</f>
        <v>70.897867473684215</v>
      </c>
      <c r="AK179" s="58">
        <f>'5Ix5L'!P175</f>
        <v>45.159628842105256</v>
      </c>
      <c r="AL179" s="59">
        <f>'5Ix5L'!P199</f>
        <v>67.993142526315808</v>
      </c>
    </row>
    <row r="180" spans="1:38" s="4" customFormat="1" ht="15.75" thickBot="1" x14ac:dyDescent="0.3">
      <c r="A180" s="66" t="s">
        <v>77</v>
      </c>
      <c r="B180" s="67" t="str">
        <f>TEXT(Y180,"#")&amp;" ("&amp;TEXT(AG180,"#"&amp;")")</f>
        <v>120 (96)</v>
      </c>
      <c r="C180" s="67" t="str">
        <f>TEXT(Z180,"#")&amp;" ("&amp;TEXT(AH180,"#"&amp;")")</f>
        <v>76 (78)</v>
      </c>
      <c r="D180" s="67" t="str">
        <f t="shared" si="1"/>
        <v>86 (94)</v>
      </c>
      <c r="E180" s="67" t="str">
        <f t="shared" si="1"/>
        <v>68 (73)</v>
      </c>
      <c r="F180" s="67" t="str">
        <f t="shared" si="1"/>
        <v>84 (89)</v>
      </c>
      <c r="G180" s="67" t="str">
        <f t="shared" si="1"/>
        <v>69 (71)</v>
      </c>
      <c r="X180" s="57" t="s">
        <v>77</v>
      </c>
      <c r="Y180" s="58">
        <f>'5Ix0L'!H55</f>
        <v>120.0559622105263</v>
      </c>
      <c r="Z180" s="58">
        <f>'5Ix5L'!H223</f>
        <v>76.335594</v>
      </c>
      <c r="AA180" s="58">
        <f>'5Ix5L'!H247</f>
        <v>85.549174315789486</v>
      </c>
      <c r="AB180" s="58">
        <f>'5Ix5L'!H271</f>
        <v>68.003186999999997</v>
      </c>
      <c r="AC180" s="58">
        <f>'5Ix5L'!H295</f>
        <v>83.919695052631582</v>
      </c>
      <c r="AD180" s="59">
        <f>'5Ix5L'!H319</f>
        <v>68.675443105263156</v>
      </c>
      <c r="AE180" s="53"/>
      <c r="AF180" s="57" t="s">
        <v>77</v>
      </c>
      <c r="AG180" s="58">
        <f>'5Ix0L'!P55</f>
        <v>96.156689999999998</v>
      </c>
      <c r="AH180" s="58">
        <f>'5Ix5L'!P223</f>
        <v>77.902131842105263</v>
      </c>
      <c r="AI180" s="58">
        <f>'5Ix5L'!P247</f>
        <v>94.39944821052633</v>
      </c>
      <c r="AJ180" s="58">
        <f>'5Ix5L'!P271</f>
        <v>73.481243368421048</v>
      </c>
      <c r="AK180" s="58">
        <f>'5Ix5L'!P295</f>
        <v>89.006587421052615</v>
      </c>
      <c r="AL180" s="59">
        <f>'5Ix5L'!P319</f>
        <v>70.656315526315794</v>
      </c>
    </row>
    <row r="181" spans="1:38" s="4" customFormat="1" ht="15.75" thickBot="1" x14ac:dyDescent="0.3">
      <c r="A181" s="66" t="s">
        <v>78</v>
      </c>
      <c r="B181" s="67" t="str">
        <f>TEXT(Y181,"#")&amp;" ("&amp;TEXT(AG181,"#"&amp;")")</f>
        <v>130 (128)</v>
      </c>
      <c r="C181" s="67" t="str">
        <f>TEXT(Z181,"#")&amp;" ("&amp;TEXT(AH181,"#"&amp;")")</f>
        <v>123 (128)</v>
      </c>
      <c r="D181" s="67" t="str">
        <f t="shared" si="1"/>
        <v>115 (111)</v>
      </c>
      <c r="E181" s="67" t="str">
        <f t="shared" si="1"/>
        <v>118 (126)</v>
      </c>
      <c r="F181" s="67" t="str">
        <f t="shared" si="1"/>
        <v>104 (103)</v>
      </c>
      <c r="G181" s="67" t="str">
        <f t="shared" si="1"/>
        <v>114 (119)</v>
      </c>
      <c r="X181" s="57" t="s">
        <v>78</v>
      </c>
      <c r="Y181" s="58">
        <f>'5Ix0L'!H79</f>
        <v>129.95061342105265</v>
      </c>
      <c r="Z181" s="58">
        <f>'5Ix5L'!H343</f>
        <v>122.66710042105262</v>
      </c>
      <c r="AA181" s="58">
        <f>'5Ix5L'!H367</f>
        <v>115.47485689473683</v>
      </c>
      <c r="AB181" s="58">
        <f>'5Ix5L'!H391</f>
        <v>118.43607457894736</v>
      </c>
      <c r="AC181" s="58">
        <f>'5Ix5L'!H415</f>
        <v>103.50118889473683</v>
      </c>
      <c r="AD181" s="59">
        <f>'5Ix5L'!H439</f>
        <v>113.9495259473684</v>
      </c>
      <c r="AE181" s="53"/>
      <c r="AF181" s="57" t="s">
        <v>78</v>
      </c>
      <c r="AG181" s="58">
        <f>'5Ix0L'!P79</f>
        <v>127.53733378947369</v>
      </c>
      <c r="AH181" s="58">
        <f>'5Ix5L'!P343</f>
        <v>127.90003242105266</v>
      </c>
      <c r="AI181" s="58">
        <f>'5Ix5L'!P367</f>
        <v>111.18841973684211</v>
      </c>
      <c r="AJ181" s="58">
        <f>'5Ix5L'!P391</f>
        <v>126.15310105263157</v>
      </c>
      <c r="AK181" s="58">
        <f>'5Ix5L'!P415</f>
        <v>102.8414885263158</v>
      </c>
      <c r="AL181" s="59">
        <f>'5Ix5L'!P439</f>
        <v>118.6729692631579</v>
      </c>
    </row>
    <row r="182" spans="1:38" s="4" customFormat="1" ht="15.75" thickBot="1" x14ac:dyDescent="0.3">
      <c r="A182" s="69" t="s">
        <v>79</v>
      </c>
      <c r="B182" s="67" t="str">
        <f>TEXT(Y182,"#")&amp;" ("&amp;TEXT(AG182,"#"&amp;")")</f>
        <v>151 (156)</v>
      </c>
      <c r="C182" s="67" t="str">
        <f>TEXT(Z182,"#")&amp;" ("&amp;TEXT(AH182,"#"&amp;")")</f>
        <v>126 (129)</v>
      </c>
      <c r="D182" s="67" t="str">
        <f t="shared" si="1"/>
        <v>135 (147)</v>
      </c>
      <c r="E182" s="67" t="str">
        <f t="shared" si="1"/>
        <v>115 (124)</v>
      </c>
      <c r="F182" s="67" t="str">
        <f t="shared" si="1"/>
        <v>126 (139)</v>
      </c>
      <c r="G182" s="67" t="str">
        <f t="shared" si="1"/>
        <v>108 (118)</v>
      </c>
      <c r="X182" s="60" t="s">
        <v>79</v>
      </c>
      <c r="Y182" s="61">
        <f>'5Ix0L'!H103</f>
        <v>150.79801078947369</v>
      </c>
      <c r="Z182" s="61">
        <f>'5Ix5L'!H463</f>
        <v>126.31497336842104</v>
      </c>
      <c r="AA182" s="61">
        <f>'5Ix5L'!H487</f>
        <v>134.96149784210527</v>
      </c>
      <c r="AB182" s="61">
        <f>'5Ix5L'!H511</f>
        <v>114.9506512105263</v>
      </c>
      <c r="AC182" s="61">
        <f>'5Ix5L'!H535</f>
        <v>125.64896821052632</v>
      </c>
      <c r="AD182" s="62">
        <f>'5Ix5L'!H559</f>
        <v>108.24517494736841</v>
      </c>
      <c r="AE182" s="53"/>
      <c r="AF182" s="60" t="s">
        <v>79</v>
      </c>
      <c r="AG182" s="61">
        <f>'5Ix0L'!P103</f>
        <v>156.13630547368422</v>
      </c>
      <c r="AH182" s="61">
        <f>'5Ix5L'!P463</f>
        <v>128.83626331578947</v>
      </c>
      <c r="AI182" s="61">
        <f>'5Ix5L'!P487</f>
        <v>147.05735410526319</v>
      </c>
      <c r="AJ182" s="61">
        <f>'5Ix5L'!P511</f>
        <v>123.70365036842105</v>
      </c>
      <c r="AK182" s="61">
        <f>'5Ix5L'!P535</f>
        <v>138.71053115789476</v>
      </c>
      <c r="AL182" s="62">
        <f>'5Ix5L'!P559</f>
        <v>117.58959715789473</v>
      </c>
    </row>
    <row r="183" spans="1:38" s="4" customFormat="1" ht="15.75" thickTop="1" x14ac:dyDescent="0.25"/>
    <row r="184" spans="1:38" s="4" customFormat="1" x14ac:dyDescent="0.25"/>
    <row r="185" spans="1:38" s="2" customFormat="1" x14ac:dyDescent="0.25"/>
    <row r="186" spans="1:38" s="2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F44E-AF8D-4D10-B67B-846D69390C74}">
  <dimension ref="A1:AC36"/>
  <sheetViews>
    <sheetView tabSelected="1" workbookViewId="0">
      <selection activeCell="A2" sqref="A2"/>
    </sheetView>
  </sheetViews>
  <sheetFormatPr defaultRowHeight="15" x14ac:dyDescent="0.25"/>
  <sheetData>
    <row r="1" spans="1:29" x14ac:dyDescent="0.25">
      <c r="A1" s="90"/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</row>
    <row r="2" spans="1:29" x14ac:dyDescent="0.25">
      <c r="A2" s="90" t="s">
        <v>379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</row>
    <row r="3" spans="1:29" x14ac:dyDescent="0.25">
      <c r="A3" s="90" t="s">
        <v>341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</row>
    <row r="4" spans="1:29" x14ac:dyDescent="0.25">
      <c r="A4" s="90" t="s">
        <v>342</v>
      </c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</row>
    <row r="5" spans="1:29" x14ac:dyDescent="0.25">
      <c r="A5" s="90" t="s">
        <v>343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</row>
    <row r="6" spans="1:29" x14ac:dyDescent="0.25">
      <c r="A6" s="90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</row>
    <row r="7" spans="1:29" x14ac:dyDescent="0.25">
      <c r="A7" s="90"/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</row>
    <row r="8" spans="1:29" x14ac:dyDescent="0.25">
      <c r="A8" s="91" t="s">
        <v>344</v>
      </c>
      <c r="B8" s="90"/>
      <c r="C8" s="90"/>
      <c r="D8" s="90"/>
      <c r="E8" s="90"/>
      <c r="F8" s="90"/>
      <c r="G8" s="90"/>
      <c r="H8" s="90"/>
      <c r="I8" s="90"/>
      <c r="J8" s="90"/>
      <c r="K8" s="91" t="s">
        <v>345</v>
      </c>
      <c r="L8" s="90"/>
      <c r="M8" s="90"/>
      <c r="N8" s="90"/>
      <c r="O8" s="90"/>
      <c r="P8" s="90"/>
      <c r="Q8" s="90"/>
      <c r="R8" s="90"/>
      <c r="S8" s="90"/>
      <c r="T8" s="90"/>
      <c r="U8" s="91" t="s">
        <v>346</v>
      </c>
      <c r="V8" s="90"/>
      <c r="W8" s="90"/>
      <c r="X8" s="90"/>
      <c r="Y8" s="90"/>
      <c r="Z8" s="90"/>
      <c r="AA8" s="90"/>
      <c r="AB8" s="90"/>
      <c r="AC8" s="90"/>
    </row>
    <row r="9" spans="1:29" x14ac:dyDescent="0.25">
      <c r="A9" s="91" t="s">
        <v>347</v>
      </c>
      <c r="B9" s="90">
        <v>2</v>
      </c>
      <c r="C9" s="90"/>
      <c r="D9" s="90"/>
      <c r="E9" s="90"/>
      <c r="F9" s="90"/>
      <c r="G9" s="90"/>
      <c r="H9" s="90"/>
      <c r="I9" s="90"/>
      <c r="J9" s="90"/>
      <c r="K9" s="91" t="s">
        <v>347</v>
      </c>
      <c r="L9" s="90">
        <v>2</v>
      </c>
      <c r="M9" s="90"/>
      <c r="N9" s="90"/>
      <c r="O9" s="90"/>
      <c r="P9" s="90"/>
      <c r="Q9" s="90"/>
      <c r="R9" s="90"/>
      <c r="S9" s="90"/>
      <c r="T9" s="90"/>
      <c r="U9" s="91" t="s">
        <v>347</v>
      </c>
      <c r="V9" s="90">
        <v>2</v>
      </c>
      <c r="W9" s="90"/>
      <c r="X9" s="90"/>
      <c r="Y9" s="90"/>
      <c r="Z9" s="90"/>
      <c r="AA9" s="90"/>
      <c r="AB9" s="90"/>
      <c r="AC9" s="90"/>
    </row>
    <row r="10" spans="1:29" x14ac:dyDescent="0.25">
      <c r="A10" s="91" t="s">
        <v>348</v>
      </c>
      <c r="B10" s="91" t="s">
        <v>349</v>
      </c>
      <c r="C10" s="91" t="s">
        <v>350</v>
      </c>
      <c r="D10" s="91" t="s">
        <v>351</v>
      </c>
      <c r="E10" s="91" t="s">
        <v>352</v>
      </c>
      <c r="F10" s="91" t="s">
        <v>349</v>
      </c>
      <c r="G10" s="91" t="s">
        <v>353</v>
      </c>
      <c r="H10" s="91" t="s">
        <v>351</v>
      </c>
      <c r="I10" s="91" t="s">
        <v>352</v>
      </c>
      <c r="J10" s="90"/>
      <c r="K10" s="91" t="s">
        <v>348</v>
      </c>
      <c r="L10" s="91" t="s">
        <v>349</v>
      </c>
      <c r="M10" s="91" t="s">
        <v>350</v>
      </c>
      <c r="N10" s="91" t="s">
        <v>351</v>
      </c>
      <c r="O10" s="91" t="s">
        <v>352</v>
      </c>
      <c r="P10" s="91" t="s">
        <v>349</v>
      </c>
      <c r="Q10" s="91" t="s">
        <v>353</v>
      </c>
      <c r="R10" s="91" t="s">
        <v>351</v>
      </c>
      <c r="S10" s="91" t="s">
        <v>352</v>
      </c>
      <c r="T10" s="90"/>
      <c r="U10" s="91" t="s">
        <v>348</v>
      </c>
      <c r="V10" s="91" t="s">
        <v>349</v>
      </c>
      <c r="W10" s="91" t="s">
        <v>350</v>
      </c>
      <c r="X10" s="91" t="s">
        <v>351</v>
      </c>
      <c r="Y10" s="91" t="s">
        <v>352</v>
      </c>
      <c r="Z10" s="91" t="s">
        <v>349</v>
      </c>
      <c r="AA10" s="91" t="s">
        <v>353</v>
      </c>
      <c r="AB10" s="91" t="s">
        <v>351</v>
      </c>
      <c r="AC10" s="91" t="s">
        <v>352</v>
      </c>
    </row>
    <row r="11" spans="1:29" x14ac:dyDescent="0.25">
      <c r="A11" s="90" t="s">
        <v>354</v>
      </c>
      <c r="B11" s="90" t="s">
        <v>355</v>
      </c>
      <c r="C11" s="90" t="s">
        <v>356</v>
      </c>
      <c r="D11" s="90">
        <v>4</v>
      </c>
      <c r="E11" s="90">
        <v>204</v>
      </c>
      <c r="F11" s="90" t="s">
        <v>355</v>
      </c>
      <c r="G11" s="90" t="s">
        <v>357</v>
      </c>
      <c r="H11" s="90">
        <v>4</v>
      </c>
      <c r="I11" s="90">
        <v>204</v>
      </c>
      <c r="J11" s="90"/>
      <c r="K11" s="90" t="s">
        <v>354</v>
      </c>
      <c r="L11" s="90" t="s">
        <v>358</v>
      </c>
      <c r="M11" s="90" t="s">
        <v>357</v>
      </c>
      <c r="N11" s="90">
        <v>5</v>
      </c>
      <c r="O11" s="90">
        <v>103</v>
      </c>
      <c r="P11" s="90" t="s">
        <v>358</v>
      </c>
      <c r="Q11" s="90" t="s">
        <v>359</v>
      </c>
      <c r="R11" s="90">
        <v>5</v>
      </c>
      <c r="S11" s="90">
        <v>103</v>
      </c>
      <c r="T11" s="90"/>
      <c r="U11" s="90" t="s">
        <v>354</v>
      </c>
      <c r="V11" s="90" t="s">
        <v>360</v>
      </c>
      <c r="W11" s="90" t="s">
        <v>361</v>
      </c>
      <c r="X11" s="90">
        <v>5</v>
      </c>
      <c r="Y11" s="90">
        <v>205</v>
      </c>
      <c r="Z11" s="90" t="s">
        <v>360</v>
      </c>
      <c r="AA11" s="90" t="s">
        <v>362</v>
      </c>
      <c r="AB11" s="90">
        <v>5</v>
      </c>
      <c r="AC11" s="90">
        <v>205</v>
      </c>
    </row>
    <row r="12" spans="1:29" x14ac:dyDescent="0.25">
      <c r="A12" s="90" t="s">
        <v>363</v>
      </c>
      <c r="B12" s="90" t="s">
        <v>355</v>
      </c>
      <c r="C12" s="90" t="s">
        <v>356</v>
      </c>
      <c r="D12" s="90">
        <v>4</v>
      </c>
      <c r="E12" s="90">
        <v>204</v>
      </c>
      <c r="F12" s="90" t="s">
        <v>355</v>
      </c>
      <c r="G12" s="90" t="s">
        <v>364</v>
      </c>
      <c r="H12" s="90">
        <v>4</v>
      </c>
      <c r="I12" s="90">
        <v>204</v>
      </c>
      <c r="J12" s="90"/>
      <c r="K12" s="90" t="s">
        <v>363</v>
      </c>
      <c r="L12" s="90" t="s">
        <v>358</v>
      </c>
      <c r="M12" s="90" t="s">
        <v>357</v>
      </c>
      <c r="N12" s="90">
        <v>5</v>
      </c>
      <c r="O12" s="90">
        <v>103</v>
      </c>
      <c r="P12" s="90" t="s">
        <v>358</v>
      </c>
      <c r="Q12" s="90" t="s">
        <v>365</v>
      </c>
      <c r="R12" s="90">
        <v>5</v>
      </c>
      <c r="S12" s="90">
        <v>103</v>
      </c>
      <c r="T12" s="90"/>
      <c r="U12" s="90" t="s">
        <v>363</v>
      </c>
      <c r="V12" s="90" t="s">
        <v>360</v>
      </c>
      <c r="W12" s="90" t="s">
        <v>361</v>
      </c>
      <c r="X12" s="90">
        <v>5</v>
      </c>
      <c r="Y12" s="90">
        <v>205</v>
      </c>
      <c r="Z12" s="90" t="s">
        <v>360</v>
      </c>
      <c r="AA12" s="90" t="s">
        <v>366</v>
      </c>
      <c r="AB12" s="90">
        <v>5</v>
      </c>
      <c r="AC12" s="90">
        <v>205</v>
      </c>
    </row>
    <row r="13" spans="1:29" x14ac:dyDescent="0.25">
      <c r="A13" s="90"/>
      <c r="B13" s="90"/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</row>
    <row r="14" spans="1:29" x14ac:dyDescent="0.25">
      <c r="A14" s="90"/>
      <c r="B14" s="90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</row>
    <row r="15" spans="1:29" x14ac:dyDescent="0.25">
      <c r="A15" s="90"/>
      <c r="B15" s="90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</row>
    <row r="16" spans="1:29" x14ac:dyDescent="0.25">
      <c r="A16" s="90"/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</row>
    <row r="17" spans="1:29" x14ac:dyDescent="0.25">
      <c r="A17" s="90"/>
      <c r="B17" s="90"/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</row>
    <row r="18" spans="1:29" x14ac:dyDescent="0.25">
      <c r="A18" s="91" t="s">
        <v>367</v>
      </c>
      <c r="B18" s="90"/>
      <c r="C18" s="90"/>
      <c r="D18" s="90"/>
      <c r="E18" s="90"/>
      <c r="F18" s="90"/>
      <c r="G18" s="90"/>
      <c r="H18" s="90"/>
      <c r="I18" s="90"/>
      <c r="J18" s="90"/>
      <c r="K18" s="91" t="s">
        <v>368</v>
      </c>
      <c r="L18" s="90"/>
      <c r="M18" s="90"/>
      <c r="N18" s="90"/>
      <c r="O18" s="90"/>
      <c r="P18" s="90"/>
      <c r="Q18" s="90"/>
      <c r="R18" s="90"/>
      <c r="S18" s="90"/>
      <c r="T18" s="90"/>
      <c r="U18" s="91" t="s">
        <v>369</v>
      </c>
      <c r="V18" s="90"/>
      <c r="W18" s="90"/>
      <c r="X18" s="90"/>
      <c r="Y18" s="90"/>
      <c r="Z18" s="90"/>
      <c r="AA18" s="90"/>
      <c r="AB18" s="90"/>
      <c r="AC18" s="90"/>
    </row>
    <row r="19" spans="1:29" x14ac:dyDescent="0.25">
      <c r="A19" s="91" t="s">
        <v>347</v>
      </c>
      <c r="B19" s="90">
        <v>2</v>
      </c>
      <c r="C19" s="90"/>
      <c r="D19" s="90"/>
      <c r="E19" s="90"/>
      <c r="F19" s="90"/>
      <c r="G19" s="90"/>
      <c r="H19" s="90"/>
      <c r="I19" s="90"/>
      <c r="J19" s="90"/>
      <c r="K19" s="91" t="s">
        <v>347</v>
      </c>
      <c r="L19" s="90">
        <v>2</v>
      </c>
      <c r="M19" s="90"/>
      <c r="N19" s="90"/>
      <c r="O19" s="90"/>
      <c r="P19" s="90"/>
      <c r="Q19" s="90"/>
      <c r="R19" s="90"/>
      <c r="S19" s="90"/>
      <c r="T19" s="90"/>
      <c r="U19" s="91" t="s">
        <v>347</v>
      </c>
      <c r="V19" s="90">
        <v>2</v>
      </c>
      <c r="W19" s="90"/>
      <c r="X19" s="90"/>
      <c r="Y19" s="90"/>
      <c r="Z19" s="90"/>
      <c r="AA19" s="90"/>
      <c r="AB19" s="90"/>
      <c r="AC19" s="90"/>
    </row>
    <row r="20" spans="1:29" x14ac:dyDescent="0.25">
      <c r="A20" s="91" t="s">
        <v>348</v>
      </c>
      <c r="B20" s="91" t="s">
        <v>349</v>
      </c>
      <c r="C20" s="91" t="s">
        <v>350</v>
      </c>
      <c r="D20" s="91" t="s">
        <v>351</v>
      </c>
      <c r="E20" s="91" t="s">
        <v>352</v>
      </c>
      <c r="F20" s="91" t="s">
        <v>349</v>
      </c>
      <c r="G20" s="91" t="s">
        <v>353</v>
      </c>
      <c r="H20" s="91" t="s">
        <v>351</v>
      </c>
      <c r="I20" s="91" t="s">
        <v>352</v>
      </c>
      <c r="J20" s="90"/>
      <c r="K20" s="91" t="s">
        <v>348</v>
      </c>
      <c r="L20" s="91" t="s">
        <v>349</v>
      </c>
      <c r="M20" s="91" t="s">
        <v>350</v>
      </c>
      <c r="N20" s="91" t="s">
        <v>351</v>
      </c>
      <c r="O20" s="91" t="s">
        <v>352</v>
      </c>
      <c r="P20" s="91" t="s">
        <v>349</v>
      </c>
      <c r="Q20" s="91" t="s">
        <v>353</v>
      </c>
      <c r="R20" s="91" t="s">
        <v>351</v>
      </c>
      <c r="S20" s="91" t="s">
        <v>352</v>
      </c>
      <c r="T20" s="90"/>
      <c r="U20" s="91" t="s">
        <v>348</v>
      </c>
      <c r="V20" s="91" t="s">
        <v>349</v>
      </c>
      <c r="W20" s="91" t="s">
        <v>350</v>
      </c>
      <c r="X20" s="91" t="s">
        <v>351</v>
      </c>
      <c r="Y20" s="91" t="s">
        <v>352</v>
      </c>
      <c r="Z20" s="91" t="s">
        <v>349</v>
      </c>
      <c r="AA20" s="91" t="s">
        <v>353</v>
      </c>
      <c r="AB20" s="91" t="s">
        <v>351</v>
      </c>
      <c r="AC20" s="91" t="s">
        <v>352</v>
      </c>
    </row>
    <row r="21" spans="1:29" x14ac:dyDescent="0.25">
      <c r="A21" s="90" t="s">
        <v>354</v>
      </c>
      <c r="B21" s="90" t="s">
        <v>360</v>
      </c>
      <c r="C21" s="90" t="s">
        <v>361</v>
      </c>
      <c r="D21" s="90">
        <v>5</v>
      </c>
      <c r="E21" s="90">
        <v>205</v>
      </c>
      <c r="F21" s="90" t="s">
        <v>360</v>
      </c>
      <c r="G21" s="90" t="s">
        <v>356</v>
      </c>
      <c r="H21" s="90">
        <v>5</v>
      </c>
      <c r="I21" s="90">
        <v>205</v>
      </c>
      <c r="J21" s="90"/>
      <c r="K21" s="90" t="s">
        <v>354</v>
      </c>
      <c r="L21" s="90" t="s">
        <v>360</v>
      </c>
      <c r="M21" s="90" t="s">
        <v>361</v>
      </c>
      <c r="N21" s="90">
        <v>5</v>
      </c>
      <c r="O21" s="90">
        <v>205</v>
      </c>
      <c r="P21" s="90" t="s">
        <v>360</v>
      </c>
      <c r="Q21" s="90" t="s">
        <v>370</v>
      </c>
      <c r="R21" s="90">
        <v>5</v>
      </c>
      <c r="S21" s="90">
        <v>205</v>
      </c>
      <c r="T21" s="90"/>
      <c r="U21" s="90" t="s">
        <v>354</v>
      </c>
      <c r="V21" s="90" t="s">
        <v>369</v>
      </c>
      <c r="W21" s="90" t="s">
        <v>361</v>
      </c>
      <c r="X21" s="90">
        <v>3</v>
      </c>
      <c r="Y21" s="90">
        <v>103</v>
      </c>
      <c r="Z21" s="90" t="s">
        <v>369</v>
      </c>
      <c r="AA21" s="90" t="s">
        <v>371</v>
      </c>
      <c r="AB21" s="90">
        <v>3</v>
      </c>
      <c r="AC21" s="90">
        <v>103</v>
      </c>
    </row>
    <row r="22" spans="1:29" x14ac:dyDescent="0.25">
      <c r="A22" s="90" t="s">
        <v>363</v>
      </c>
      <c r="B22" s="90" t="s">
        <v>360</v>
      </c>
      <c r="C22" s="90" t="s">
        <v>361</v>
      </c>
      <c r="D22" s="90">
        <v>5</v>
      </c>
      <c r="E22" s="90">
        <v>205</v>
      </c>
      <c r="F22" s="90" t="s">
        <v>360</v>
      </c>
      <c r="G22" s="90" t="s">
        <v>370</v>
      </c>
      <c r="H22" s="90">
        <v>5</v>
      </c>
      <c r="I22" s="90">
        <v>205</v>
      </c>
      <c r="J22" s="90"/>
      <c r="K22" s="90" t="s">
        <v>363</v>
      </c>
      <c r="L22" s="90" t="s">
        <v>360</v>
      </c>
      <c r="M22" s="90" t="s">
        <v>361</v>
      </c>
      <c r="N22" s="90">
        <v>5</v>
      </c>
      <c r="O22" s="90">
        <v>205</v>
      </c>
      <c r="P22" s="90" t="s">
        <v>360</v>
      </c>
      <c r="Q22" s="90" t="s">
        <v>356</v>
      </c>
      <c r="R22" s="90">
        <v>5</v>
      </c>
      <c r="S22" s="90">
        <v>205</v>
      </c>
      <c r="T22" s="90"/>
      <c r="U22" s="90" t="s">
        <v>363</v>
      </c>
      <c r="V22" s="90" t="s">
        <v>369</v>
      </c>
      <c r="W22" s="90" t="s">
        <v>361</v>
      </c>
      <c r="X22" s="90">
        <v>3</v>
      </c>
      <c r="Y22" s="90">
        <v>103</v>
      </c>
      <c r="Z22" s="90" t="s">
        <v>369</v>
      </c>
      <c r="AA22" s="90" t="s">
        <v>372</v>
      </c>
      <c r="AB22" s="90">
        <v>3</v>
      </c>
      <c r="AC22" s="90">
        <v>103</v>
      </c>
    </row>
    <row r="23" spans="1:29" x14ac:dyDescent="0.25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</row>
    <row r="24" spans="1:29" x14ac:dyDescent="0.25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</row>
    <row r="25" spans="1:29" x14ac:dyDescent="0.25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</row>
    <row r="26" spans="1:29" x14ac:dyDescent="0.25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</row>
    <row r="27" spans="1:29" x14ac:dyDescent="0.25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</row>
    <row r="28" spans="1:29" ht="15.75" thickBot="1" x14ac:dyDescent="0.3">
      <c r="A28" s="91" t="s">
        <v>373</v>
      </c>
      <c r="B28" s="90"/>
      <c r="C28" s="90"/>
      <c r="D28" s="90"/>
      <c r="E28" s="90"/>
      <c r="F28" s="90"/>
      <c r="G28" s="90"/>
      <c r="H28" s="90"/>
      <c r="I28" s="90"/>
      <c r="J28" s="90"/>
      <c r="K28" s="91" t="s">
        <v>374</v>
      </c>
      <c r="L28" s="90"/>
      <c r="M28" s="90"/>
      <c r="N28" s="90"/>
      <c r="O28" s="90"/>
      <c r="P28" s="90"/>
      <c r="Q28" s="90"/>
      <c r="R28" s="90"/>
      <c r="S28" s="90"/>
      <c r="T28" s="90"/>
      <c r="U28" s="92"/>
      <c r="V28" s="92"/>
      <c r="W28" s="92"/>
      <c r="X28" s="93" t="s">
        <v>73</v>
      </c>
      <c r="Y28" s="92"/>
      <c r="Z28" s="92"/>
      <c r="AA28" s="92"/>
      <c r="AB28" s="90"/>
      <c r="AC28" s="90"/>
    </row>
    <row r="29" spans="1:29" ht="25.5" thickTop="1" thickBot="1" x14ac:dyDescent="0.3">
      <c r="A29" s="91" t="s">
        <v>347</v>
      </c>
      <c r="B29" s="90">
        <v>3</v>
      </c>
      <c r="C29" s="90"/>
      <c r="D29" s="90"/>
      <c r="E29" s="90"/>
      <c r="F29" s="90"/>
      <c r="G29" s="90"/>
      <c r="H29" s="90"/>
      <c r="I29" s="90"/>
      <c r="J29" s="90"/>
      <c r="K29" s="91" t="s">
        <v>347</v>
      </c>
      <c r="L29" s="90">
        <v>3</v>
      </c>
      <c r="M29" s="90"/>
      <c r="N29" s="90"/>
      <c r="O29" s="90"/>
      <c r="P29" s="90"/>
      <c r="Q29" s="90"/>
      <c r="R29" s="90"/>
      <c r="S29" s="90"/>
      <c r="T29" s="90"/>
      <c r="U29" s="94" t="s">
        <v>60</v>
      </c>
      <c r="V29" s="95" t="s">
        <v>61</v>
      </c>
      <c r="W29" s="95" t="s">
        <v>62</v>
      </c>
      <c r="X29" s="95" t="s">
        <v>63</v>
      </c>
      <c r="Y29" s="95" t="s">
        <v>64</v>
      </c>
      <c r="Z29" s="95" t="s">
        <v>65</v>
      </c>
      <c r="AA29" s="96" t="s">
        <v>66</v>
      </c>
      <c r="AB29" s="90"/>
      <c r="AC29" s="90"/>
    </row>
    <row r="30" spans="1:29" ht="16.5" thickTop="1" thickBot="1" x14ac:dyDescent="0.3">
      <c r="A30" s="91" t="s">
        <v>348</v>
      </c>
      <c r="B30" s="91" t="s">
        <v>349</v>
      </c>
      <c r="C30" s="91" t="s">
        <v>350</v>
      </c>
      <c r="D30" s="91" t="s">
        <v>351</v>
      </c>
      <c r="E30" s="91" t="s">
        <v>352</v>
      </c>
      <c r="F30" s="91" t="s">
        <v>349</v>
      </c>
      <c r="G30" s="91" t="s">
        <v>353</v>
      </c>
      <c r="H30" s="91" t="s">
        <v>351</v>
      </c>
      <c r="I30" s="91" t="s">
        <v>352</v>
      </c>
      <c r="J30" s="90"/>
      <c r="K30" s="91" t="s">
        <v>348</v>
      </c>
      <c r="L30" s="91" t="s">
        <v>349</v>
      </c>
      <c r="M30" s="91" t="s">
        <v>350</v>
      </c>
      <c r="N30" s="91" t="s">
        <v>351</v>
      </c>
      <c r="O30" s="91" t="s">
        <v>352</v>
      </c>
      <c r="P30" s="91" t="s">
        <v>349</v>
      </c>
      <c r="Q30" s="91" t="s">
        <v>353</v>
      </c>
      <c r="R30" s="91" t="s">
        <v>351</v>
      </c>
      <c r="S30" s="91" t="s">
        <v>352</v>
      </c>
      <c r="T30" s="90"/>
      <c r="U30" s="97" t="s">
        <v>67</v>
      </c>
      <c r="V30" s="98">
        <f>'5Rx0L'!H7</f>
        <v>19.904599531578945</v>
      </c>
      <c r="W30" s="98" t="s">
        <v>68</v>
      </c>
      <c r="X30" s="98">
        <f>'5Rx5L'!H7</f>
        <v>28.977385842105264</v>
      </c>
      <c r="Y30" s="98">
        <f>'5Rx5L'!H31</f>
        <v>12.953304205263162</v>
      </c>
      <c r="Z30" s="98">
        <f>'5Rx5L'!H55</f>
        <v>38.434958000000009</v>
      </c>
      <c r="AA30" s="99">
        <f>'5Rx5L'!H79</f>
        <v>23.531787947368418</v>
      </c>
      <c r="AB30" s="90"/>
      <c r="AC30" s="90"/>
    </row>
    <row r="31" spans="1:29" ht="15.75" thickBot="1" x14ac:dyDescent="0.3">
      <c r="A31" s="100" t="s">
        <v>128</v>
      </c>
      <c r="B31" s="90" t="s">
        <v>375</v>
      </c>
      <c r="C31" s="90" t="s">
        <v>371</v>
      </c>
      <c r="D31" s="90">
        <v>5</v>
      </c>
      <c r="E31" s="90">
        <v>205</v>
      </c>
      <c r="F31" s="90" t="s">
        <v>375</v>
      </c>
      <c r="G31" s="90" t="s">
        <v>376</v>
      </c>
      <c r="H31" s="90">
        <v>5</v>
      </c>
      <c r="I31" s="90">
        <v>205</v>
      </c>
      <c r="J31" s="90"/>
      <c r="K31" s="100" t="s">
        <v>128</v>
      </c>
      <c r="L31" s="90" t="s">
        <v>358</v>
      </c>
      <c r="M31" s="90" t="s">
        <v>357</v>
      </c>
      <c r="N31" s="90">
        <v>5</v>
      </c>
      <c r="O31" s="90">
        <v>103</v>
      </c>
      <c r="P31" s="90" t="s">
        <v>358</v>
      </c>
      <c r="Q31" s="90" t="s">
        <v>359</v>
      </c>
      <c r="R31" s="90">
        <v>5</v>
      </c>
      <c r="S31" s="90">
        <v>103</v>
      </c>
      <c r="T31" s="90"/>
      <c r="U31" s="97" t="s">
        <v>69</v>
      </c>
      <c r="V31" s="98">
        <f>'5Rx0L'!H31</f>
        <v>65.619504768421081</v>
      </c>
      <c r="W31" s="98">
        <f>'5Rx5L'!H103</f>
        <v>51.233258578947364</v>
      </c>
      <c r="X31" s="98">
        <f>'5Rx5L'!H127</f>
        <v>68.676519473684209</v>
      </c>
      <c r="Y31" s="98">
        <f>'5Rx5L'!H151</f>
        <v>58.686152736842111</v>
      </c>
      <c r="Z31" s="98">
        <f>'5Rx5L'!H175</f>
        <v>69.718396315789462</v>
      </c>
      <c r="AA31" s="99">
        <f>'5Rx5L'!H199</f>
        <v>59.073704894736849</v>
      </c>
      <c r="AB31" s="90"/>
      <c r="AC31" s="90"/>
    </row>
    <row r="32" spans="1:29" ht="15.75" thickBot="1" x14ac:dyDescent="0.3">
      <c r="A32" s="100" t="s">
        <v>122</v>
      </c>
      <c r="B32" s="90" t="s">
        <v>375</v>
      </c>
      <c r="C32" s="90" t="s">
        <v>371</v>
      </c>
      <c r="D32" s="90">
        <v>5</v>
      </c>
      <c r="E32" s="90">
        <v>205</v>
      </c>
      <c r="F32" s="90" t="s">
        <v>375</v>
      </c>
      <c r="G32" s="90" t="s">
        <v>356</v>
      </c>
      <c r="H32" s="90">
        <v>5</v>
      </c>
      <c r="I32" s="90">
        <v>205</v>
      </c>
      <c r="J32" s="90"/>
      <c r="K32" s="100" t="s">
        <v>122</v>
      </c>
      <c r="L32" s="90" t="s">
        <v>358</v>
      </c>
      <c r="M32" s="90" t="s">
        <v>377</v>
      </c>
      <c r="N32" s="90">
        <v>5</v>
      </c>
      <c r="O32" s="90">
        <v>103</v>
      </c>
      <c r="P32" s="90" t="s">
        <v>358</v>
      </c>
      <c r="Q32" s="90" t="s">
        <v>378</v>
      </c>
      <c r="R32" s="90">
        <v>5</v>
      </c>
      <c r="S32" s="90">
        <v>103</v>
      </c>
      <c r="T32" s="90"/>
      <c r="U32" s="97" t="s">
        <v>70</v>
      </c>
      <c r="V32" s="98">
        <f>'5Rx0L'!H55</f>
        <v>80.281816473684202</v>
      </c>
      <c r="W32" s="98">
        <f>'5Rx5L'!H223</f>
        <v>70.947765368421059</v>
      </c>
      <c r="X32" s="98">
        <f>'5Rx5L'!H247</f>
        <v>86.017199052631582</v>
      </c>
      <c r="Y32" s="98">
        <f>'5Rx5L'!H271</f>
        <v>78.785449368421069</v>
      </c>
      <c r="Z32" s="98">
        <f>'5Rx5L'!H295</f>
        <v>89.49557373684209</v>
      </c>
      <c r="AA32" s="99">
        <f>'5Rx5L'!H319</f>
        <v>76.525836999999996</v>
      </c>
      <c r="AB32" s="90"/>
      <c r="AC32" s="90"/>
    </row>
    <row r="33" spans="1:29" ht="15.75" thickBot="1" x14ac:dyDescent="0.3">
      <c r="A33" s="100" t="s">
        <v>129</v>
      </c>
      <c r="B33" s="90" t="s">
        <v>375</v>
      </c>
      <c r="C33" s="90" t="s">
        <v>371</v>
      </c>
      <c r="D33" s="90">
        <v>5</v>
      </c>
      <c r="E33" s="90">
        <v>205</v>
      </c>
      <c r="F33" s="90" t="s">
        <v>375</v>
      </c>
      <c r="G33" s="90" t="s">
        <v>357</v>
      </c>
      <c r="H33" s="90">
        <v>5</v>
      </c>
      <c r="I33" s="90">
        <v>205</v>
      </c>
      <c r="J33" s="90"/>
      <c r="K33" s="100" t="s">
        <v>129</v>
      </c>
      <c r="L33" s="90" t="s">
        <v>358</v>
      </c>
      <c r="M33" s="90" t="s">
        <v>372</v>
      </c>
      <c r="N33" s="90">
        <v>5</v>
      </c>
      <c r="O33" s="90">
        <v>103</v>
      </c>
      <c r="P33" s="90" t="s">
        <v>358</v>
      </c>
      <c r="Q33" s="90" t="s">
        <v>366</v>
      </c>
      <c r="R33" s="90">
        <v>5</v>
      </c>
      <c r="S33" s="90">
        <v>103</v>
      </c>
      <c r="T33" s="90"/>
      <c r="U33" s="97" t="s">
        <v>71</v>
      </c>
      <c r="V33" s="98">
        <f>'5Rx0L'!H79</f>
        <v>121.43042825789473</v>
      </c>
      <c r="W33" s="98">
        <f>'5Rx5L'!H343</f>
        <v>118.94752410526316</v>
      </c>
      <c r="X33" s="98">
        <f>'5Rx5L'!H367</f>
        <v>121.90791105263158</v>
      </c>
      <c r="Y33" s="98">
        <f>'5Rx5L'!H391</f>
        <v>116.73531389473683</v>
      </c>
      <c r="Z33" s="98">
        <f>'5Rx5L'!H415</f>
        <v>125.6137202105263</v>
      </c>
      <c r="AA33" s="99">
        <f>'5Rx5L'!H439</f>
        <v>119.32779178947368</v>
      </c>
      <c r="AB33" s="90"/>
      <c r="AC33" s="90"/>
    </row>
    <row r="34" spans="1:29" ht="15.75" thickBot="1" x14ac:dyDescent="0.3"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101" t="s">
        <v>72</v>
      </c>
      <c r="V34" s="102">
        <f>'5Rx0L'!H103</f>
        <v>137.33128368421052</v>
      </c>
      <c r="W34" s="102">
        <f>'5Rx5L'!H463</f>
        <v>131.82899115789473</v>
      </c>
      <c r="X34" s="102">
        <f>'5Rx5L'!H487</f>
        <v>135.18898768421053</v>
      </c>
      <c r="Y34" s="102">
        <f>'5Rx5L'!H511</f>
        <v>130.22170078947369</v>
      </c>
      <c r="Z34" s="102">
        <f>'5Rx5L'!H535</f>
        <v>138.02639615789474</v>
      </c>
      <c r="AA34" s="103">
        <f>'5Rx5L'!H559</f>
        <v>129.57592078947368</v>
      </c>
      <c r="AB34" s="90"/>
      <c r="AC34" s="90"/>
    </row>
    <row r="35" spans="1:29" ht="15.75" thickTop="1" x14ac:dyDescent="0.25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</row>
    <row r="36" spans="1:29" x14ac:dyDescent="0.25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446"/>
  <sheetViews>
    <sheetView topLeftCell="C181" zoomScaleNormal="100" workbookViewId="0">
      <selection activeCell="N215" sqref="N215:O1446"/>
    </sheetView>
  </sheetViews>
  <sheetFormatPr defaultRowHeight="15" x14ac:dyDescent="0.25"/>
  <cols>
    <col min="1" max="1" width="13.7109375" style="40" customWidth="1"/>
    <col min="2" max="3" width="9.140625" style="87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6" customWidth="1"/>
    <col min="13" max="13" width="13.7109375" style="40" customWidth="1"/>
    <col min="14" max="15" width="9.140625" style="87"/>
    <col min="16" max="16" width="2" style="19" customWidth="1"/>
    <col min="17" max="17" width="10.7109375" style="5" customWidth="1"/>
    <col min="18" max="19" width="10.7109375" style="6" customWidth="1"/>
    <col min="20" max="20" width="10.7109375" style="5" customWidth="1"/>
    <col min="21" max="21" width="10.7109375" style="6" customWidth="1"/>
    <col min="22" max="22" width="10.7109375" style="5" customWidth="1"/>
    <col min="23" max="23" width="10.7109375" style="6" customWidth="1"/>
    <col min="24" max="24" width="10.7109375" style="86" customWidth="1"/>
    <col min="25" max="25" width="2" style="19" customWidth="1"/>
    <col min="26" max="16384" width="9.140625" style="3"/>
  </cols>
  <sheetData>
    <row r="1" spans="1:25" x14ac:dyDescent="0.25">
      <c r="B1" s="87" t="s">
        <v>45</v>
      </c>
      <c r="E1" s="5" t="s">
        <v>1</v>
      </c>
      <c r="I1" s="31" t="s">
        <v>16</v>
      </c>
      <c r="N1" s="87" t="s">
        <v>45</v>
      </c>
      <c r="Q1" s="5" t="s">
        <v>1</v>
      </c>
      <c r="U1" s="31" t="s">
        <v>17</v>
      </c>
    </row>
    <row r="2" spans="1:25" x14ac:dyDescent="0.25">
      <c r="A2" s="39" t="s">
        <v>51</v>
      </c>
      <c r="B2" s="87" t="s">
        <v>139</v>
      </c>
      <c r="C2" s="87" t="s">
        <v>141</v>
      </c>
      <c r="F2" s="70" t="s">
        <v>137</v>
      </c>
      <c r="G2" s="70" t="s">
        <v>128</v>
      </c>
      <c r="H2" s="70" t="s">
        <v>122</v>
      </c>
      <c r="I2" s="70" t="s">
        <v>129</v>
      </c>
      <c r="J2" s="70" t="s">
        <v>130</v>
      </c>
      <c r="K2" s="70" t="s">
        <v>131</v>
      </c>
      <c r="L2" s="70" t="s">
        <v>132</v>
      </c>
      <c r="M2" s="39" t="s">
        <v>52</v>
      </c>
      <c r="N2" s="87" t="s">
        <v>139</v>
      </c>
      <c r="O2" s="87" t="s">
        <v>141</v>
      </c>
      <c r="R2" s="70" t="s">
        <v>137</v>
      </c>
      <c r="S2" s="70" t="s">
        <v>128</v>
      </c>
      <c r="T2" s="70" t="s">
        <v>122</v>
      </c>
      <c r="U2" s="70" t="s">
        <v>129</v>
      </c>
      <c r="V2" s="70" t="s">
        <v>130</v>
      </c>
      <c r="W2" s="70" t="s">
        <v>131</v>
      </c>
      <c r="X2" s="70" t="s">
        <v>132</v>
      </c>
      <c r="Y2" s="70" t="s">
        <v>119</v>
      </c>
    </row>
    <row r="3" spans="1:25" x14ac:dyDescent="0.25">
      <c r="B3" s="87" t="s">
        <v>105</v>
      </c>
      <c r="C3" s="87" t="s">
        <v>143</v>
      </c>
      <c r="F3" s="44" t="str">
        <f>C8</f>
        <v>+17 dBm CL Log Mag(dB)</v>
      </c>
      <c r="G3" s="44" t="str">
        <f>C214</f>
        <v>+15dBm CL(DB)</v>
      </c>
      <c r="H3" s="44" t="str">
        <f>C420</f>
        <v>+13 dBm LO(DB)</v>
      </c>
      <c r="I3" s="44" t="str">
        <f>C626</f>
        <v>+11 dBm LO(DB)</v>
      </c>
      <c r="J3" s="44" t="str">
        <f>C832</f>
        <v>+9 dBm LO(DB)</v>
      </c>
      <c r="K3" s="44" t="str">
        <f>C1038</f>
        <v>+7 dBm LO(DB)</v>
      </c>
      <c r="L3" s="44" t="str">
        <f>C1244</f>
        <v>+5 dBm LO(DB)</v>
      </c>
      <c r="N3" s="87" t="s">
        <v>105</v>
      </c>
      <c r="O3" s="87" t="s">
        <v>143</v>
      </c>
      <c r="R3" s="44" t="str">
        <f>O8</f>
        <v>+17 dBm CL Log Mag(dB)</v>
      </c>
      <c r="S3" s="44" t="str">
        <f>O214</f>
        <v>+15dBm CL(DB)</v>
      </c>
      <c r="T3" s="44" t="str">
        <f>O420</f>
        <v>+13 dBm LO(DB)</v>
      </c>
      <c r="U3" s="44" t="str">
        <f>O626</f>
        <v>+11 dBm LO(DB)</v>
      </c>
      <c r="V3" s="44" t="str">
        <f>O832</f>
        <v>+9 dBm LO(DB)</v>
      </c>
      <c r="W3" s="44" t="str">
        <f>O1038</f>
        <v>+7 dBm LO(DB)</v>
      </c>
      <c r="X3" s="44" t="str">
        <f>O1244</f>
        <v>+5 dBm LO(DB)</v>
      </c>
    </row>
    <row r="4" spans="1:25" x14ac:dyDescent="0.25">
      <c r="B4" s="87" t="s">
        <v>48</v>
      </c>
      <c r="H4" s="6"/>
      <c r="J4" s="6"/>
      <c r="N4" s="87" t="s">
        <v>48</v>
      </c>
      <c r="T4" s="6"/>
      <c r="V4" s="6"/>
    </row>
    <row r="5" spans="1:25" x14ac:dyDescent="0.25">
      <c r="D5" s="20"/>
      <c r="E5" s="6">
        <f t="shared" ref="E5:E68" si="0">B9/1000000000</f>
        <v>1</v>
      </c>
      <c r="F5" s="6">
        <f t="shared" ref="F5:F68" si="1">C9</f>
        <v>0</v>
      </c>
      <c r="G5" s="44">
        <f t="shared" ref="G5:G68" si="2">C215</f>
        <v>-23.590064999999999</v>
      </c>
      <c r="H5" s="44">
        <f t="shared" ref="H5:H68" si="3">C421</f>
        <v>-45.388930999999999</v>
      </c>
      <c r="I5" s="44">
        <f t="shared" ref="I5:I68" si="4">C627</f>
        <v>-60.666125999999998</v>
      </c>
      <c r="J5" s="44">
        <f t="shared" ref="J5:J68" si="5">C833</f>
        <v>-67.441338000000002</v>
      </c>
      <c r="K5" s="44">
        <f t="shared" ref="K5:K68" si="6">C1039</f>
        <v>-70.346001000000001</v>
      </c>
      <c r="L5" s="44">
        <f>C1245</f>
        <v>-76.360557999999997</v>
      </c>
      <c r="P5" s="20"/>
      <c r="Q5" s="6">
        <f>N9/1000000000</f>
        <v>1</v>
      </c>
      <c r="R5" s="6">
        <f>O9</f>
        <v>0</v>
      </c>
      <c r="S5" s="44">
        <f>O215</f>
        <v>-15.533110000000001</v>
      </c>
      <c r="T5" s="44">
        <f>O421</f>
        <v>-16.119337000000002</v>
      </c>
      <c r="U5" s="44">
        <f>O627</f>
        <v>-18.220680000000002</v>
      </c>
      <c r="V5" s="44">
        <f>O833</f>
        <v>-24.271421</v>
      </c>
      <c r="W5" s="44">
        <f>O1039</f>
        <v>-46.918236</v>
      </c>
      <c r="X5" s="44">
        <f>O1245</f>
        <v>-76.174965</v>
      </c>
      <c r="Y5" s="20"/>
    </row>
    <row r="6" spans="1:25" x14ac:dyDescent="0.25">
      <c r="D6" s="20"/>
      <c r="E6" s="6">
        <f t="shared" si="0"/>
        <v>1.125</v>
      </c>
      <c r="F6" s="6">
        <f t="shared" si="1"/>
        <v>0</v>
      </c>
      <c r="G6" s="44">
        <f t="shared" si="2"/>
        <v>-20.136419</v>
      </c>
      <c r="H6" s="44">
        <f t="shared" si="3"/>
        <v>-38.358108999999999</v>
      </c>
      <c r="I6" s="44">
        <f t="shared" si="4"/>
        <v>-54.880417000000001</v>
      </c>
      <c r="J6" s="44">
        <f t="shared" si="5"/>
        <v>-65.472747999999996</v>
      </c>
      <c r="K6" s="44">
        <f t="shared" si="6"/>
        <v>-70.864220000000003</v>
      </c>
      <c r="L6" s="44">
        <f t="shared" ref="L6:L69" si="7">C1246</f>
        <v>-71.675880000000006</v>
      </c>
      <c r="P6" s="20"/>
      <c r="Q6" s="6">
        <f t="shared" ref="Q6:Q69" si="8">N10/1000000000</f>
        <v>1.125</v>
      </c>
      <c r="R6" s="6">
        <f t="shared" ref="R6:R69" si="9">O10</f>
        <v>0</v>
      </c>
      <c r="S6" s="44">
        <f t="shared" ref="S6:S69" si="10">O216</f>
        <v>-14.955187</v>
      </c>
      <c r="T6" s="44">
        <f t="shared" ref="T6:T69" si="11">O422</f>
        <v>-15.417132000000001</v>
      </c>
      <c r="U6" s="44">
        <f t="shared" ref="U6:U69" si="12">O628</f>
        <v>-17.026159</v>
      </c>
      <c r="V6" s="44">
        <f t="shared" ref="V6:V69" si="13">O834</f>
        <v>-21.876657000000002</v>
      </c>
      <c r="W6" s="44">
        <f t="shared" ref="W6:W69" si="14">O1040</f>
        <v>-32.522483999999999</v>
      </c>
      <c r="X6" s="44">
        <f t="shared" ref="X6:X69" si="15">O1246</f>
        <v>-58.175674000000001</v>
      </c>
      <c r="Y6" s="20"/>
    </row>
    <row r="7" spans="1:25" x14ac:dyDescent="0.25">
      <c r="B7" s="87" t="s">
        <v>49</v>
      </c>
      <c r="D7" s="20"/>
      <c r="E7" s="6">
        <f t="shared" si="0"/>
        <v>1.25</v>
      </c>
      <c r="F7" s="6">
        <f t="shared" si="1"/>
        <v>0</v>
      </c>
      <c r="G7" s="44">
        <f t="shared" si="2"/>
        <v>-16.185680000000001</v>
      </c>
      <c r="H7" s="44">
        <f t="shared" si="3"/>
        <v>-29.875944</v>
      </c>
      <c r="I7" s="44">
        <f t="shared" si="4"/>
        <v>-46.378143000000001</v>
      </c>
      <c r="J7" s="44">
        <f t="shared" si="5"/>
        <v>-60.102871</v>
      </c>
      <c r="K7" s="44">
        <f t="shared" si="6"/>
        <v>-66.012871000000004</v>
      </c>
      <c r="L7" s="44">
        <f t="shared" si="7"/>
        <v>-68.498123000000007</v>
      </c>
      <c r="N7" s="87" t="s">
        <v>49</v>
      </c>
      <c r="P7" s="20"/>
      <c r="Q7" s="6">
        <f t="shared" si="8"/>
        <v>1.25</v>
      </c>
      <c r="R7" s="6">
        <f t="shared" si="9"/>
        <v>0</v>
      </c>
      <c r="S7" s="44">
        <f t="shared" si="10"/>
        <v>-14.210115999999999</v>
      </c>
      <c r="T7" s="44">
        <f t="shared" si="11"/>
        <v>-14.540455</v>
      </c>
      <c r="U7" s="44">
        <f t="shared" si="12"/>
        <v>-15.615686999999999</v>
      </c>
      <c r="V7" s="44">
        <f t="shared" si="13"/>
        <v>-19.002334999999999</v>
      </c>
      <c r="W7" s="44">
        <f t="shared" si="14"/>
        <v>-23.124911999999998</v>
      </c>
      <c r="X7" s="44">
        <f t="shared" si="15"/>
        <v>-37.527599000000002</v>
      </c>
      <c r="Y7" s="20"/>
    </row>
    <row r="8" spans="1:25" x14ac:dyDescent="0.25">
      <c r="B8" s="87" t="s">
        <v>19</v>
      </c>
      <c r="C8" s="87" t="s">
        <v>150</v>
      </c>
      <c r="D8" s="20"/>
      <c r="E8" s="6">
        <f t="shared" si="0"/>
        <v>1.375</v>
      </c>
      <c r="F8" s="6">
        <f t="shared" si="1"/>
        <v>0</v>
      </c>
      <c r="G8" s="44">
        <f t="shared" si="2"/>
        <v>-11.976594</v>
      </c>
      <c r="H8" s="44">
        <f t="shared" si="3"/>
        <v>-20.553545</v>
      </c>
      <c r="I8" s="44">
        <f t="shared" si="4"/>
        <v>-36.057380999999999</v>
      </c>
      <c r="J8" s="44">
        <f t="shared" si="5"/>
        <v>-51.755828999999999</v>
      </c>
      <c r="K8" s="44">
        <f t="shared" si="6"/>
        <v>-66.722342999999995</v>
      </c>
      <c r="L8" s="44">
        <f t="shared" si="7"/>
        <v>-70.016518000000005</v>
      </c>
      <c r="N8" s="87" t="s">
        <v>19</v>
      </c>
      <c r="O8" s="87" t="s">
        <v>150</v>
      </c>
      <c r="P8" s="20"/>
      <c r="Q8" s="6">
        <f t="shared" si="8"/>
        <v>1.375</v>
      </c>
      <c r="R8" s="6">
        <f t="shared" si="9"/>
        <v>0</v>
      </c>
      <c r="S8" s="44">
        <f t="shared" si="10"/>
        <v>-13.280999</v>
      </c>
      <c r="T8" s="44">
        <f t="shared" si="11"/>
        <v>-13.474102</v>
      </c>
      <c r="U8" s="44">
        <f t="shared" si="12"/>
        <v>-14.007562</v>
      </c>
      <c r="V8" s="44">
        <f t="shared" si="13"/>
        <v>-15.889258999999999</v>
      </c>
      <c r="W8" s="44">
        <f t="shared" si="14"/>
        <v>-22.358277999999999</v>
      </c>
      <c r="X8" s="44">
        <f t="shared" si="15"/>
        <v>-37.523406999999999</v>
      </c>
      <c r="Y8" s="20"/>
    </row>
    <row r="9" spans="1:25" x14ac:dyDescent="0.25">
      <c r="B9" s="90">
        <v>1000000000</v>
      </c>
      <c r="C9" s="87">
        <v>0</v>
      </c>
      <c r="D9" s="20"/>
      <c r="E9" s="6">
        <f t="shared" si="0"/>
        <v>1.5</v>
      </c>
      <c r="F9" s="6">
        <f t="shared" si="1"/>
        <v>0</v>
      </c>
      <c r="G9" s="44">
        <f t="shared" si="2"/>
        <v>-9.4698609999999999</v>
      </c>
      <c r="H9" s="44">
        <f t="shared" si="3"/>
        <v>-14.642447000000001</v>
      </c>
      <c r="I9" s="44">
        <f t="shared" si="4"/>
        <v>-26.874673999999999</v>
      </c>
      <c r="J9" s="44">
        <f t="shared" si="5"/>
        <v>-44.442970000000003</v>
      </c>
      <c r="K9" s="44">
        <f t="shared" si="6"/>
        <v>-62.316054999999999</v>
      </c>
      <c r="L9" s="44">
        <f t="shared" si="7"/>
        <v>-65.905899000000005</v>
      </c>
      <c r="N9" s="90">
        <v>1000000000</v>
      </c>
      <c r="O9" s="90">
        <v>0</v>
      </c>
      <c r="P9" s="20"/>
      <c r="Q9" s="6">
        <f t="shared" si="8"/>
        <v>1.5</v>
      </c>
      <c r="R9" s="6">
        <f t="shared" si="9"/>
        <v>0</v>
      </c>
      <c r="S9" s="44">
        <f t="shared" si="10"/>
        <v>-12.421991999999999</v>
      </c>
      <c r="T9" s="44">
        <f t="shared" si="11"/>
        <v>-12.575552999999999</v>
      </c>
      <c r="U9" s="44">
        <f t="shared" si="12"/>
        <v>-12.876344</v>
      </c>
      <c r="V9" s="44">
        <f t="shared" si="13"/>
        <v>-13.940013</v>
      </c>
      <c r="W9" s="44">
        <f t="shared" si="14"/>
        <v>-17.024370000000001</v>
      </c>
      <c r="X9" s="44">
        <f t="shared" si="15"/>
        <v>-26.234911</v>
      </c>
      <c r="Y9" s="20"/>
    </row>
    <row r="10" spans="1:25" x14ac:dyDescent="0.25">
      <c r="B10" s="90">
        <v>1125000000</v>
      </c>
      <c r="C10" s="90">
        <v>0</v>
      </c>
      <c r="D10" s="20"/>
      <c r="E10" s="6">
        <f t="shared" si="0"/>
        <v>1.625</v>
      </c>
      <c r="F10" s="6">
        <f t="shared" si="1"/>
        <v>0</v>
      </c>
      <c r="G10" s="44">
        <f t="shared" si="2"/>
        <v>-8.3944931</v>
      </c>
      <c r="H10" s="44">
        <f t="shared" si="3"/>
        <v>-11.830673000000001</v>
      </c>
      <c r="I10" s="44">
        <f t="shared" si="4"/>
        <v>-20.759630000000001</v>
      </c>
      <c r="J10" s="44">
        <f t="shared" si="5"/>
        <v>-35.524569999999997</v>
      </c>
      <c r="K10" s="44">
        <f t="shared" si="6"/>
        <v>-47.018020999999997</v>
      </c>
      <c r="L10" s="44">
        <f t="shared" si="7"/>
        <v>-62.413929000000003</v>
      </c>
      <c r="N10" s="90">
        <v>1125000000</v>
      </c>
      <c r="O10" s="90">
        <v>0</v>
      </c>
      <c r="P10" s="20"/>
      <c r="Q10" s="6">
        <f t="shared" si="8"/>
        <v>1.625</v>
      </c>
      <c r="R10" s="6">
        <f t="shared" si="9"/>
        <v>0</v>
      </c>
      <c r="S10" s="44">
        <f t="shared" si="10"/>
        <v>-11.629575000000001</v>
      </c>
      <c r="T10" s="44">
        <f t="shared" si="11"/>
        <v>-11.760757999999999</v>
      </c>
      <c r="U10" s="44">
        <f t="shared" si="12"/>
        <v>-12.011815</v>
      </c>
      <c r="V10" s="44">
        <f t="shared" si="13"/>
        <v>-12.766253000000001</v>
      </c>
      <c r="W10" s="44">
        <f t="shared" si="14"/>
        <v>-14.251367999999999</v>
      </c>
      <c r="X10" s="44">
        <f t="shared" si="15"/>
        <v>-21.228957999999999</v>
      </c>
      <c r="Y10" s="20"/>
    </row>
    <row r="11" spans="1:25" x14ac:dyDescent="0.25">
      <c r="B11" s="90">
        <v>1250000000</v>
      </c>
      <c r="C11" s="90">
        <v>0</v>
      </c>
      <c r="D11" s="20"/>
      <c r="E11" s="6">
        <f t="shared" si="0"/>
        <v>1.75</v>
      </c>
      <c r="F11" s="6">
        <f t="shared" si="1"/>
        <v>0</v>
      </c>
      <c r="G11" s="44">
        <f t="shared" si="2"/>
        <v>-7.4475093000000001</v>
      </c>
      <c r="H11" s="44">
        <f t="shared" si="3"/>
        <v>-9.1214294000000002</v>
      </c>
      <c r="I11" s="44">
        <f t="shared" si="4"/>
        <v>-14.812782</v>
      </c>
      <c r="J11" s="44">
        <f t="shared" si="5"/>
        <v>-26.460995</v>
      </c>
      <c r="K11" s="44">
        <f t="shared" si="6"/>
        <v>-46.481090999999999</v>
      </c>
      <c r="L11" s="44">
        <f t="shared" si="7"/>
        <v>-61.213928000000003</v>
      </c>
      <c r="N11" s="90">
        <v>1250000000</v>
      </c>
      <c r="O11" s="90">
        <v>0</v>
      </c>
      <c r="P11" s="20"/>
      <c r="Q11" s="6">
        <f t="shared" si="8"/>
        <v>1.75</v>
      </c>
      <c r="R11" s="6">
        <f t="shared" si="9"/>
        <v>0</v>
      </c>
      <c r="S11" s="44">
        <f t="shared" si="10"/>
        <v>-10.920306</v>
      </c>
      <c r="T11" s="44">
        <f t="shared" si="11"/>
        <v>-11.028584</v>
      </c>
      <c r="U11" s="44">
        <f t="shared" si="12"/>
        <v>-11.218878999999999</v>
      </c>
      <c r="V11" s="44">
        <f t="shared" si="13"/>
        <v>-11.631652000000001</v>
      </c>
      <c r="W11" s="44">
        <f t="shared" si="14"/>
        <v>-13.810157999999999</v>
      </c>
      <c r="X11" s="44">
        <f t="shared" si="15"/>
        <v>-22.000126000000002</v>
      </c>
      <c r="Y11" s="20"/>
    </row>
    <row r="12" spans="1:25" x14ac:dyDescent="0.25">
      <c r="B12" s="90">
        <v>1375000000</v>
      </c>
      <c r="C12" s="90">
        <v>0</v>
      </c>
      <c r="D12" s="20"/>
      <c r="E12" s="6">
        <f t="shared" si="0"/>
        <v>1.875</v>
      </c>
      <c r="F12" s="6">
        <f t="shared" si="1"/>
        <v>0</v>
      </c>
      <c r="G12" s="44">
        <f t="shared" si="2"/>
        <v>-6.9860439000000003</v>
      </c>
      <c r="H12" s="44">
        <f t="shared" si="3"/>
        <v>-7.8478950999999997</v>
      </c>
      <c r="I12" s="44">
        <f t="shared" si="4"/>
        <v>-11.427156</v>
      </c>
      <c r="J12" s="44">
        <f t="shared" si="5"/>
        <v>-20.158764000000001</v>
      </c>
      <c r="K12" s="44">
        <f t="shared" si="6"/>
        <v>-29.540583000000002</v>
      </c>
      <c r="L12" s="44">
        <f t="shared" si="7"/>
        <v>-46.488776999999999</v>
      </c>
      <c r="N12" s="90">
        <v>1375000000</v>
      </c>
      <c r="O12" s="90">
        <v>0</v>
      </c>
      <c r="P12" s="20"/>
      <c r="Q12" s="6">
        <f t="shared" si="8"/>
        <v>1.875</v>
      </c>
      <c r="R12" s="6">
        <f t="shared" si="9"/>
        <v>0</v>
      </c>
      <c r="S12" s="44">
        <f t="shared" si="10"/>
        <v>-10.321434</v>
      </c>
      <c r="T12" s="44">
        <f t="shared" si="11"/>
        <v>-10.408818</v>
      </c>
      <c r="U12" s="44">
        <f t="shared" si="12"/>
        <v>-10.573005</v>
      </c>
      <c r="V12" s="44">
        <f t="shared" si="13"/>
        <v>-10.901233</v>
      </c>
      <c r="W12" s="44">
        <f t="shared" si="14"/>
        <v>-12.124677</v>
      </c>
      <c r="X12" s="44">
        <f t="shared" si="15"/>
        <v>-13.270517</v>
      </c>
      <c r="Y12" s="20"/>
    </row>
    <row r="13" spans="1:25" x14ac:dyDescent="0.25">
      <c r="B13" s="90">
        <v>1500000000</v>
      </c>
      <c r="C13" s="90">
        <v>0</v>
      </c>
      <c r="D13" s="20"/>
      <c r="E13" s="6">
        <f t="shared" si="0"/>
        <v>2</v>
      </c>
      <c r="F13" s="6">
        <f t="shared" si="1"/>
        <v>0</v>
      </c>
      <c r="G13" s="44">
        <f t="shared" si="2"/>
        <v>-6.7352214000000004</v>
      </c>
      <c r="H13" s="44">
        <f t="shared" si="3"/>
        <v>-7.353548</v>
      </c>
      <c r="I13" s="44">
        <f t="shared" si="4"/>
        <v>-9.7302961000000003</v>
      </c>
      <c r="J13" s="44">
        <f t="shared" si="5"/>
        <v>-16.330677000000001</v>
      </c>
      <c r="K13" s="44">
        <f t="shared" si="6"/>
        <v>-26.496725000000001</v>
      </c>
      <c r="L13" s="44">
        <f t="shared" si="7"/>
        <v>-43.096896999999998</v>
      </c>
      <c r="N13" s="90">
        <v>1500000000</v>
      </c>
      <c r="O13" s="90">
        <v>0</v>
      </c>
      <c r="P13" s="20"/>
      <c r="Q13" s="6">
        <f t="shared" si="8"/>
        <v>2</v>
      </c>
      <c r="R13" s="6">
        <f t="shared" si="9"/>
        <v>0</v>
      </c>
      <c r="S13" s="44">
        <f t="shared" si="10"/>
        <v>-9.8944883000000008</v>
      </c>
      <c r="T13" s="44">
        <f t="shared" si="11"/>
        <v>-9.9617909999999998</v>
      </c>
      <c r="U13" s="44">
        <f t="shared" si="12"/>
        <v>-10.099183999999999</v>
      </c>
      <c r="V13" s="44">
        <f t="shared" si="13"/>
        <v>-10.372678000000001</v>
      </c>
      <c r="W13" s="44">
        <f t="shared" si="14"/>
        <v>-12.458303000000001</v>
      </c>
      <c r="X13" s="44">
        <f t="shared" si="15"/>
        <v>-13.083997</v>
      </c>
      <c r="Y13" s="20"/>
    </row>
    <row r="14" spans="1:25" x14ac:dyDescent="0.25">
      <c r="B14" s="90">
        <v>1625000000</v>
      </c>
      <c r="C14" s="90">
        <v>0</v>
      </c>
      <c r="D14" s="20"/>
      <c r="E14" s="6">
        <f t="shared" si="0"/>
        <v>2.125</v>
      </c>
      <c r="F14" s="6">
        <f t="shared" si="1"/>
        <v>0</v>
      </c>
      <c r="G14" s="44">
        <f t="shared" si="2"/>
        <v>-6.5546082999999999</v>
      </c>
      <c r="H14" s="44">
        <f t="shared" si="3"/>
        <v>-6.8985548000000003</v>
      </c>
      <c r="I14" s="44">
        <f t="shared" si="4"/>
        <v>-7.9706925999999996</v>
      </c>
      <c r="J14" s="44">
        <f t="shared" si="5"/>
        <v>-12.227830000000001</v>
      </c>
      <c r="K14" s="44">
        <f t="shared" si="6"/>
        <v>-20.057248999999999</v>
      </c>
      <c r="L14" s="44">
        <f t="shared" si="7"/>
        <v>-32.169231000000003</v>
      </c>
      <c r="N14" s="90">
        <v>1625000000</v>
      </c>
      <c r="O14" s="90">
        <v>0</v>
      </c>
      <c r="P14" s="20"/>
      <c r="Q14" s="6">
        <f t="shared" si="8"/>
        <v>2.125</v>
      </c>
      <c r="R14" s="6">
        <f t="shared" si="9"/>
        <v>0</v>
      </c>
      <c r="S14" s="44">
        <f t="shared" si="10"/>
        <v>-9.6061382000000002</v>
      </c>
      <c r="T14" s="44">
        <f t="shared" si="11"/>
        <v>-9.6638765000000006</v>
      </c>
      <c r="U14" s="44">
        <f t="shared" si="12"/>
        <v>-9.7831983999999999</v>
      </c>
      <c r="V14" s="44">
        <f t="shared" si="13"/>
        <v>-10.004047999999999</v>
      </c>
      <c r="W14" s="44">
        <f t="shared" si="14"/>
        <v>-10.600706000000001</v>
      </c>
      <c r="X14" s="44">
        <f t="shared" si="15"/>
        <v>-12.114862</v>
      </c>
      <c r="Y14" s="20"/>
    </row>
    <row r="15" spans="1:25" x14ac:dyDescent="0.25">
      <c r="B15" s="90">
        <v>1750000000</v>
      </c>
      <c r="C15" s="90">
        <v>0</v>
      </c>
      <c r="D15" s="20"/>
      <c r="E15" s="6">
        <f t="shared" si="0"/>
        <v>2.25</v>
      </c>
      <c r="F15" s="6">
        <f t="shared" si="1"/>
        <v>0</v>
      </c>
      <c r="G15" s="44">
        <f t="shared" si="2"/>
        <v>-6.4515013999999997</v>
      </c>
      <c r="H15" s="44">
        <f t="shared" si="3"/>
        <v>-6.7426690999999996</v>
      </c>
      <c r="I15" s="44">
        <f t="shared" si="4"/>
        <v>-7.4697227000000002</v>
      </c>
      <c r="J15" s="44">
        <f t="shared" si="5"/>
        <v>-10.361185000000001</v>
      </c>
      <c r="K15" s="44">
        <f t="shared" si="6"/>
        <v>-15.364115</v>
      </c>
      <c r="L15" s="44">
        <f t="shared" si="7"/>
        <v>-24.583786</v>
      </c>
      <c r="N15" s="90">
        <v>1750000000</v>
      </c>
      <c r="O15" s="90">
        <v>0</v>
      </c>
      <c r="P15" s="20"/>
      <c r="Q15" s="6">
        <f t="shared" si="8"/>
        <v>2.25</v>
      </c>
      <c r="R15" s="6">
        <f t="shared" si="9"/>
        <v>0</v>
      </c>
      <c r="S15" s="44">
        <f t="shared" si="10"/>
        <v>-9.4196901000000004</v>
      </c>
      <c r="T15" s="44">
        <f t="shared" si="11"/>
        <v>-9.4786034000000008</v>
      </c>
      <c r="U15" s="44">
        <f t="shared" si="12"/>
        <v>-9.5922736999999998</v>
      </c>
      <c r="V15" s="44">
        <f t="shared" si="13"/>
        <v>-9.8015326999999992</v>
      </c>
      <c r="W15" s="44">
        <f t="shared" si="14"/>
        <v>-9.9249276999999996</v>
      </c>
      <c r="X15" s="44">
        <f t="shared" si="15"/>
        <v>-10.940747</v>
      </c>
      <c r="Y15" s="20"/>
    </row>
    <row r="16" spans="1:25" x14ac:dyDescent="0.25">
      <c r="B16" s="90">
        <v>1875000000</v>
      </c>
      <c r="C16" s="90">
        <v>0</v>
      </c>
      <c r="D16" s="20"/>
      <c r="E16" s="6">
        <f t="shared" si="0"/>
        <v>2.375</v>
      </c>
      <c r="F16" s="6">
        <f t="shared" si="1"/>
        <v>0</v>
      </c>
      <c r="G16" s="44">
        <f t="shared" si="2"/>
        <v>-6.4295591999999999</v>
      </c>
      <c r="H16" s="44">
        <f t="shared" si="3"/>
        <v>-6.6912770000000004</v>
      </c>
      <c r="I16" s="44">
        <f t="shared" si="4"/>
        <v>-7.1739563999999998</v>
      </c>
      <c r="J16" s="44">
        <f t="shared" si="5"/>
        <v>-8.8918762000000005</v>
      </c>
      <c r="K16" s="44">
        <f t="shared" si="6"/>
        <v>-13.306437000000001</v>
      </c>
      <c r="L16" s="44">
        <f t="shared" si="7"/>
        <v>-21.473545000000001</v>
      </c>
      <c r="N16" s="90">
        <v>1875000000</v>
      </c>
      <c r="O16" s="90">
        <v>0</v>
      </c>
      <c r="P16" s="20"/>
      <c r="Q16" s="6">
        <f t="shared" si="8"/>
        <v>2.375</v>
      </c>
      <c r="R16" s="6">
        <f t="shared" si="9"/>
        <v>0</v>
      </c>
      <c r="S16" s="44">
        <f t="shared" si="10"/>
        <v>-9.2849655000000002</v>
      </c>
      <c r="T16" s="44">
        <f t="shared" si="11"/>
        <v>-9.3563919000000002</v>
      </c>
      <c r="U16" s="44">
        <f t="shared" si="12"/>
        <v>-9.4761419</v>
      </c>
      <c r="V16" s="44">
        <f t="shared" si="13"/>
        <v>-9.6855601999999994</v>
      </c>
      <c r="W16" s="44">
        <f t="shared" si="14"/>
        <v>-10.260588</v>
      </c>
      <c r="X16" s="44">
        <f t="shared" si="15"/>
        <v>-10.781431</v>
      </c>
      <c r="Y16" s="20"/>
    </row>
    <row r="17" spans="2:25" x14ac:dyDescent="0.25">
      <c r="B17" s="90">
        <v>2000000000</v>
      </c>
      <c r="C17" s="90">
        <v>0</v>
      </c>
      <c r="D17" s="20"/>
      <c r="E17" s="6">
        <f t="shared" si="0"/>
        <v>2.5</v>
      </c>
      <c r="F17" s="6">
        <f t="shared" si="1"/>
        <v>0</v>
      </c>
      <c r="G17" s="44">
        <f t="shared" si="2"/>
        <v>-6.4302855000000001</v>
      </c>
      <c r="H17" s="44">
        <f t="shared" si="3"/>
        <v>-6.6741571000000004</v>
      </c>
      <c r="I17" s="44">
        <f t="shared" si="4"/>
        <v>-7.0606517999999996</v>
      </c>
      <c r="J17" s="44">
        <f t="shared" si="5"/>
        <v>-8.0873079000000008</v>
      </c>
      <c r="K17" s="44">
        <f t="shared" si="6"/>
        <v>-10.591808</v>
      </c>
      <c r="L17" s="44">
        <f t="shared" si="7"/>
        <v>-16.972687000000001</v>
      </c>
      <c r="N17" s="90">
        <v>2000000000</v>
      </c>
      <c r="O17" s="90">
        <v>0</v>
      </c>
      <c r="P17" s="20"/>
      <c r="Q17" s="6">
        <f t="shared" si="8"/>
        <v>2.5</v>
      </c>
      <c r="R17" s="6">
        <f t="shared" si="9"/>
        <v>0</v>
      </c>
      <c r="S17" s="44">
        <f t="shared" si="10"/>
        <v>-9.2060566000000001</v>
      </c>
      <c r="T17" s="44">
        <f t="shared" si="11"/>
        <v>-9.3039579000000003</v>
      </c>
      <c r="U17" s="44">
        <f t="shared" si="12"/>
        <v>-9.4443292999999997</v>
      </c>
      <c r="V17" s="44">
        <f t="shared" si="13"/>
        <v>-9.6634378000000005</v>
      </c>
      <c r="W17" s="44">
        <f t="shared" si="14"/>
        <v>-10.286996</v>
      </c>
      <c r="X17" s="44">
        <f t="shared" si="15"/>
        <v>-10.534990000000001</v>
      </c>
      <c r="Y17" s="20"/>
    </row>
    <row r="18" spans="2:25" x14ac:dyDescent="0.25">
      <c r="B18" s="90">
        <v>2125000000</v>
      </c>
      <c r="C18" s="90">
        <v>0</v>
      </c>
      <c r="D18" s="20"/>
      <c r="E18" s="6">
        <f t="shared" si="0"/>
        <v>2.625</v>
      </c>
      <c r="F18" s="6">
        <f t="shared" si="1"/>
        <v>0</v>
      </c>
      <c r="G18" s="44">
        <f t="shared" si="2"/>
        <v>-6.5095371999999996</v>
      </c>
      <c r="H18" s="44">
        <f t="shared" si="3"/>
        <v>-6.7557172999999997</v>
      </c>
      <c r="I18" s="44">
        <f t="shared" si="4"/>
        <v>-7.1227269</v>
      </c>
      <c r="J18" s="44">
        <f t="shared" si="5"/>
        <v>-7.8408407999999996</v>
      </c>
      <c r="K18" s="44">
        <f t="shared" si="6"/>
        <v>-9.6163225000000008</v>
      </c>
      <c r="L18" s="44">
        <f t="shared" si="7"/>
        <v>-14.847759</v>
      </c>
      <c r="N18" s="90">
        <v>2125000000</v>
      </c>
      <c r="O18" s="90">
        <v>0</v>
      </c>
      <c r="P18" s="20"/>
      <c r="Q18" s="6">
        <f t="shared" si="8"/>
        <v>2.625</v>
      </c>
      <c r="R18" s="6">
        <f t="shared" si="9"/>
        <v>0</v>
      </c>
      <c r="S18" s="44">
        <f t="shared" si="10"/>
        <v>-9.0852137000000006</v>
      </c>
      <c r="T18" s="44">
        <f t="shared" si="11"/>
        <v>-9.2266378000000007</v>
      </c>
      <c r="U18" s="44">
        <f t="shared" si="12"/>
        <v>-9.4150323999999994</v>
      </c>
      <c r="V18" s="44">
        <f t="shared" si="13"/>
        <v>-9.6801022999999997</v>
      </c>
      <c r="W18" s="44">
        <f t="shared" si="14"/>
        <v>-9.7124758</v>
      </c>
      <c r="X18" s="44">
        <f t="shared" si="15"/>
        <v>-10.514396</v>
      </c>
      <c r="Y18" s="20"/>
    </row>
    <row r="19" spans="2:25" x14ac:dyDescent="0.25">
      <c r="B19" s="90">
        <v>2250000000</v>
      </c>
      <c r="C19" s="90">
        <v>0</v>
      </c>
      <c r="D19" s="20"/>
      <c r="E19" s="6">
        <f t="shared" si="0"/>
        <v>2.75</v>
      </c>
      <c r="F19" s="6">
        <f t="shared" si="1"/>
        <v>0</v>
      </c>
      <c r="G19" s="44">
        <f t="shared" si="2"/>
        <v>-6.6407179999999997</v>
      </c>
      <c r="H19" s="44">
        <f t="shared" si="3"/>
        <v>-6.9122380999999997</v>
      </c>
      <c r="I19" s="44">
        <f t="shared" si="4"/>
        <v>-7.2929912000000003</v>
      </c>
      <c r="J19" s="44">
        <f t="shared" si="5"/>
        <v>-7.8773312999999998</v>
      </c>
      <c r="K19" s="44">
        <f t="shared" si="6"/>
        <v>-9.0011510999999995</v>
      </c>
      <c r="L19" s="44">
        <f t="shared" si="7"/>
        <v>-13.449752999999999</v>
      </c>
      <c r="N19" s="90">
        <v>2250000000</v>
      </c>
      <c r="O19" s="90">
        <v>0</v>
      </c>
      <c r="P19" s="20"/>
      <c r="Q19" s="6">
        <f t="shared" si="8"/>
        <v>2.75</v>
      </c>
      <c r="R19" s="6">
        <f t="shared" si="9"/>
        <v>0</v>
      </c>
      <c r="S19" s="44">
        <f t="shared" si="10"/>
        <v>-8.9374532999999996</v>
      </c>
      <c r="T19" s="44">
        <f t="shared" si="11"/>
        <v>-9.1200352000000002</v>
      </c>
      <c r="U19" s="44">
        <f t="shared" si="12"/>
        <v>-9.3607139999999998</v>
      </c>
      <c r="V19" s="44">
        <f t="shared" si="13"/>
        <v>-9.6843690999999996</v>
      </c>
      <c r="W19" s="44">
        <f t="shared" si="14"/>
        <v>-10.690132999999999</v>
      </c>
      <c r="X19" s="44">
        <f t="shared" si="15"/>
        <v>-10.599038999999999</v>
      </c>
      <c r="Y19" s="20"/>
    </row>
    <row r="20" spans="2:25" x14ac:dyDescent="0.25">
      <c r="B20" s="90">
        <v>2375000000</v>
      </c>
      <c r="C20" s="90">
        <v>0</v>
      </c>
      <c r="D20" s="20"/>
      <c r="E20" s="6">
        <f t="shared" si="0"/>
        <v>2.875</v>
      </c>
      <c r="F20" s="6">
        <f t="shared" si="1"/>
        <v>0</v>
      </c>
      <c r="G20" s="44">
        <f t="shared" si="2"/>
        <v>-6.6553453999999999</v>
      </c>
      <c r="H20" s="44">
        <f t="shared" si="3"/>
        <v>-6.9715910000000001</v>
      </c>
      <c r="I20" s="44">
        <f t="shared" si="4"/>
        <v>-7.4047470000000004</v>
      </c>
      <c r="J20" s="44">
        <f t="shared" si="5"/>
        <v>-8.0276852000000005</v>
      </c>
      <c r="K20" s="44">
        <f t="shared" si="6"/>
        <v>-9.2041216000000006</v>
      </c>
      <c r="L20" s="44">
        <f t="shared" si="7"/>
        <v>-13.228600999999999</v>
      </c>
      <c r="N20" s="90">
        <v>2375000000</v>
      </c>
      <c r="O20" s="90">
        <v>0</v>
      </c>
      <c r="P20" s="20"/>
      <c r="Q20" s="6">
        <f t="shared" si="8"/>
        <v>2.875</v>
      </c>
      <c r="R20" s="6">
        <f t="shared" si="9"/>
        <v>0</v>
      </c>
      <c r="S20" s="44">
        <f t="shared" si="10"/>
        <v>-8.7735681999999997</v>
      </c>
      <c r="T20" s="44">
        <f t="shared" si="11"/>
        <v>-9.0125808999999997</v>
      </c>
      <c r="U20" s="44">
        <f t="shared" si="12"/>
        <v>-9.3208646999999996</v>
      </c>
      <c r="V20" s="44">
        <f t="shared" si="13"/>
        <v>-9.7282743000000007</v>
      </c>
      <c r="W20" s="44">
        <f t="shared" si="14"/>
        <v>-10.174398999999999</v>
      </c>
      <c r="X20" s="44">
        <f t="shared" si="15"/>
        <v>-10.887738000000001</v>
      </c>
      <c r="Y20" s="20"/>
    </row>
    <row r="21" spans="2:25" x14ac:dyDescent="0.25">
      <c r="B21" s="90">
        <v>2500000000</v>
      </c>
      <c r="C21" s="90">
        <v>0</v>
      </c>
      <c r="D21" s="20"/>
      <c r="E21" s="6">
        <f t="shared" si="0"/>
        <v>3</v>
      </c>
      <c r="F21" s="6">
        <f t="shared" si="1"/>
        <v>0</v>
      </c>
      <c r="G21" s="44">
        <f t="shared" si="2"/>
        <v>-6.6442046000000001</v>
      </c>
      <c r="H21" s="44">
        <f t="shared" si="3"/>
        <v>-7.0179476999999997</v>
      </c>
      <c r="I21" s="44">
        <f t="shared" si="4"/>
        <v>-7.5287670999999996</v>
      </c>
      <c r="J21" s="44">
        <f t="shared" si="5"/>
        <v>-8.2386599</v>
      </c>
      <c r="K21" s="44">
        <f t="shared" si="6"/>
        <v>-9.8012151999999997</v>
      </c>
      <c r="L21" s="44">
        <f t="shared" si="7"/>
        <v>-13.859921999999999</v>
      </c>
      <c r="N21" s="90">
        <v>2500000000</v>
      </c>
      <c r="O21" s="90">
        <v>0</v>
      </c>
      <c r="P21" s="20"/>
      <c r="Q21" s="6">
        <f t="shared" si="8"/>
        <v>3</v>
      </c>
      <c r="R21" s="6">
        <f t="shared" si="9"/>
        <v>0</v>
      </c>
      <c r="S21" s="44">
        <f t="shared" si="10"/>
        <v>-8.6214704999999991</v>
      </c>
      <c r="T21" s="44">
        <f t="shared" si="11"/>
        <v>-8.9349260000000008</v>
      </c>
      <c r="U21" s="44">
        <f t="shared" si="12"/>
        <v>-9.3489903999999999</v>
      </c>
      <c r="V21" s="44">
        <f t="shared" si="13"/>
        <v>-9.8774175999999994</v>
      </c>
      <c r="W21" s="44">
        <f t="shared" si="14"/>
        <v>-10.728826</v>
      </c>
      <c r="X21" s="44">
        <f t="shared" si="15"/>
        <v>-11.324693999999999</v>
      </c>
      <c r="Y21" s="20"/>
    </row>
    <row r="22" spans="2:25" x14ac:dyDescent="0.25">
      <c r="B22" s="90">
        <v>2625000000</v>
      </c>
      <c r="C22" s="90">
        <v>0</v>
      </c>
      <c r="D22" s="20"/>
      <c r="E22" s="6">
        <f t="shared" si="0"/>
        <v>3.125</v>
      </c>
      <c r="F22" s="6">
        <f t="shared" si="1"/>
        <v>0</v>
      </c>
      <c r="G22" s="44">
        <f t="shared" si="2"/>
        <v>-6.6650552999999997</v>
      </c>
      <c r="H22" s="44">
        <f t="shared" si="3"/>
        <v>-7.1393538000000003</v>
      </c>
      <c r="I22" s="44">
        <f t="shared" si="4"/>
        <v>-7.7435346000000003</v>
      </c>
      <c r="J22" s="44">
        <f t="shared" si="5"/>
        <v>-8.5591811999999994</v>
      </c>
      <c r="K22" s="44">
        <f t="shared" si="6"/>
        <v>-9.5596180000000004</v>
      </c>
      <c r="L22" s="44">
        <f t="shared" si="7"/>
        <v>-12.269714</v>
      </c>
      <c r="N22" s="90">
        <v>2625000000</v>
      </c>
      <c r="O22" s="90">
        <v>0</v>
      </c>
      <c r="P22" s="20"/>
      <c r="Q22" s="6">
        <f t="shared" si="8"/>
        <v>3.125</v>
      </c>
      <c r="R22" s="6">
        <f t="shared" si="9"/>
        <v>0</v>
      </c>
      <c r="S22" s="44">
        <f t="shared" si="10"/>
        <v>-8.4101572000000004</v>
      </c>
      <c r="T22" s="44">
        <f t="shared" si="11"/>
        <v>-8.7784147000000008</v>
      </c>
      <c r="U22" s="44">
        <f t="shared" si="12"/>
        <v>-9.2878188999999995</v>
      </c>
      <c r="V22" s="44">
        <f t="shared" si="13"/>
        <v>-9.9526701000000006</v>
      </c>
      <c r="W22" s="44">
        <f t="shared" si="14"/>
        <v>-10.844384</v>
      </c>
      <c r="X22" s="44">
        <f t="shared" si="15"/>
        <v>-11.563882</v>
      </c>
      <c r="Y22" s="20"/>
    </row>
    <row r="23" spans="2:25" x14ac:dyDescent="0.25">
      <c r="B23" s="90">
        <v>2750000000</v>
      </c>
      <c r="C23" s="90">
        <v>0</v>
      </c>
      <c r="D23" s="20"/>
      <c r="E23" s="6">
        <f t="shared" si="0"/>
        <v>3.25</v>
      </c>
      <c r="F23" s="6">
        <f t="shared" si="1"/>
        <v>0</v>
      </c>
      <c r="G23" s="44">
        <f t="shared" si="2"/>
        <v>-6.6135096999999998</v>
      </c>
      <c r="H23" s="44">
        <f t="shared" si="3"/>
        <v>-7.1799073</v>
      </c>
      <c r="I23" s="44">
        <f t="shared" si="4"/>
        <v>-7.8790206999999999</v>
      </c>
      <c r="J23" s="44">
        <f t="shared" si="5"/>
        <v>-8.8125906000000001</v>
      </c>
      <c r="K23" s="44">
        <f t="shared" si="6"/>
        <v>-10.065935</v>
      </c>
      <c r="L23" s="44">
        <f t="shared" si="7"/>
        <v>-13.059176000000001</v>
      </c>
      <c r="N23" s="90">
        <v>2750000000</v>
      </c>
      <c r="O23" s="90">
        <v>0</v>
      </c>
      <c r="P23" s="20"/>
      <c r="Q23" s="6">
        <f t="shared" si="8"/>
        <v>3.25</v>
      </c>
      <c r="R23" s="6">
        <f t="shared" si="9"/>
        <v>0</v>
      </c>
      <c r="S23" s="44">
        <f t="shared" si="10"/>
        <v>-8.2028923000000002</v>
      </c>
      <c r="T23" s="44">
        <f t="shared" si="11"/>
        <v>-8.5936307999999997</v>
      </c>
      <c r="U23" s="44">
        <f t="shared" si="12"/>
        <v>-9.1456508999999997</v>
      </c>
      <c r="V23" s="44">
        <f t="shared" si="13"/>
        <v>-9.8905534999999993</v>
      </c>
      <c r="W23" s="44">
        <f t="shared" si="14"/>
        <v>-11.462999999999999</v>
      </c>
      <c r="X23" s="44">
        <f t="shared" si="15"/>
        <v>-12.346985</v>
      </c>
      <c r="Y23" s="20"/>
    </row>
    <row r="24" spans="2:25" x14ac:dyDescent="0.25">
      <c r="B24" s="90">
        <v>2875000000</v>
      </c>
      <c r="C24" s="90">
        <v>0</v>
      </c>
      <c r="D24" s="20"/>
      <c r="E24" s="6">
        <f t="shared" si="0"/>
        <v>3.375</v>
      </c>
      <c r="F24" s="6">
        <f t="shared" si="1"/>
        <v>0</v>
      </c>
      <c r="G24" s="44">
        <f t="shared" si="2"/>
        <v>-6.4868078000000002</v>
      </c>
      <c r="H24" s="44">
        <f t="shared" si="3"/>
        <v>-7.1217379999999997</v>
      </c>
      <c r="I24" s="44">
        <f t="shared" si="4"/>
        <v>-7.9139476000000002</v>
      </c>
      <c r="J24" s="44">
        <f t="shared" si="5"/>
        <v>-8.9701681000000004</v>
      </c>
      <c r="K24" s="44">
        <f t="shared" si="6"/>
        <v>-10.690841000000001</v>
      </c>
      <c r="L24" s="44">
        <f t="shared" si="7"/>
        <v>-13.320599</v>
      </c>
      <c r="N24" s="90">
        <v>2875000000</v>
      </c>
      <c r="O24" s="90">
        <v>0</v>
      </c>
      <c r="P24" s="20"/>
      <c r="Q24" s="6">
        <f t="shared" si="8"/>
        <v>3.375</v>
      </c>
      <c r="R24" s="6">
        <f t="shared" si="9"/>
        <v>0</v>
      </c>
      <c r="S24" s="44">
        <f t="shared" si="10"/>
        <v>-8.0244359999999997</v>
      </c>
      <c r="T24" s="44">
        <f t="shared" si="11"/>
        <v>-8.4290514000000005</v>
      </c>
      <c r="U24" s="44">
        <f t="shared" si="12"/>
        <v>-9.0054864999999999</v>
      </c>
      <c r="V24" s="44">
        <f t="shared" si="13"/>
        <v>-9.8003187</v>
      </c>
      <c r="W24" s="44">
        <f t="shared" si="14"/>
        <v>-11.503584999999999</v>
      </c>
      <c r="X24" s="44">
        <f t="shared" si="15"/>
        <v>-12.614315</v>
      </c>
      <c r="Y24" s="20"/>
    </row>
    <row r="25" spans="2:25" x14ac:dyDescent="0.25">
      <c r="B25" s="90">
        <v>3000000000</v>
      </c>
      <c r="C25" s="90">
        <v>0</v>
      </c>
      <c r="D25" s="20"/>
      <c r="E25" s="6">
        <f t="shared" si="0"/>
        <v>3.5</v>
      </c>
      <c r="F25" s="6">
        <f t="shared" si="1"/>
        <v>0</v>
      </c>
      <c r="G25" s="44">
        <f t="shared" si="2"/>
        <v>-6.4410638999999996</v>
      </c>
      <c r="H25" s="44">
        <f t="shared" si="3"/>
        <v>-7.1204261999999998</v>
      </c>
      <c r="I25" s="44">
        <f t="shared" si="4"/>
        <v>-7.9940882000000002</v>
      </c>
      <c r="J25" s="44">
        <f t="shared" si="5"/>
        <v>-9.1764258999999999</v>
      </c>
      <c r="K25" s="44">
        <f t="shared" si="6"/>
        <v>-10.773410999999999</v>
      </c>
      <c r="L25" s="44">
        <f t="shared" si="7"/>
        <v>-13.204953</v>
      </c>
      <c r="N25" s="90">
        <v>3000000000</v>
      </c>
      <c r="O25" s="90">
        <v>0</v>
      </c>
      <c r="P25" s="20"/>
      <c r="Q25" s="6">
        <f t="shared" si="8"/>
        <v>3.5</v>
      </c>
      <c r="R25" s="6">
        <f t="shared" si="9"/>
        <v>0</v>
      </c>
      <c r="S25" s="44">
        <f t="shared" si="10"/>
        <v>-7.8716264000000002</v>
      </c>
      <c r="T25" s="44">
        <f t="shared" si="11"/>
        <v>-8.2787284999999997</v>
      </c>
      <c r="U25" s="44">
        <f t="shared" si="12"/>
        <v>-8.8769512000000006</v>
      </c>
      <c r="V25" s="44">
        <f t="shared" si="13"/>
        <v>-9.7209616000000008</v>
      </c>
      <c r="W25" s="44">
        <f t="shared" si="14"/>
        <v>-10.850626999999999</v>
      </c>
      <c r="X25" s="44">
        <f t="shared" si="15"/>
        <v>-12.247404</v>
      </c>
      <c r="Y25" s="20"/>
    </row>
    <row r="26" spans="2:25" x14ac:dyDescent="0.25">
      <c r="B26" s="90">
        <v>3125000000</v>
      </c>
      <c r="C26" s="90">
        <v>0</v>
      </c>
      <c r="D26" s="20"/>
      <c r="E26" s="6">
        <f t="shared" si="0"/>
        <v>3.625</v>
      </c>
      <c r="F26" s="6">
        <f t="shared" si="1"/>
        <v>0</v>
      </c>
      <c r="G26" s="44">
        <f t="shared" si="2"/>
        <v>-6.4522738000000004</v>
      </c>
      <c r="H26" s="44">
        <f t="shared" si="3"/>
        <v>-7.1646828999999999</v>
      </c>
      <c r="I26" s="44">
        <f t="shared" si="4"/>
        <v>-8.0944137999999999</v>
      </c>
      <c r="J26" s="44">
        <f t="shared" si="5"/>
        <v>-9.3799180999999994</v>
      </c>
      <c r="K26" s="44">
        <f t="shared" si="6"/>
        <v>-11.045638</v>
      </c>
      <c r="L26" s="44">
        <f t="shared" si="7"/>
        <v>-13.885503</v>
      </c>
      <c r="N26" s="90">
        <v>3125000000</v>
      </c>
      <c r="O26" s="90">
        <v>0</v>
      </c>
      <c r="P26" s="20"/>
      <c r="Q26" s="6">
        <f t="shared" si="8"/>
        <v>3.625</v>
      </c>
      <c r="R26" s="6">
        <f t="shared" si="9"/>
        <v>0</v>
      </c>
      <c r="S26" s="44">
        <f t="shared" si="10"/>
        <v>-7.7412843999999996</v>
      </c>
      <c r="T26" s="44">
        <f t="shared" si="11"/>
        <v>-8.1339836000000005</v>
      </c>
      <c r="U26" s="44">
        <f t="shared" si="12"/>
        <v>-8.7143935999999993</v>
      </c>
      <c r="V26" s="44">
        <f t="shared" si="13"/>
        <v>-9.5611238000000007</v>
      </c>
      <c r="W26" s="44">
        <f t="shared" si="14"/>
        <v>-10.294449</v>
      </c>
      <c r="X26" s="44">
        <f t="shared" si="15"/>
        <v>-12.03501</v>
      </c>
      <c r="Y26" s="20"/>
    </row>
    <row r="27" spans="2:25" x14ac:dyDescent="0.25">
      <c r="B27" s="90">
        <v>3250000000</v>
      </c>
      <c r="C27" s="90">
        <v>0</v>
      </c>
      <c r="D27" s="20"/>
      <c r="E27" s="6">
        <f t="shared" si="0"/>
        <v>3.75</v>
      </c>
      <c r="F27" s="6">
        <f t="shared" si="1"/>
        <v>0</v>
      </c>
      <c r="G27" s="44">
        <f t="shared" si="2"/>
        <v>-6.3965569000000002</v>
      </c>
      <c r="H27" s="44">
        <f t="shared" si="3"/>
        <v>-7.0955310000000003</v>
      </c>
      <c r="I27" s="44">
        <f t="shared" si="4"/>
        <v>-8.0693015999999993</v>
      </c>
      <c r="J27" s="44">
        <f t="shared" si="5"/>
        <v>-9.4407624999999999</v>
      </c>
      <c r="K27" s="44">
        <f t="shared" si="6"/>
        <v>-11.486183</v>
      </c>
      <c r="L27" s="44">
        <f t="shared" si="7"/>
        <v>-14.899011</v>
      </c>
      <c r="N27" s="90">
        <v>3250000000</v>
      </c>
      <c r="O27" s="90">
        <v>0</v>
      </c>
      <c r="P27" s="20"/>
      <c r="Q27" s="6">
        <f t="shared" si="8"/>
        <v>3.75</v>
      </c>
      <c r="R27" s="6">
        <f t="shared" si="9"/>
        <v>0</v>
      </c>
      <c r="S27" s="44">
        <f t="shared" si="10"/>
        <v>-7.7193952000000001</v>
      </c>
      <c r="T27" s="44">
        <f t="shared" si="11"/>
        <v>-8.1350937000000005</v>
      </c>
      <c r="U27" s="44">
        <f t="shared" si="12"/>
        <v>-8.7212590999999993</v>
      </c>
      <c r="V27" s="44">
        <f t="shared" si="13"/>
        <v>-9.5689411</v>
      </c>
      <c r="W27" s="44">
        <f t="shared" si="14"/>
        <v>-11.700221000000001</v>
      </c>
      <c r="X27" s="44">
        <f t="shared" si="15"/>
        <v>-12.544582</v>
      </c>
      <c r="Y27" s="20"/>
    </row>
    <row r="28" spans="2:25" x14ac:dyDescent="0.25">
      <c r="B28" s="90">
        <v>3375000000</v>
      </c>
      <c r="C28" s="90">
        <v>0</v>
      </c>
      <c r="D28" s="20"/>
      <c r="E28" s="6">
        <f t="shared" si="0"/>
        <v>3.875</v>
      </c>
      <c r="F28" s="6">
        <f t="shared" si="1"/>
        <v>0</v>
      </c>
      <c r="G28" s="44">
        <f t="shared" si="2"/>
        <v>-6.4229402999999996</v>
      </c>
      <c r="H28" s="44">
        <f t="shared" si="3"/>
        <v>-7.1341657999999999</v>
      </c>
      <c r="I28" s="44">
        <f t="shared" si="4"/>
        <v>-8.1494540999999998</v>
      </c>
      <c r="J28" s="44">
        <f t="shared" si="5"/>
        <v>-9.5429106000000008</v>
      </c>
      <c r="K28" s="44">
        <f t="shared" si="6"/>
        <v>-11.726789</v>
      </c>
      <c r="L28" s="44">
        <f t="shared" si="7"/>
        <v>-15.338623999999999</v>
      </c>
      <c r="N28" s="90">
        <v>3375000000</v>
      </c>
      <c r="O28" s="90">
        <v>0</v>
      </c>
      <c r="P28" s="20"/>
      <c r="Q28" s="6">
        <f t="shared" si="8"/>
        <v>3.875</v>
      </c>
      <c r="R28" s="6">
        <f t="shared" si="9"/>
        <v>0</v>
      </c>
      <c r="S28" s="44">
        <f t="shared" si="10"/>
        <v>-7.7651972999999996</v>
      </c>
      <c r="T28" s="44">
        <f t="shared" si="11"/>
        <v>-8.2119245999999997</v>
      </c>
      <c r="U28" s="44">
        <f t="shared" si="12"/>
        <v>-8.8229121999999993</v>
      </c>
      <c r="V28" s="44">
        <f t="shared" si="13"/>
        <v>-9.6881188999999992</v>
      </c>
      <c r="W28" s="44">
        <f t="shared" si="14"/>
        <v>-11.475175999999999</v>
      </c>
      <c r="X28" s="44">
        <f t="shared" si="15"/>
        <v>-12.807347</v>
      </c>
      <c r="Y28" s="20"/>
    </row>
    <row r="29" spans="2:25" x14ac:dyDescent="0.25">
      <c r="B29" s="90">
        <v>3500000000</v>
      </c>
      <c r="C29" s="90">
        <v>0</v>
      </c>
      <c r="D29" s="20"/>
      <c r="E29" s="6">
        <f t="shared" si="0"/>
        <v>4</v>
      </c>
      <c r="F29" s="6">
        <f t="shared" si="1"/>
        <v>0</v>
      </c>
      <c r="G29" s="44">
        <f t="shared" si="2"/>
        <v>-6.4521623000000004</v>
      </c>
      <c r="H29" s="44">
        <f t="shared" si="3"/>
        <v>-7.1804490000000003</v>
      </c>
      <c r="I29" s="44">
        <f t="shared" si="4"/>
        <v>-8.2212876999999995</v>
      </c>
      <c r="J29" s="44">
        <f t="shared" si="5"/>
        <v>-9.6049098999999991</v>
      </c>
      <c r="K29" s="44">
        <f t="shared" si="6"/>
        <v>-11.582015</v>
      </c>
      <c r="L29" s="44">
        <f t="shared" si="7"/>
        <v>-15.192722</v>
      </c>
      <c r="N29" s="90">
        <v>3500000000</v>
      </c>
      <c r="O29" s="90">
        <v>0</v>
      </c>
      <c r="P29" s="20"/>
      <c r="Q29" s="6">
        <f t="shared" si="8"/>
        <v>4</v>
      </c>
      <c r="R29" s="6">
        <f t="shared" si="9"/>
        <v>0</v>
      </c>
      <c r="S29" s="44">
        <f t="shared" si="10"/>
        <v>-7.7838611999999996</v>
      </c>
      <c r="T29" s="44">
        <f t="shared" si="11"/>
        <v>-8.2439231999999993</v>
      </c>
      <c r="U29" s="44">
        <f t="shared" si="12"/>
        <v>-8.8618545999999991</v>
      </c>
      <c r="V29" s="44">
        <f t="shared" si="13"/>
        <v>-9.7314968000000004</v>
      </c>
      <c r="W29" s="44">
        <f t="shared" si="14"/>
        <v>-11.0557</v>
      </c>
      <c r="X29" s="44">
        <f t="shared" si="15"/>
        <v>-13.244028999999999</v>
      </c>
      <c r="Y29" s="20"/>
    </row>
    <row r="30" spans="2:25" x14ac:dyDescent="0.25">
      <c r="B30" s="90">
        <v>3625000000</v>
      </c>
      <c r="C30" s="90">
        <v>0</v>
      </c>
      <c r="D30" s="20"/>
      <c r="E30" s="6">
        <f t="shared" si="0"/>
        <v>4.125</v>
      </c>
      <c r="F30" s="6">
        <f t="shared" si="1"/>
        <v>0</v>
      </c>
      <c r="G30" s="44">
        <f t="shared" si="2"/>
        <v>-6.4499015999999996</v>
      </c>
      <c r="H30" s="44">
        <f t="shared" si="3"/>
        <v>-7.1630587999999999</v>
      </c>
      <c r="I30" s="44">
        <f t="shared" si="4"/>
        <v>-8.1929721999999998</v>
      </c>
      <c r="J30" s="44">
        <f t="shared" si="5"/>
        <v>-9.5223732000000005</v>
      </c>
      <c r="K30" s="44">
        <f t="shared" si="6"/>
        <v>-11.523376000000001</v>
      </c>
      <c r="L30" s="44">
        <f t="shared" si="7"/>
        <v>-15.230918000000001</v>
      </c>
      <c r="N30" s="90">
        <v>3625000000</v>
      </c>
      <c r="O30" s="90">
        <v>0</v>
      </c>
      <c r="P30" s="20"/>
      <c r="Q30" s="6">
        <f t="shared" si="8"/>
        <v>4.125</v>
      </c>
      <c r="R30" s="6">
        <f t="shared" si="9"/>
        <v>0</v>
      </c>
      <c r="S30" s="44">
        <f t="shared" si="10"/>
        <v>-7.8386106</v>
      </c>
      <c r="T30" s="44">
        <f t="shared" si="11"/>
        <v>-8.297739</v>
      </c>
      <c r="U30" s="44">
        <f t="shared" si="12"/>
        <v>-8.8981923999999992</v>
      </c>
      <c r="V30" s="44">
        <f t="shared" si="13"/>
        <v>-9.7388028999999996</v>
      </c>
      <c r="W30" s="44">
        <f t="shared" si="14"/>
        <v>-11.832274999999999</v>
      </c>
      <c r="X30" s="44">
        <f t="shared" si="15"/>
        <v>-13.000653</v>
      </c>
      <c r="Y30" s="20"/>
    </row>
    <row r="31" spans="2:25" x14ac:dyDescent="0.25">
      <c r="B31" s="90">
        <v>3750000000</v>
      </c>
      <c r="C31" s="90">
        <v>0</v>
      </c>
      <c r="D31" s="20"/>
      <c r="E31" s="6">
        <f t="shared" si="0"/>
        <v>4.25</v>
      </c>
      <c r="F31" s="6">
        <f t="shared" si="1"/>
        <v>0</v>
      </c>
      <c r="G31" s="44">
        <f t="shared" si="2"/>
        <v>-6.4124607999999998</v>
      </c>
      <c r="H31" s="44">
        <f t="shared" si="3"/>
        <v>-7.1083102</v>
      </c>
      <c r="I31" s="44">
        <f t="shared" si="4"/>
        <v>-8.1209211000000003</v>
      </c>
      <c r="J31" s="44">
        <f t="shared" si="5"/>
        <v>-9.3861083999999995</v>
      </c>
      <c r="K31" s="44">
        <f t="shared" si="6"/>
        <v>-11.364166000000001</v>
      </c>
      <c r="L31" s="44">
        <f t="shared" si="7"/>
        <v>-15.505795000000001</v>
      </c>
      <c r="N31" s="90">
        <v>3750000000</v>
      </c>
      <c r="O31" s="90">
        <v>0</v>
      </c>
      <c r="P31" s="20"/>
      <c r="Q31" s="6">
        <f t="shared" si="8"/>
        <v>4.25</v>
      </c>
      <c r="R31" s="6">
        <f t="shared" si="9"/>
        <v>0</v>
      </c>
      <c r="S31" s="44">
        <f t="shared" si="10"/>
        <v>-7.8734465</v>
      </c>
      <c r="T31" s="44">
        <f t="shared" si="11"/>
        <v>-8.3089647000000006</v>
      </c>
      <c r="U31" s="44">
        <f t="shared" si="12"/>
        <v>-8.8730887999999997</v>
      </c>
      <c r="V31" s="44">
        <f t="shared" si="13"/>
        <v>-9.6706409000000004</v>
      </c>
      <c r="W31" s="44">
        <f t="shared" si="14"/>
        <v>-10.580946000000001</v>
      </c>
      <c r="X31" s="44">
        <f t="shared" si="15"/>
        <v>-12.491531</v>
      </c>
      <c r="Y31" s="20"/>
    </row>
    <row r="32" spans="2:25" x14ac:dyDescent="0.25">
      <c r="B32" s="90">
        <v>3875000000</v>
      </c>
      <c r="C32" s="90">
        <v>0</v>
      </c>
      <c r="D32" s="20"/>
      <c r="E32" s="6">
        <f t="shared" si="0"/>
        <v>4.375</v>
      </c>
      <c r="F32" s="6">
        <f t="shared" si="1"/>
        <v>0</v>
      </c>
      <c r="G32" s="44">
        <f t="shared" si="2"/>
        <v>-6.3507861999999999</v>
      </c>
      <c r="H32" s="44">
        <f t="shared" si="3"/>
        <v>-7.0201902</v>
      </c>
      <c r="I32" s="44">
        <f t="shared" si="4"/>
        <v>-7.9986277000000001</v>
      </c>
      <c r="J32" s="44">
        <f t="shared" si="5"/>
        <v>-9.1929998000000008</v>
      </c>
      <c r="K32" s="44">
        <f t="shared" si="6"/>
        <v>-10.710473</v>
      </c>
      <c r="L32" s="44">
        <f t="shared" si="7"/>
        <v>-14.478776</v>
      </c>
      <c r="N32" s="90">
        <v>3875000000</v>
      </c>
      <c r="O32" s="90">
        <v>0</v>
      </c>
      <c r="P32" s="20"/>
      <c r="Q32" s="6">
        <f t="shared" si="8"/>
        <v>4.375</v>
      </c>
      <c r="R32" s="6">
        <f t="shared" si="9"/>
        <v>0</v>
      </c>
      <c r="S32" s="44">
        <f t="shared" si="10"/>
        <v>-7.8619713999999998</v>
      </c>
      <c r="T32" s="44">
        <f t="shared" si="11"/>
        <v>-8.2474755999999996</v>
      </c>
      <c r="U32" s="44">
        <f t="shared" si="12"/>
        <v>-8.7628813000000001</v>
      </c>
      <c r="V32" s="44">
        <f t="shared" si="13"/>
        <v>-9.5180749999999996</v>
      </c>
      <c r="W32" s="44">
        <f t="shared" si="14"/>
        <v>-10.884947</v>
      </c>
      <c r="X32" s="44">
        <f t="shared" si="15"/>
        <v>-12.225274000000001</v>
      </c>
      <c r="Y32" s="20"/>
    </row>
    <row r="33" spans="2:25" x14ac:dyDescent="0.25">
      <c r="B33" s="90">
        <v>4000000000</v>
      </c>
      <c r="C33" s="90">
        <v>0</v>
      </c>
      <c r="D33" s="20"/>
      <c r="E33" s="6">
        <f t="shared" si="0"/>
        <v>4.5</v>
      </c>
      <c r="F33" s="6">
        <f t="shared" si="1"/>
        <v>0</v>
      </c>
      <c r="G33" s="44">
        <f t="shared" si="2"/>
        <v>-6.2637967999999997</v>
      </c>
      <c r="H33" s="44">
        <f t="shared" si="3"/>
        <v>-6.8893991000000003</v>
      </c>
      <c r="I33" s="44">
        <f t="shared" si="4"/>
        <v>-7.8179517000000001</v>
      </c>
      <c r="J33" s="44">
        <f t="shared" si="5"/>
        <v>-8.9578732999999993</v>
      </c>
      <c r="K33" s="44">
        <f t="shared" si="6"/>
        <v>-10.637083000000001</v>
      </c>
      <c r="L33" s="44">
        <f t="shared" si="7"/>
        <v>-14.831951</v>
      </c>
      <c r="N33" s="90">
        <v>4000000000</v>
      </c>
      <c r="O33" s="90">
        <v>0</v>
      </c>
      <c r="P33" s="20"/>
      <c r="Q33" s="6">
        <f t="shared" si="8"/>
        <v>4.5</v>
      </c>
      <c r="R33" s="6">
        <f t="shared" si="9"/>
        <v>0</v>
      </c>
      <c r="S33" s="44">
        <f t="shared" si="10"/>
        <v>-7.8587331999999996</v>
      </c>
      <c r="T33" s="44">
        <f t="shared" si="11"/>
        <v>-8.2142686999999999</v>
      </c>
      <c r="U33" s="44">
        <f t="shared" si="12"/>
        <v>-8.7064523999999999</v>
      </c>
      <c r="V33" s="44">
        <f t="shared" si="13"/>
        <v>-9.4387349999999994</v>
      </c>
      <c r="W33" s="44">
        <f t="shared" si="14"/>
        <v>-10.513304</v>
      </c>
      <c r="X33" s="44">
        <f t="shared" si="15"/>
        <v>-11.76768</v>
      </c>
      <c r="Y33" s="20"/>
    </row>
    <row r="34" spans="2:25" x14ac:dyDescent="0.25">
      <c r="B34" s="90">
        <v>4125000000</v>
      </c>
      <c r="C34" s="90">
        <v>0</v>
      </c>
      <c r="D34" s="20"/>
      <c r="E34" s="6">
        <f t="shared" si="0"/>
        <v>4.625</v>
      </c>
      <c r="F34" s="6">
        <f t="shared" si="1"/>
        <v>0</v>
      </c>
      <c r="G34" s="44">
        <f t="shared" si="2"/>
        <v>-6.2468485999999999</v>
      </c>
      <c r="H34" s="44">
        <f t="shared" si="3"/>
        <v>-6.8306370000000003</v>
      </c>
      <c r="I34" s="44">
        <f t="shared" si="4"/>
        <v>-7.6918043999999997</v>
      </c>
      <c r="J34" s="44">
        <f t="shared" si="5"/>
        <v>-8.7675114000000001</v>
      </c>
      <c r="K34" s="44">
        <f t="shared" si="6"/>
        <v>-10.353797</v>
      </c>
      <c r="L34" s="44">
        <f t="shared" si="7"/>
        <v>-15.032425999999999</v>
      </c>
      <c r="N34" s="90">
        <v>4125000000</v>
      </c>
      <c r="O34" s="90">
        <v>0</v>
      </c>
      <c r="P34" s="20"/>
      <c r="Q34" s="6">
        <f t="shared" si="8"/>
        <v>4.625</v>
      </c>
      <c r="R34" s="6">
        <f t="shared" si="9"/>
        <v>0</v>
      </c>
      <c r="S34" s="44">
        <f t="shared" si="10"/>
        <v>-7.8882542000000004</v>
      </c>
      <c r="T34" s="44">
        <f t="shared" si="11"/>
        <v>-8.2347897999999997</v>
      </c>
      <c r="U34" s="44">
        <f t="shared" si="12"/>
        <v>-8.7267884999999996</v>
      </c>
      <c r="V34" s="44">
        <f t="shared" si="13"/>
        <v>-9.4530744999999996</v>
      </c>
      <c r="W34" s="44">
        <f t="shared" si="14"/>
        <v>-10.426772</v>
      </c>
      <c r="X34" s="44">
        <f t="shared" si="15"/>
        <v>-11.761714</v>
      </c>
      <c r="Y34" s="20"/>
    </row>
    <row r="35" spans="2:25" x14ac:dyDescent="0.25">
      <c r="B35" s="90">
        <v>4250000000</v>
      </c>
      <c r="C35" s="90">
        <v>0</v>
      </c>
      <c r="D35" s="20"/>
      <c r="E35" s="6">
        <f t="shared" si="0"/>
        <v>4.75</v>
      </c>
      <c r="F35" s="6">
        <f t="shared" si="1"/>
        <v>0</v>
      </c>
      <c r="G35" s="44">
        <f t="shared" si="2"/>
        <v>-6.2329473000000002</v>
      </c>
      <c r="H35" s="44">
        <f t="shared" si="3"/>
        <v>-6.7924213</v>
      </c>
      <c r="I35" s="44">
        <f t="shared" si="4"/>
        <v>-7.5955801000000003</v>
      </c>
      <c r="J35" s="44">
        <f t="shared" si="5"/>
        <v>-8.6207551999999996</v>
      </c>
      <c r="K35" s="44">
        <f t="shared" si="6"/>
        <v>-10.310762</v>
      </c>
      <c r="L35" s="44">
        <f t="shared" si="7"/>
        <v>-15.559208999999999</v>
      </c>
      <c r="N35" s="90">
        <v>4250000000</v>
      </c>
      <c r="O35" s="90">
        <v>0</v>
      </c>
      <c r="P35" s="20"/>
      <c r="Q35" s="6">
        <f t="shared" si="8"/>
        <v>4.75</v>
      </c>
      <c r="R35" s="6">
        <f t="shared" si="9"/>
        <v>0</v>
      </c>
      <c r="S35" s="44">
        <f t="shared" si="10"/>
        <v>-7.8905915999999996</v>
      </c>
      <c r="T35" s="44">
        <f t="shared" si="11"/>
        <v>-8.2294120999999993</v>
      </c>
      <c r="U35" s="44">
        <f t="shared" si="12"/>
        <v>-8.7226458000000004</v>
      </c>
      <c r="V35" s="44">
        <f t="shared" si="13"/>
        <v>-9.4417763000000008</v>
      </c>
      <c r="W35" s="44">
        <f t="shared" si="14"/>
        <v>-10.433629</v>
      </c>
      <c r="X35" s="44">
        <f t="shared" si="15"/>
        <v>-11.712607</v>
      </c>
      <c r="Y35" s="20"/>
    </row>
    <row r="36" spans="2:25" x14ac:dyDescent="0.25">
      <c r="B36" s="90">
        <v>4375000000</v>
      </c>
      <c r="C36" s="90">
        <v>0</v>
      </c>
      <c r="D36" s="20"/>
      <c r="E36" s="6">
        <f t="shared" si="0"/>
        <v>4.875</v>
      </c>
      <c r="F36" s="6">
        <f t="shared" si="1"/>
        <v>0</v>
      </c>
      <c r="G36" s="44">
        <f t="shared" si="2"/>
        <v>-6.1908215999999996</v>
      </c>
      <c r="H36" s="44">
        <f t="shared" si="3"/>
        <v>-6.7241258999999998</v>
      </c>
      <c r="I36" s="44">
        <f t="shared" si="4"/>
        <v>-7.4736161000000001</v>
      </c>
      <c r="J36" s="44">
        <f t="shared" si="5"/>
        <v>-8.4643134999999994</v>
      </c>
      <c r="K36" s="44">
        <f t="shared" si="6"/>
        <v>-10.368001</v>
      </c>
      <c r="L36" s="44">
        <f t="shared" si="7"/>
        <v>-15.655837</v>
      </c>
      <c r="N36" s="90">
        <v>4375000000</v>
      </c>
      <c r="O36" s="90">
        <v>0</v>
      </c>
      <c r="P36" s="20"/>
      <c r="Q36" s="6">
        <f t="shared" si="8"/>
        <v>4.875</v>
      </c>
      <c r="R36" s="6">
        <f t="shared" si="9"/>
        <v>0</v>
      </c>
      <c r="S36" s="44">
        <f t="shared" si="10"/>
        <v>-7.8953794999999998</v>
      </c>
      <c r="T36" s="44">
        <f t="shared" si="11"/>
        <v>-8.2234631</v>
      </c>
      <c r="U36" s="44">
        <f t="shared" si="12"/>
        <v>-8.7063264999999994</v>
      </c>
      <c r="V36" s="44">
        <f t="shared" si="13"/>
        <v>-9.4074764000000002</v>
      </c>
      <c r="W36" s="44">
        <f t="shared" si="14"/>
        <v>-9.9027805000000004</v>
      </c>
      <c r="X36" s="44">
        <f t="shared" si="15"/>
        <v>-11.476725999999999</v>
      </c>
      <c r="Y36" s="20"/>
    </row>
    <row r="37" spans="2:25" x14ac:dyDescent="0.25">
      <c r="B37" s="90">
        <v>4500000000</v>
      </c>
      <c r="C37" s="90">
        <v>0</v>
      </c>
      <c r="D37" s="20"/>
      <c r="E37" s="6">
        <f t="shared" si="0"/>
        <v>5</v>
      </c>
      <c r="F37" s="6">
        <f t="shared" si="1"/>
        <v>0</v>
      </c>
      <c r="G37" s="44">
        <f t="shared" si="2"/>
        <v>-6.1993274999999999</v>
      </c>
      <c r="H37" s="44">
        <f t="shared" si="3"/>
        <v>-6.7046628000000004</v>
      </c>
      <c r="I37" s="44">
        <f t="shared" si="4"/>
        <v>-7.3937178000000001</v>
      </c>
      <c r="J37" s="44">
        <f t="shared" si="5"/>
        <v>-8.3597298000000002</v>
      </c>
      <c r="K37" s="44">
        <f t="shared" si="6"/>
        <v>-10.295000999999999</v>
      </c>
      <c r="L37" s="44">
        <f t="shared" si="7"/>
        <v>-16.466498999999999</v>
      </c>
      <c r="N37" s="90">
        <v>4500000000</v>
      </c>
      <c r="O37" s="90">
        <v>0</v>
      </c>
      <c r="P37" s="20"/>
      <c r="Q37" s="6">
        <f t="shared" si="8"/>
        <v>5</v>
      </c>
      <c r="R37" s="6">
        <f t="shared" si="9"/>
        <v>0</v>
      </c>
      <c r="S37" s="44">
        <f t="shared" si="10"/>
        <v>-7.8963304000000001</v>
      </c>
      <c r="T37" s="44">
        <f t="shared" si="11"/>
        <v>-8.2106732999999998</v>
      </c>
      <c r="U37" s="44">
        <f t="shared" si="12"/>
        <v>-8.6728877999999998</v>
      </c>
      <c r="V37" s="44">
        <f t="shared" si="13"/>
        <v>-9.3325844</v>
      </c>
      <c r="W37" s="44">
        <f t="shared" si="14"/>
        <v>-11.514628999999999</v>
      </c>
      <c r="X37" s="44">
        <f t="shared" si="15"/>
        <v>-11.329081</v>
      </c>
      <c r="Y37" s="20"/>
    </row>
    <row r="38" spans="2:25" x14ac:dyDescent="0.25">
      <c r="B38" s="90">
        <v>4625000000</v>
      </c>
      <c r="C38" s="90">
        <v>0</v>
      </c>
      <c r="D38" s="20"/>
      <c r="E38" s="6">
        <f t="shared" si="0"/>
        <v>5.125</v>
      </c>
      <c r="F38" s="6">
        <f t="shared" si="1"/>
        <v>0</v>
      </c>
      <c r="G38" s="44">
        <f t="shared" si="2"/>
        <v>-6.2059978999999998</v>
      </c>
      <c r="H38" s="44">
        <f t="shared" si="3"/>
        <v>-6.6777239000000002</v>
      </c>
      <c r="I38" s="44">
        <f t="shared" si="4"/>
        <v>-7.3053378999999996</v>
      </c>
      <c r="J38" s="44">
        <f t="shared" si="5"/>
        <v>-8.2652540000000005</v>
      </c>
      <c r="K38" s="44">
        <f t="shared" si="6"/>
        <v>-10.2637</v>
      </c>
      <c r="L38" s="44">
        <f t="shared" si="7"/>
        <v>-16.272186000000001</v>
      </c>
      <c r="N38" s="90">
        <v>4625000000</v>
      </c>
      <c r="O38" s="90">
        <v>0</v>
      </c>
      <c r="P38" s="20"/>
      <c r="Q38" s="6">
        <f t="shared" si="8"/>
        <v>5.125</v>
      </c>
      <c r="R38" s="6">
        <f t="shared" si="9"/>
        <v>0</v>
      </c>
      <c r="S38" s="44">
        <f t="shared" si="10"/>
        <v>-7.8818760000000001</v>
      </c>
      <c r="T38" s="44">
        <f t="shared" si="11"/>
        <v>-8.1792535999999991</v>
      </c>
      <c r="U38" s="44">
        <f t="shared" si="12"/>
        <v>-8.6137599999999992</v>
      </c>
      <c r="V38" s="44">
        <f t="shared" si="13"/>
        <v>-9.2172526999999995</v>
      </c>
      <c r="W38" s="44">
        <f t="shared" si="14"/>
        <v>-9.4850416000000006</v>
      </c>
      <c r="X38" s="44">
        <f t="shared" si="15"/>
        <v>-10.960805000000001</v>
      </c>
      <c r="Y38" s="20"/>
    </row>
    <row r="39" spans="2:25" x14ac:dyDescent="0.25">
      <c r="B39" s="90">
        <v>4750000000</v>
      </c>
      <c r="C39" s="90">
        <v>0</v>
      </c>
      <c r="D39" s="20"/>
      <c r="E39" s="6">
        <f t="shared" si="0"/>
        <v>5.25</v>
      </c>
      <c r="F39" s="6">
        <f t="shared" si="1"/>
        <v>0</v>
      </c>
      <c r="G39" s="44">
        <f t="shared" si="2"/>
        <v>-6.1590748</v>
      </c>
      <c r="H39" s="44">
        <f t="shared" si="3"/>
        <v>-6.5886735999999999</v>
      </c>
      <c r="I39" s="44">
        <f t="shared" si="4"/>
        <v>-7.1694035999999999</v>
      </c>
      <c r="J39" s="44">
        <f t="shared" si="5"/>
        <v>-8.1453132999999998</v>
      </c>
      <c r="K39" s="44">
        <f t="shared" si="6"/>
        <v>-10.486469</v>
      </c>
      <c r="L39" s="44">
        <f t="shared" si="7"/>
        <v>-17.232941</v>
      </c>
      <c r="N39" s="90">
        <v>4750000000</v>
      </c>
      <c r="O39" s="90">
        <v>0</v>
      </c>
      <c r="P39" s="20"/>
      <c r="Q39" s="6">
        <f t="shared" si="8"/>
        <v>5.25</v>
      </c>
      <c r="R39" s="6">
        <f t="shared" si="9"/>
        <v>0</v>
      </c>
      <c r="S39" s="44">
        <f t="shared" si="10"/>
        <v>-7.8947925999999997</v>
      </c>
      <c r="T39" s="44">
        <f t="shared" si="11"/>
        <v>-8.1726808999999996</v>
      </c>
      <c r="U39" s="44">
        <f t="shared" si="12"/>
        <v>-8.5699004999999993</v>
      </c>
      <c r="V39" s="44">
        <f t="shared" si="13"/>
        <v>-9.1059856000000003</v>
      </c>
      <c r="W39" s="44">
        <f t="shared" si="14"/>
        <v>-9.8455238000000005</v>
      </c>
      <c r="X39" s="44">
        <f t="shared" si="15"/>
        <v>-10.877917</v>
      </c>
      <c r="Y39" s="20"/>
    </row>
    <row r="40" spans="2:25" x14ac:dyDescent="0.25">
      <c r="B40" s="90">
        <v>4875000000</v>
      </c>
      <c r="C40" s="90">
        <v>0</v>
      </c>
      <c r="D40" s="20"/>
      <c r="E40" s="6">
        <f t="shared" si="0"/>
        <v>5.375</v>
      </c>
      <c r="F40" s="6">
        <f t="shared" si="1"/>
        <v>0</v>
      </c>
      <c r="G40" s="44">
        <f t="shared" si="2"/>
        <v>-6.1764922000000002</v>
      </c>
      <c r="H40" s="44">
        <f t="shared" si="3"/>
        <v>-6.5705565999999997</v>
      </c>
      <c r="I40" s="44">
        <f t="shared" si="4"/>
        <v>-7.1080461000000001</v>
      </c>
      <c r="J40" s="44">
        <f t="shared" si="5"/>
        <v>-8.1021032000000002</v>
      </c>
      <c r="K40" s="44">
        <f t="shared" si="6"/>
        <v>-10.546526999999999</v>
      </c>
      <c r="L40" s="44">
        <f t="shared" si="7"/>
        <v>-17.910254999999999</v>
      </c>
      <c r="N40" s="90">
        <v>4875000000</v>
      </c>
      <c r="O40" s="90">
        <v>0</v>
      </c>
      <c r="P40" s="20"/>
      <c r="Q40" s="6">
        <f t="shared" si="8"/>
        <v>5.375</v>
      </c>
      <c r="R40" s="6">
        <f t="shared" si="9"/>
        <v>0</v>
      </c>
      <c r="S40" s="44">
        <f t="shared" si="10"/>
        <v>-7.8898497000000001</v>
      </c>
      <c r="T40" s="44">
        <f t="shared" si="11"/>
        <v>-8.1458235000000005</v>
      </c>
      <c r="U40" s="44">
        <f t="shared" si="12"/>
        <v>-8.5061225999999994</v>
      </c>
      <c r="V40" s="44">
        <f t="shared" si="13"/>
        <v>-8.9814634000000009</v>
      </c>
      <c r="W40" s="44">
        <f t="shared" si="14"/>
        <v>-10.506735000000001</v>
      </c>
      <c r="X40" s="44">
        <f t="shared" si="15"/>
        <v>-10.923474000000001</v>
      </c>
      <c r="Y40" s="20"/>
    </row>
    <row r="41" spans="2:25" x14ac:dyDescent="0.25">
      <c r="B41" s="90">
        <v>5000000000</v>
      </c>
      <c r="C41" s="90">
        <v>0</v>
      </c>
      <c r="D41" s="20"/>
      <c r="E41" s="6">
        <f t="shared" si="0"/>
        <v>5.5</v>
      </c>
      <c r="F41" s="6">
        <f t="shared" si="1"/>
        <v>0</v>
      </c>
      <c r="G41" s="44">
        <f t="shared" si="2"/>
        <v>-6.2048397</v>
      </c>
      <c r="H41" s="44">
        <f t="shared" si="3"/>
        <v>-6.5706996999999996</v>
      </c>
      <c r="I41" s="44">
        <f t="shared" si="4"/>
        <v>-7.0627035999999999</v>
      </c>
      <c r="J41" s="44">
        <f t="shared" si="5"/>
        <v>-8.0589379999999995</v>
      </c>
      <c r="K41" s="44">
        <f t="shared" si="6"/>
        <v>-10.839155999999999</v>
      </c>
      <c r="L41" s="44">
        <f t="shared" si="7"/>
        <v>-18.321992999999999</v>
      </c>
      <c r="N41" s="90">
        <v>5000000000</v>
      </c>
      <c r="O41" s="90">
        <v>0</v>
      </c>
      <c r="P41" s="20"/>
      <c r="Q41" s="6">
        <f t="shared" si="8"/>
        <v>5.5</v>
      </c>
      <c r="R41" s="6">
        <f t="shared" si="9"/>
        <v>0</v>
      </c>
      <c r="S41" s="44">
        <f t="shared" si="10"/>
        <v>-7.8861942000000003</v>
      </c>
      <c r="T41" s="44">
        <f t="shared" si="11"/>
        <v>-8.1277676000000003</v>
      </c>
      <c r="U41" s="44">
        <f t="shared" si="12"/>
        <v>-8.4630078999999991</v>
      </c>
      <c r="V41" s="44">
        <f t="shared" si="13"/>
        <v>-8.8877325000000003</v>
      </c>
      <c r="W41" s="44">
        <f t="shared" si="14"/>
        <v>-9.5532216999999999</v>
      </c>
      <c r="X41" s="44">
        <f t="shared" si="15"/>
        <v>-10.848881</v>
      </c>
      <c r="Y41" s="20"/>
    </row>
    <row r="42" spans="2:25" x14ac:dyDescent="0.25">
      <c r="B42" s="90">
        <v>5125000000</v>
      </c>
      <c r="C42" s="90">
        <v>0</v>
      </c>
      <c r="D42" s="20"/>
      <c r="E42" s="6">
        <f t="shared" si="0"/>
        <v>5.625</v>
      </c>
      <c r="F42" s="6">
        <f t="shared" si="1"/>
        <v>0</v>
      </c>
      <c r="G42" s="44">
        <f t="shared" si="2"/>
        <v>-6.2341141999999996</v>
      </c>
      <c r="H42" s="44">
        <f t="shared" si="3"/>
        <v>-6.572648</v>
      </c>
      <c r="I42" s="44">
        <f t="shared" si="4"/>
        <v>-7.0267137999999996</v>
      </c>
      <c r="J42" s="44">
        <f t="shared" si="5"/>
        <v>-8.0294266000000007</v>
      </c>
      <c r="K42" s="44">
        <f t="shared" si="6"/>
        <v>-11.020837999999999</v>
      </c>
      <c r="L42" s="44">
        <f t="shared" si="7"/>
        <v>-18.410751000000001</v>
      </c>
      <c r="N42" s="90">
        <v>5125000000</v>
      </c>
      <c r="O42" s="90">
        <v>0</v>
      </c>
      <c r="P42" s="20"/>
      <c r="Q42" s="6">
        <f t="shared" si="8"/>
        <v>5.625</v>
      </c>
      <c r="R42" s="6">
        <f t="shared" si="9"/>
        <v>0</v>
      </c>
      <c r="S42" s="44">
        <f t="shared" si="10"/>
        <v>-7.8813491000000004</v>
      </c>
      <c r="T42" s="44">
        <f t="shared" si="11"/>
        <v>-8.1071053000000006</v>
      </c>
      <c r="U42" s="44">
        <f t="shared" si="12"/>
        <v>-8.4114398999999995</v>
      </c>
      <c r="V42" s="44">
        <f t="shared" si="13"/>
        <v>-8.7865895999999992</v>
      </c>
      <c r="W42" s="44">
        <f t="shared" si="14"/>
        <v>-9.0230502999999995</v>
      </c>
      <c r="X42" s="44">
        <f t="shared" si="15"/>
        <v>-10.974091</v>
      </c>
      <c r="Y42" s="20"/>
    </row>
    <row r="43" spans="2:25" x14ac:dyDescent="0.25">
      <c r="B43" s="90">
        <v>5250000000</v>
      </c>
      <c r="C43" s="90">
        <v>0</v>
      </c>
      <c r="D43" s="20"/>
      <c r="E43" s="6">
        <f t="shared" si="0"/>
        <v>5.75</v>
      </c>
      <c r="F43" s="6">
        <f t="shared" si="1"/>
        <v>0</v>
      </c>
      <c r="G43" s="44">
        <f t="shared" si="2"/>
        <v>-6.2483915999999997</v>
      </c>
      <c r="H43" s="44">
        <f t="shared" si="3"/>
        <v>-6.5501412999999999</v>
      </c>
      <c r="I43" s="44">
        <f t="shared" si="4"/>
        <v>-6.9699473000000003</v>
      </c>
      <c r="J43" s="44">
        <f t="shared" si="5"/>
        <v>-7.9903760000000004</v>
      </c>
      <c r="K43" s="44">
        <f t="shared" si="6"/>
        <v>-11.019691</v>
      </c>
      <c r="L43" s="44">
        <f t="shared" si="7"/>
        <v>-18.924942000000001</v>
      </c>
      <c r="N43" s="90">
        <v>5250000000</v>
      </c>
      <c r="O43" s="90">
        <v>0</v>
      </c>
      <c r="P43" s="20"/>
      <c r="Q43" s="6">
        <f t="shared" si="8"/>
        <v>5.75</v>
      </c>
      <c r="R43" s="6">
        <f t="shared" si="9"/>
        <v>0</v>
      </c>
      <c r="S43" s="44">
        <f t="shared" si="10"/>
        <v>-7.8647304</v>
      </c>
      <c r="T43" s="44">
        <f t="shared" si="11"/>
        <v>-8.0685596000000004</v>
      </c>
      <c r="U43" s="44">
        <f t="shared" si="12"/>
        <v>-8.3360043000000008</v>
      </c>
      <c r="V43" s="44">
        <f t="shared" si="13"/>
        <v>-8.6728448999999994</v>
      </c>
      <c r="W43" s="44">
        <f t="shared" si="14"/>
        <v>-8.9195966999999996</v>
      </c>
      <c r="X43" s="44">
        <f t="shared" si="15"/>
        <v>-10.905198</v>
      </c>
      <c r="Y43" s="20"/>
    </row>
    <row r="44" spans="2:25" x14ac:dyDescent="0.25">
      <c r="B44" s="90">
        <v>5375000000</v>
      </c>
      <c r="C44" s="90">
        <v>0</v>
      </c>
      <c r="D44" s="20"/>
      <c r="E44" s="6">
        <f t="shared" si="0"/>
        <v>5.875</v>
      </c>
      <c r="F44" s="6">
        <f t="shared" si="1"/>
        <v>0</v>
      </c>
      <c r="G44" s="44">
        <f t="shared" si="2"/>
        <v>-6.2650126999999998</v>
      </c>
      <c r="H44" s="44">
        <f t="shared" si="3"/>
        <v>-6.5295810999999997</v>
      </c>
      <c r="I44" s="44">
        <f t="shared" si="4"/>
        <v>-6.9226298000000002</v>
      </c>
      <c r="J44" s="44">
        <f t="shared" si="5"/>
        <v>-7.9668827000000002</v>
      </c>
      <c r="K44" s="44">
        <f t="shared" si="6"/>
        <v>-11.265309</v>
      </c>
      <c r="L44" s="44">
        <f t="shared" si="7"/>
        <v>-19.894417000000001</v>
      </c>
      <c r="N44" s="90">
        <v>5375000000</v>
      </c>
      <c r="O44" s="90">
        <v>0</v>
      </c>
      <c r="P44" s="20"/>
      <c r="Q44" s="6">
        <f t="shared" si="8"/>
        <v>5.875</v>
      </c>
      <c r="R44" s="6">
        <f t="shared" si="9"/>
        <v>0</v>
      </c>
      <c r="S44" s="44">
        <f t="shared" si="10"/>
        <v>-7.8266138999999999</v>
      </c>
      <c r="T44" s="44">
        <f t="shared" si="11"/>
        <v>-8.0064668999999995</v>
      </c>
      <c r="U44" s="44">
        <f t="shared" si="12"/>
        <v>-8.2429562000000001</v>
      </c>
      <c r="V44" s="44">
        <f t="shared" si="13"/>
        <v>-8.5561589999999992</v>
      </c>
      <c r="W44" s="44">
        <f t="shared" si="14"/>
        <v>-9.2060261000000008</v>
      </c>
      <c r="X44" s="44">
        <f t="shared" si="15"/>
        <v>-10.953060000000001</v>
      </c>
      <c r="Y44" s="20"/>
    </row>
    <row r="45" spans="2:25" x14ac:dyDescent="0.25">
      <c r="B45" s="90">
        <v>5500000000</v>
      </c>
      <c r="C45" s="90">
        <v>0</v>
      </c>
      <c r="D45" s="20"/>
      <c r="E45" s="6">
        <f t="shared" si="0"/>
        <v>6</v>
      </c>
      <c r="F45" s="6">
        <f t="shared" si="1"/>
        <v>0</v>
      </c>
      <c r="G45" s="44">
        <f t="shared" si="2"/>
        <v>-6.2702818000000002</v>
      </c>
      <c r="H45" s="44">
        <f t="shared" si="3"/>
        <v>-6.5082706999999997</v>
      </c>
      <c r="I45" s="44">
        <f t="shared" si="4"/>
        <v>-6.8998799000000002</v>
      </c>
      <c r="J45" s="44">
        <f t="shared" si="5"/>
        <v>-7.9970907999999996</v>
      </c>
      <c r="K45" s="44">
        <f t="shared" si="6"/>
        <v>-11.270925999999999</v>
      </c>
      <c r="L45" s="44">
        <f t="shared" si="7"/>
        <v>-19.605557999999998</v>
      </c>
      <c r="N45" s="90">
        <v>5500000000</v>
      </c>
      <c r="O45" s="90">
        <v>0</v>
      </c>
      <c r="P45" s="20"/>
      <c r="Q45" s="6">
        <f t="shared" si="8"/>
        <v>6</v>
      </c>
      <c r="R45" s="6">
        <f t="shared" si="9"/>
        <v>0</v>
      </c>
      <c r="S45" s="44">
        <f t="shared" si="10"/>
        <v>-7.7898206999999999</v>
      </c>
      <c r="T45" s="44">
        <f t="shared" si="11"/>
        <v>-7.9475255000000002</v>
      </c>
      <c r="U45" s="44">
        <f t="shared" si="12"/>
        <v>-8.1530132000000002</v>
      </c>
      <c r="V45" s="44">
        <f t="shared" si="13"/>
        <v>-8.4482278999999991</v>
      </c>
      <c r="W45" s="44">
        <f t="shared" si="14"/>
        <v>-9.0366944999999994</v>
      </c>
      <c r="X45" s="44">
        <f t="shared" si="15"/>
        <v>-11.253175000000001</v>
      </c>
      <c r="Y45" s="20"/>
    </row>
    <row r="46" spans="2:25" x14ac:dyDescent="0.25">
      <c r="B46" s="90">
        <v>5625000000</v>
      </c>
      <c r="C46" s="90">
        <v>0</v>
      </c>
      <c r="D46" s="20"/>
      <c r="E46" s="6">
        <f t="shared" si="0"/>
        <v>6.125</v>
      </c>
      <c r="F46" s="6">
        <f t="shared" si="1"/>
        <v>0</v>
      </c>
      <c r="G46" s="44">
        <f t="shared" si="2"/>
        <v>-6.2745385000000002</v>
      </c>
      <c r="H46" s="44">
        <f t="shared" si="3"/>
        <v>-6.4899316000000002</v>
      </c>
      <c r="I46" s="44">
        <f t="shared" si="4"/>
        <v>-6.8899793999999996</v>
      </c>
      <c r="J46" s="44">
        <f t="shared" si="5"/>
        <v>-8.0334015000000001</v>
      </c>
      <c r="K46" s="44">
        <f t="shared" si="6"/>
        <v>-11.254752</v>
      </c>
      <c r="L46" s="44">
        <f t="shared" si="7"/>
        <v>-18.804597999999999</v>
      </c>
      <c r="N46" s="90">
        <v>5625000000</v>
      </c>
      <c r="O46" s="90">
        <v>0</v>
      </c>
      <c r="P46" s="20"/>
      <c r="Q46" s="6">
        <f t="shared" si="8"/>
        <v>6.125</v>
      </c>
      <c r="R46" s="6">
        <f t="shared" si="9"/>
        <v>0</v>
      </c>
      <c r="S46" s="44">
        <f t="shared" si="10"/>
        <v>-7.7623462999999999</v>
      </c>
      <c r="T46" s="44">
        <f t="shared" si="11"/>
        <v>-7.9017233999999998</v>
      </c>
      <c r="U46" s="44">
        <f t="shared" si="12"/>
        <v>-8.0852927999999995</v>
      </c>
      <c r="V46" s="44">
        <f t="shared" si="13"/>
        <v>-8.3879336999999996</v>
      </c>
      <c r="W46" s="44">
        <f t="shared" si="14"/>
        <v>-9.9502363000000003</v>
      </c>
      <c r="X46" s="44">
        <f t="shared" si="15"/>
        <v>-11.217957</v>
      </c>
      <c r="Y46" s="20"/>
    </row>
    <row r="47" spans="2:25" x14ac:dyDescent="0.25">
      <c r="B47" s="90">
        <v>5750000000</v>
      </c>
      <c r="C47" s="90">
        <v>0</v>
      </c>
      <c r="D47" s="20"/>
      <c r="E47" s="6">
        <f t="shared" si="0"/>
        <v>6.25</v>
      </c>
      <c r="F47" s="6">
        <f t="shared" si="1"/>
        <v>0</v>
      </c>
      <c r="G47" s="44">
        <f t="shared" si="2"/>
        <v>-6.2599749999999998</v>
      </c>
      <c r="H47" s="44">
        <f t="shared" si="3"/>
        <v>-6.4570936999999997</v>
      </c>
      <c r="I47" s="44">
        <f t="shared" si="4"/>
        <v>-6.8717265000000003</v>
      </c>
      <c r="J47" s="44">
        <f t="shared" si="5"/>
        <v>-8.0640631000000003</v>
      </c>
      <c r="K47" s="44">
        <f t="shared" si="6"/>
        <v>-12.149619</v>
      </c>
      <c r="L47" s="44">
        <f t="shared" si="7"/>
        <v>-20.478439000000002</v>
      </c>
      <c r="N47" s="90">
        <v>5750000000</v>
      </c>
      <c r="O47" s="90">
        <v>0</v>
      </c>
      <c r="P47" s="20"/>
      <c r="Q47" s="6">
        <f t="shared" si="8"/>
        <v>6.25</v>
      </c>
      <c r="R47" s="6">
        <f t="shared" si="9"/>
        <v>0</v>
      </c>
      <c r="S47" s="44">
        <f t="shared" si="10"/>
        <v>-7.7340546000000003</v>
      </c>
      <c r="T47" s="44">
        <f t="shared" si="11"/>
        <v>-7.8566532000000002</v>
      </c>
      <c r="U47" s="44">
        <f t="shared" si="12"/>
        <v>-8.0277270999999999</v>
      </c>
      <c r="V47" s="44">
        <f t="shared" si="13"/>
        <v>-8.3455113999999995</v>
      </c>
      <c r="W47" s="44">
        <f t="shared" si="14"/>
        <v>-9.4121007999999993</v>
      </c>
      <c r="X47" s="44">
        <f t="shared" si="15"/>
        <v>-11.062976000000001</v>
      </c>
      <c r="Y47" s="20"/>
    </row>
    <row r="48" spans="2:25" x14ac:dyDescent="0.25">
      <c r="B48" s="90">
        <v>5875000000</v>
      </c>
      <c r="C48" s="90">
        <v>0</v>
      </c>
      <c r="D48" s="20"/>
      <c r="E48" s="6">
        <f t="shared" si="0"/>
        <v>6.375</v>
      </c>
      <c r="F48" s="6">
        <f t="shared" si="1"/>
        <v>0</v>
      </c>
      <c r="G48" s="44">
        <f t="shared" si="2"/>
        <v>-6.2301579</v>
      </c>
      <c r="H48" s="44">
        <f t="shared" si="3"/>
        <v>-6.4150391000000004</v>
      </c>
      <c r="I48" s="44">
        <f t="shared" si="4"/>
        <v>-6.8500155999999999</v>
      </c>
      <c r="J48" s="44">
        <f t="shared" si="5"/>
        <v>-8.1114005999999996</v>
      </c>
      <c r="K48" s="44">
        <f t="shared" si="6"/>
        <v>-11.820625</v>
      </c>
      <c r="L48" s="44">
        <f t="shared" si="7"/>
        <v>-20.958283999999999</v>
      </c>
      <c r="N48" s="90">
        <v>5875000000</v>
      </c>
      <c r="O48" s="90">
        <v>0</v>
      </c>
      <c r="P48" s="20"/>
      <c r="Q48" s="6">
        <f t="shared" si="8"/>
        <v>6.375</v>
      </c>
      <c r="R48" s="6">
        <f t="shared" si="9"/>
        <v>0</v>
      </c>
      <c r="S48" s="44">
        <f t="shared" si="10"/>
        <v>-7.6975588999999998</v>
      </c>
      <c r="T48" s="44">
        <f t="shared" si="11"/>
        <v>-7.8044415000000003</v>
      </c>
      <c r="U48" s="44">
        <f t="shared" si="12"/>
        <v>-7.9685831</v>
      </c>
      <c r="V48" s="44">
        <f t="shared" si="13"/>
        <v>-8.3054494999999999</v>
      </c>
      <c r="W48" s="44">
        <f t="shared" si="14"/>
        <v>-8.4991082999999996</v>
      </c>
      <c r="X48" s="44">
        <f t="shared" si="15"/>
        <v>-11.740195999999999</v>
      </c>
      <c r="Y48" s="20"/>
    </row>
    <row r="49" spans="2:25" x14ac:dyDescent="0.25">
      <c r="B49" s="90">
        <v>6000000000</v>
      </c>
      <c r="C49" s="90">
        <v>0</v>
      </c>
      <c r="D49" s="20"/>
      <c r="E49" s="6">
        <f t="shared" si="0"/>
        <v>6.5</v>
      </c>
      <c r="F49" s="6">
        <f t="shared" si="1"/>
        <v>0</v>
      </c>
      <c r="G49" s="44">
        <f t="shared" si="2"/>
        <v>-6.1996617000000001</v>
      </c>
      <c r="H49" s="44">
        <f t="shared" si="3"/>
        <v>-6.3802538000000002</v>
      </c>
      <c r="I49" s="44">
        <f t="shared" si="4"/>
        <v>-6.8279189999999996</v>
      </c>
      <c r="J49" s="44">
        <f t="shared" si="5"/>
        <v>-8.1127129</v>
      </c>
      <c r="K49" s="44">
        <f t="shared" si="6"/>
        <v>-12.011441</v>
      </c>
      <c r="L49" s="44">
        <f t="shared" si="7"/>
        <v>-21.012540999999999</v>
      </c>
      <c r="N49" s="90">
        <v>6000000000</v>
      </c>
      <c r="O49" s="90">
        <v>0</v>
      </c>
      <c r="P49" s="20"/>
      <c r="Q49" s="6">
        <f t="shared" si="8"/>
        <v>6.5</v>
      </c>
      <c r="R49" s="6">
        <f t="shared" si="9"/>
        <v>0</v>
      </c>
      <c r="S49" s="44">
        <f t="shared" si="10"/>
        <v>-7.6563281999999999</v>
      </c>
      <c r="T49" s="44">
        <f t="shared" si="11"/>
        <v>-7.7502126999999996</v>
      </c>
      <c r="U49" s="44">
        <f t="shared" si="12"/>
        <v>-7.9119700999999996</v>
      </c>
      <c r="V49" s="44">
        <f t="shared" si="13"/>
        <v>-8.2814417000000002</v>
      </c>
      <c r="W49" s="44">
        <f t="shared" si="14"/>
        <v>-9.3067607999999993</v>
      </c>
      <c r="X49" s="44">
        <f t="shared" si="15"/>
        <v>-11.378484</v>
      </c>
      <c r="Y49" s="20"/>
    </row>
    <row r="50" spans="2:25" x14ac:dyDescent="0.25">
      <c r="B50" s="90">
        <v>6125000000</v>
      </c>
      <c r="C50" s="90">
        <v>0</v>
      </c>
      <c r="D50" s="20"/>
      <c r="E50" s="6">
        <f t="shared" si="0"/>
        <v>6.625</v>
      </c>
      <c r="F50" s="6">
        <f t="shared" si="1"/>
        <v>0</v>
      </c>
      <c r="G50" s="44">
        <f t="shared" si="2"/>
        <v>-6.1566529000000001</v>
      </c>
      <c r="H50" s="44">
        <f t="shared" si="3"/>
        <v>-6.332274</v>
      </c>
      <c r="I50" s="44">
        <f t="shared" si="4"/>
        <v>-6.7762951999999999</v>
      </c>
      <c r="J50" s="44">
        <f t="shared" si="5"/>
        <v>-8.0462808999999993</v>
      </c>
      <c r="K50" s="44">
        <f t="shared" si="6"/>
        <v>-12.6685</v>
      </c>
      <c r="L50" s="44">
        <f t="shared" si="7"/>
        <v>-22.516770999999999</v>
      </c>
      <c r="N50" s="90">
        <v>6125000000</v>
      </c>
      <c r="O50" s="90">
        <v>0</v>
      </c>
      <c r="P50" s="20"/>
      <c r="Q50" s="6">
        <f t="shared" si="8"/>
        <v>6.625</v>
      </c>
      <c r="R50" s="6">
        <f t="shared" si="9"/>
        <v>0</v>
      </c>
      <c r="S50" s="44">
        <f t="shared" si="10"/>
        <v>-7.6179151999999997</v>
      </c>
      <c r="T50" s="44">
        <f t="shared" si="11"/>
        <v>-7.7038311999999998</v>
      </c>
      <c r="U50" s="44">
        <f t="shared" si="12"/>
        <v>-7.8704963000000001</v>
      </c>
      <c r="V50" s="44">
        <f t="shared" si="13"/>
        <v>-8.2718878</v>
      </c>
      <c r="W50" s="44">
        <f t="shared" si="14"/>
        <v>-9.0906467000000006</v>
      </c>
      <c r="X50" s="44">
        <f t="shared" si="15"/>
        <v>-11.611236999999999</v>
      </c>
      <c r="Y50" s="20"/>
    </row>
    <row r="51" spans="2:25" x14ac:dyDescent="0.25">
      <c r="B51" s="90">
        <v>6250000000</v>
      </c>
      <c r="C51" s="90">
        <v>0</v>
      </c>
      <c r="D51" s="20"/>
      <c r="E51" s="6">
        <f t="shared" si="0"/>
        <v>6.75</v>
      </c>
      <c r="F51" s="6">
        <f t="shared" si="1"/>
        <v>0</v>
      </c>
      <c r="G51" s="44">
        <f t="shared" si="2"/>
        <v>-6.1208691999999996</v>
      </c>
      <c r="H51" s="44">
        <f t="shared" si="3"/>
        <v>-6.3001623000000002</v>
      </c>
      <c r="I51" s="44">
        <f t="shared" si="4"/>
        <v>-6.7542299999999997</v>
      </c>
      <c r="J51" s="44">
        <f t="shared" si="5"/>
        <v>-8.0375271000000001</v>
      </c>
      <c r="K51" s="44">
        <f t="shared" si="6"/>
        <v>-11.700588</v>
      </c>
      <c r="L51" s="44">
        <f t="shared" si="7"/>
        <v>-20.629446000000002</v>
      </c>
      <c r="N51" s="90">
        <v>6250000000</v>
      </c>
      <c r="O51" s="90">
        <v>0</v>
      </c>
      <c r="P51" s="20"/>
      <c r="Q51" s="6">
        <f t="shared" si="8"/>
        <v>6.75</v>
      </c>
      <c r="R51" s="6">
        <f t="shared" si="9"/>
        <v>0</v>
      </c>
      <c r="S51" s="44">
        <f t="shared" si="10"/>
        <v>-7.5824518000000003</v>
      </c>
      <c r="T51" s="44">
        <f t="shared" si="11"/>
        <v>-7.6640429000000001</v>
      </c>
      <c r="U51" s="44">
        <f t="shared" si="12"/>
        <v>-7.8420915999999998</v>
      </c>
      <c r="V51" s="44">
        <f t="shared" si="13"/>
        <v>-8.2746296000000008</v>
      </c>
      <c r="W51" s="44">
        <f t="shared" si="14"/>
        <v>-9.3882971000000008</v>
      </c>
      <c r="X51" s="44">
        <f t="shared" si="15"/>
        <v>-12.860404000000001</v>
      </c>
      <c r="Y51" s="20"/>
    </row>
    <row r="52" spans="2:25" x14ac:dyDescent="0.25">
      <c r="B52" s="90">
        <v>6375000000</v>
      </c>
      <c r="C52" s="90">
        <v>0</v>
      </c>
      <c r="D52" s="20"/>
      <c r="E52" s="6">
        <f t="shared" si="0"/>
        <v>6.875</v>
      </c>
      <c r="F52" s="6">
        <f t="shared" si="1"/>
        <v>0</v>
      </c>
      <c r="G52" s="44">
        <f t="shared" si="2"/>
        <v>-6.0896368000000001</v>
      </c>
      <c r="H52" s="44">
        <f t="shared" si="3"/>
        <v>-6.2653894000000001</v>
      </c>
      <c r="I52" s="44">
        <f t="shared" si="4"/>
        <v>-6.7102269999999997</v>
      </c>
      <c r="J52" s="44">
        <f t="shared" si="5"/>
        <v>-7.9530567999999997</v>
      </c>
      <c r="K52" s="44">
        <f t="shared" si="6"/>
        <v>-11.800618999999999</v>
      </c>
      <c r="L52" s="44">
        <f t="shared" si="7"/>
        <v>-21.057943000000002</v>
      </c>
      <c r="N52" s="90">
        <v>6375000000</v>
      </c>
      <c r="O52" s="90">
        <v>0</v>
      </c>
      <c r="P52" s="20"/>
      <c r="Q52" s="6">
        <f t="shared" si="8"/>
        <v>6.875</v>
      </c>
      <c r="R52" s="6">
        <f t="shared" si="9"/>
        <v>0</v>
      </c>
      <c r="S52" s="44">
        <f t="shared" si="10"/>
        <v>-7.5536332000000002</v>
      </c>
      <c r="T52" s="44">
        <f t="shared" si="11"/>
        <v>-7.6407265999999998</v>
      </c>
      <c r="U52" s="44">
        <f t="shared" si="12"/>
        <v>-7.8435974000000002</v>
      </c>
      <c r="V52" s="44">
        <f t="shared" si="13"/>
        <v>-8.3284701999999999</v>
      </c>
      <c r="W52" s="44">
        <f t="shared" si="14"/>
        <v>-9.3766975000000006</v>
      </c>
      <c r="X52" s="44">
        <f t="shared" si="15"/>
        <v>-12.523961</v>
      </c>
      <c r="Y52" s="20"/>
    </row>
    <row r="53" spans="2:25" x14ac:dyDescent="0.25">
      <c r="B53" s="90">
        <v>6500000000</v>
      </c>
      <c r="C53" s="90">
        <v>0</v>
      </c>
      <c r="D53" s="20"/>
      <c r="E53" s="6">
        <f t="shared" si="0"/>
        <v>7</v>
      </c>
      <c r="F53" s="6">
        <f t="shared" si="1"/>
        <v>0</v>
      </c>
      <c r="G53" s="44">
        <f t="shared" si="2"/>
        <v>-6.0723171000000002</v>
      </c>
      <c r="H53" s="44">
        <f t="shared" si="3"/>
        <v>-6.2491235999999999</v>
      </c>
      <c r="I53" s="44">
        <f t="shared" si="4"/>
        <v>-6.6972541999999997</v>
      </c>
      <c r="J53" s="44">
        <f t="shared" si="5"/>
        <v>-7.9088463999999998</v>
      </c>
      <c r="K53" s="44">
        <f t="shared" si="6"/>
        <v>-12.422559</v>
      </c>
      <c r="L53" s="44">
        <f t="shared" si="7"/>
        <v>-22.082084999999999</v>
      </c>
      <c r="N53" s="90">
        <v>6500000000</v>
      </c>
      <c r="O53" s="90">
        <v>0</v>
      </c>
      <c r="P53" s="20"/>
      <c r="Q53" s="6">
        <f t="shared" si="8"/>
        <v>7</v>
      </c>
      <c r="R53" s="6">
        <f t="shared" si="9"/>
        <v>0</v>
      </c>
      <c r="S53" s="44">
        <f t="shared" si="10"/>
        <v>-7.5290179000000004</v>
      </c>
      <c r="T53" s="44">
        <f t="shared" si="11"/>
        <v>-7.6176896000000003</v>
      </c>
      <c r="U53" s="44">
        <f t="shared" si="12"/>
        <v>-7.8331059999999999</v>
      </c>
      <c r="V53" s="44">
        <f t="shared" si="13"/>
        <v>-8.3493709999999997</v>
      </c>
      <c r="W53" s="44">
        <f t="shared" si="14"/>
        <v>-9.7265157999999996</v>
      </c>
      <c r="X53" s="44">
        <f t="shared" si="15"/>
        <v>-12.601402999999999</v>
      </c>
      <c r="Y53" s="20"/>
    </row>
    <row r="54" spans="2:25" x14ac:dyDescent="0.25">
      <c r="B54" s="90">
        <v>6625000000</v>
      </c>
      <c r="C54" s="90">
        <v>0</v>
      </c>
      <c r="D54" s="20"/>
      <c r="E54" s="6">
        <f t="shared" si="0"/>
        <v>7.125</v>
      </c>
      <c r="F54" s="6">
        <f t="shared" si="1"/>
        <v>0</v>
      </c>
      <c r="G54" s="44">
        <f t="shared" si="2"/>
        <v>-6.0562043000000001</v>
      </c>
      <c r="H54" s="44">
        <f t="shared" si="3"/>
        <v>-6.2313346999999997</v>
      </c>
      <c r="I54" s="44">
        <f t="shared" si="4"/>
        <v>-6.6989279000000002</v>
      </c>
      <c r="J54" s="44">
        <f t="shared" si="5"/>
        <v>-7.9630426999999999</v>
      </c>
      <c r="K54" s="44">
        <f t="shared" si="6"/>
        <v>-11.322635</v>
      </c>
      <c r="L54" s="44">
        <f t="shared" si="7"/>
        <v>-20.417933000000001</v>
      </c>
      <c r="N54" s="90">
        <v>6625000000</v>
      </c>
      <c r="O54" s="90">
        <v>0</v>
      </c>
      <c r="P54" s="20"/>
      <c r="Q54" s="6">
        <f t="shared" si="8"/>
        <v>7.125</v>
      </c>
      <c r="R54" s="6">
        <f t="shared" si="9"/>
        <v>0</v>
      </c>
      <c r="S54" s="44">
        <f t="shared" si="10"/>
        <v>-7.5121821999999998</v>
      </c>
      <c r="T54" s="44">
        <f t="shared" si="11"/>
        <v>-7.6100221000000001</v>
      </c>
      <c r="U54" s="44">
        <f t="shared" si="12"/>
        <v>-7.8453074000000003</v>
      </c>
      <c r="V54" s="44">
        <f t="shared" si="13"/>
        <v>-8.3875598999999994</v>
      </c>
      <c r="W54" s="44">
        <f t="shared" si="14"/>
        <v>-9.3913898000000007</v>
      </c>
      <c r="X54" s="44">
        <f t="shared" si="15"/>
        <v>-14.2355</v>
      </c>
      <c r="Y54" s="20"/>
    </row>
    <row r="55" spans="2:25" x14ac:dyDescent="0.25">
      <c r="B55" s="90">
        <v>6750000000</v>
      </c>
      <c r="C55" s="90">
        <v>0</v>
      </c>
      <c r="D55" s="20"/>
      <c r="E55" s="6">
        <f t="shared" si="0"/>
        <v>7.25</v>
      </c>
      <c r="F55" s="6">
        <f t="shared" si="1"/>
        <v>0</v>
      </c>
      <c r="G55" s="44">
        <f t="shared" si="2"/>
        <v>-6.0483937000000001</v>
      </c>
      <c r="H55" s="44">
        <f t="shared" si="3"/>
        <v>-6.2237033999999998</v>
      </c>
      <c r="I55" s="44">
        <f t="shared" si="4"/>
        <v>-6.7147341000000003</v>
      </c>
      <c r="J55" s="44">
        <f t="shared" si="5"/>
        <v>-8.0151205000000001</v>
      </c>
      <c r="K55" s="44">
        <f t="shared" si="6"/>
        <v>-12.281337000000001</v>
      </c>
      <c r="L55" s="44">
        <f t="shared" si="7"/>
        <v>-22.217222</v>
      </c>
      <c r="N55" s="90">
        <v>6750000000</v>
      </c>
      <c r="O55" s="90">
        <v>0</v>
      </c>
      <c r="P55" s="20"/>
      <c r="Q55" s="6">
        <f t="shared" si="8"/>
        <v>7.25</v>
      </c>
      <c r="R55" s="6">
        <f t="shared" si="9"/>
        <v>0</v>
      </c>
      <c r="S55" s="44">
        <f t="shared" si="10"/>
        <v>-7.5044183999999996</v>
      </c>
      <c r="T55" s="44">
        <f t="shared" si="11"/>
        <v>-7.6157341000000001</v>
      </c>
      <c r="U55" s="44">
        <f t="shared" si="12"/>
        <v>-7.8791532999999996</v>
      </c>
      <c r="V55" s="44">
        <f t="shared" si="13"/>
        <v>-8.4683132000000008</v>
      </c>
      <c r="W55" s="44">
        <f t="shared" si="14"/>
        <v>-9.3551225999999996</v>
      </c>
      <c r="X55" s="44">
        <f t="shared" si="15"/>
        <v>-13.193364000000001</v>
      </c>
      <c r="Y55" s="20"/>
    </row>
    <row r="56" spans="2:25" x14ac:dyDescent="0.25">
      <c r="B56" s="90">
        <v>6875000000</v>
      </c>
      <c r="C56" s="90">
        <v>0</v>
      </c>
      <c r="E56" s="6">
        <f t="shared" si="0"/>
        <v>7.375</v>
      </c>
      <c r="F56" s="6">
        <f t="shared" si="1"/>
        <v>0</v>
      </c>
      <c r="G56" s="44">
        <f t="shared" si="2"/>
        <v>-6.0497912999999999</v>
      </c>
      <c r="H56" s="44">
        <f t="shared" si="3"/>
        <v>-6.2244883</v>
      </c>
      <c r="I56" s="44">
        <f t="shared" si="4"/>
        <v>-6.7415719000000003</v>
      </c>
      <c r="J56" s="44">
        <f t="shared" si="5"/>
        <v>-8.1136941999999994</v>
      </c>
      <c r="K56" s="44">
        <f t="shared" si="6"/>
        <v>-13.463291999999999</v>
      </c>
      <c r="L56" s="44">
        <f t="shared" si="7"/>
        <v>-24.103459999999998</v>
      </c>
      <c r="N56" s="90">
        <v>6875000000</v>
      </c>
      <c r="O56" s="90">
        <v>0</v>
      </c>
      <c r="Q56" s="6">
        <f t="shared" si="8"/>
        <v>7.375</v>
      </c>
      <c r="R56" s="6">
        <f t="shared" si="9"/>
        <v>0</v>
      </c>
      <c r="S56" s="44">
        <f t="shared" si="10"/>
        <v>-7.5192952000000002</v>
      </c>
      <c r="T56" s="44">
        <f t="shared" si="11"/>
        <v>-7.6507963999999999</v>
      </c>
      <c r="U56" s="44">
        <f t="shared" si="12"/>
        <v>-7.9461465000000002</v>
      </c>
      <c r="V56" s="44">
        <f t="shared" si="13"/>
        <v>-8.5693435999999998</v>
      </c>
      <c r="W56" s="44">
        <f t="shared" si="14"/>
        <v>-9.2835444999999996</v>
      </c>
      <c r="X56" s="44">
        <f t="shared" si="15"/>
        <v>-12.828602999999999</v>
      </c>
    </row>
    <row r="57" spans="2:25" x14ac:dyDescent="0.25">
      <c r="B57" s="90">
        <v>7000000000</v>
      </c>
      <c r="C57" s="90">
        <v>0</v>
      </c>
      <c r="E57" s="6">
        <f t="shared" si="0"/>
        <v>7.5</v>
      </c>
      <c r="F57" s="6">
        <f t="shared" si="1"/>
        <v>0</v>
      </c>
      <c r="G57" s="44">
        <f t="shared" si="2"/>
        <v>-6.0727824999999998</v>
      </c>
      <c r="H57" s="44">
        <f t="shared" si="3"/>
        <v>-6.2578443999999998</v>
      </c>
      <c r="I57" s="44">
        <f t="shared" si="4"/>
        <v>-6.8268328</v>
      </c>
      <c r="J57" s="44">
        <f t="shared" si="5"/>
        <v>-8.3432531000000001</v>
      </c>
      <c r="K57" s="44">
        <f t="shared" si="6"/>
        <v>-13.008584000000001</v>
      </c>
      <c r="L57" s="44">
        <f t="shared" si="7"/>
        <v>-22.860368999999999</v>
      </c>
      <c r="N57" s="90">
        <v>7000000000</v>
      </c>
      <c r="O57" s="90">
        <v>0</v>
      </c>
      <c r="Q57" s="6">
        <f t="shared" si="8"/>
        <v>7.5</v>
      </c>
      <c r="R57" s="6">
        <f t="shared" si="9"/>
        <v>0</v>
      </c>
      <c r="S57" s="44">
        <f t="shared" si="10"/>
        <v>-7.5576591000000004</v>
      </c>
      <c r="T57" s="44">
        <f t="shared" si="11"/>
        <v>-7.7122111000000002</v>
      </c>
      <c r="U57" s="44">
        <f t="shared" si="12"/>
        <v>-8.0361319000000009</v>
      </c>
      <c r="V57" s="44">
        <f t="shared" si="13"/>
        <v>-8.6763934999999996</v>
      </c>
      <c r="W57" s="44">
        <f t="shared" si="14"/>
        <v>-10.573551999999999</v>
      </c>
      <c r="X57" s="44">
        <f t="shared" si="15"/>
        <v>-13.869187999999999</v>
      </c>
    </row>
    <row r="58" spans="2:25" x14ac:dyDescent="0.25">
      <c r="B58" s="90">
        <v>7125000000</v>
      </c>
      <c r="C58" s="90">
        <v>0</v>
      </c>
      <c r="E58" s="6">
        <f t="shared" si="0"/>
        <v>7.625</v>
      </c>
      <c r="F58" s="6">
        <f t="shared" si="1"/>
        <v>0</v>
      </c>
      <c r="G58" s="44">
        <f t="shared" si="2"/>
        <v>-6.1096630000000003</v>
      </c>
      <c r="H58" s="44">
        <f t="shared" si="3"/>
        <v>-6.3069968000000003</v>
      </c>
      <c r="I58" s="44">
        <f t="shared" si="4"/>
        <v>-6.9181876000000004</v>
      </c>
      <c r="J58" s="44">
        <f t="shared" si="5"/>
        <v>-8.5227871000000004</v>
      </c>
      <c r="K58" s="44">
        <f t="shared" si="6"/>
        <v>-14.366735</v>
      </c>
      <c r="L58" s="44">
        <f t="shared" si="7"/>
        <v>-25.992041</v>
      </c>
      <c r="N58" s="90">
        <v>7125000000</v>
      </c>
      <c r="O58" s="90">
        <v>0</v>
      </c>
      <c r="Q58" s="6">
        <f t="shared" si="8"/>
        <v>7.625</v>
      </c>
      <c r="R58" s="6">
        <f t="shared" si="9"/>
        <v>0</v>
      </c>
      <c r="S58" s="44">
        <f t="shared" si="10"/>
        <v>-7.6254987999999999</v>
      </c>
      <c r="T58" s="44">
        <f t="shared" si="11"/>
        <v>-7.8177155999999997</v>
      </c>
      <c r="U58" s="44">
        <f t="shared" si="12"/>
        <v>-8.1934996000000009</v>
      </c>
      <c r="V58" s="44">
        <f t="shared" si="13"/>
        <v>-8.8790083000000006</v>
      </c>
      <c r="W58" s="44">
        <f t="shared" si="14"/>
        <v>-9.3082084999999992</v>
      </c>
      <c r="X58" s="44">
        <f t="shared" si="15"/>
        <v>-13.284219</v>
      </c>
    </row>
    <row r="59" spans="2:25" x14ac:dyDescent="0.25">
      <c r="B59" s="90">
        <v>7250000000</v>
      </c>
      <c r="C59" s="90">
        <v>0</v>
      </c>
      <c r="E59" s="6">
        <f t="shared" si="0"/>
        <v>7.75</v>
      </c>
      <c r="F59" s="6">
        <f t="shared" si="1"/>
        <v>0</v>
      </c>
      <c r="G59" s="44">
        <f t="shared" si="2"/>
        <v>-6.1546887999999997</v>
      </c>
      <c r="H59" s="44">
        <f t="shared" si="3"/>
        <v>-6.3732518999999996</v>
      </c>
      <c r="I59" s="44">
        <f t="shared" si="4"/>
        <v>-7.0197276999999998</v>
      </c>
      <c r="J59" s="44">
        <f t="shared" si="5"/>
        <v>-8.6395272999999992</v>
      </c>
      <c r="K59" s="44">
        <f t="shared" si="6"/>
        <v>-14.992127</v>
      </c>
      <c r="L59" s="44">
        <f t="shared" si="7"/>
        <v>-26.868794999999999</v>
      </c>
      <c r="N59" s="90">
        <v>7250000000</v>
      </c>
      <c r="O59" s="90">
        <v>0</v>
      </c>
      <c r="Q59" s="6">
        <f t="shared" si="8"/>
        <v>7.75</v>
      </c>
      <c r="R59" s="6">
        <f t="shared" si="9"/>
        <v>0</v>
      </c>
      <c r="S59" s="44">
        <f t="shared" si="10"/>
        <v>-7.7036642999999998</v>
      </c>
      <c r="T59" s="44">
        <f t="shared" si="11"/>
        <v>-7.9298133999999996</v>
      </c>
      <c r="U59" s="44">
        <f t="shared" si="12"/>
        <v>-8.3521661999999992</v>
      </c>
      <c r="V59" s="44">
        <f t="shared" si="13"/>
        <v>-9.0874471999999997</v>
      </c>
      <c r="W59" s="44">
        <f t="shared" si="14"/>
        <v>-9.7106446999999996</v>
      </c>
      <c r="X59" s="44">
        <f t="shared" si="15"/>
        <v>-13.544138999999999</v>
      </c>
    </row>
    <row r="60" spans="2:25" x14ac:dyDescent="0.25">
      <c r="B60" s="90">
        <v>7375000000</v>
      </c>
      <c r="C60" s="90">
        <v>0</v>
      </c>
      <c r="E60" s="6">
        <f t="shared" si="0"/>
        <v>7.875</v>
      </c>
      <c r="F60" s="6">
        <f t="shared" si="1"/>
        <v>0</v>
      </c>
      <c r="G60" s="44">
        <f t="shared" si="2"/>
        <v>-6.2194833999999997</v>
      </c>
      <c r="H60" s="44">
        <f t="shared" si="3"/>
        <v>-6.4785174999999997</v>
      </c>
      <c r="I60" s="44">
        <f t="shared" si="4"/>
        <v>-7.172771</v>
      </c>
      <c r="J60" s="44">
        <f t="shared" si="5"/>
        <v>-8.8497772000000001</v>
      </c>
      <c r="K60" s="44">
        <f t="shared" si="6"/>
        <v>-14.317087000000001</v>
      </c>
      <c r="L60" s="44">
        <f t="shared" si="7"/>
        <v>-25.598490000000002</v>
      </c>
      <c r="N60" s="90">
        <v>7375000000</v>
      </c>
      <c r="O60" s="90">
        <v>0</v>
      </c>
      <c r="Q60" s="6">
        <f t="shared" si="8"/>
        <v>7.875</v>
      </c>
      <c r="R60" s="6">
        <f t="shared" si="9"/>
        <v>0</v>
      </c>
      <c r="S60" s="44">
        <f t="shared" si="10"/>
        <v>-7.7809711000000004</v>
      </c>
      <c r="T60" s="44">
        <f t="shared" si="11"/>
        <v>-8.0365380999999996</v>
      </c>
      <c r="U60" s="44">
        <f t="shared" si="12"/>
        <v>-8.4950952999999991</v>
      </c>
      <c r="V60" s="44">
        <f t="shared" si="13"/>
        <v>-9.2596740999999998</v>
      </c>
      <c r="W60" s="44">
        <f t="shared" si="14"/>
        <v>-10.401339</v>
      </c>
      <c r="X60" s="44">
        <f t="shared" si="15"/>
        <v>-14.944352</v>
      </c>
    </row>
    <row r="61" spans="2:25" x14ac:dyDescent="0.25">
      <c r="B61" s="90">
        <v>7500000000</v>
      </c>
      <c r="C61" s="90">
        <v>0</v>
      </c>
      <c r="E61" s="6">
        <f t="shared" si="0"/>
        <v>8</v>
      </c>
      <c r="F61" s="6">
        <f t="shared" si="1"/>
        <v>0</v>
      </c>
      <c r="G61" s="44">
        <f t="shared" si="2"/>
        <v>-6.3080416000000001</v>
      </c>
      <c r="H61" s="44">
        <f t="shared" si="3"/>
        <v>-6.6108479000000004</v>
      </c>
      <c r="I61" s="44">
        <f t="shared" si="4"/>
        <v>-7.3311615000000003</v>
      </c>
      <c r="J61" s="44">
        <f t="shared" si="5"/>
        <v>-8.9887505000000001</v>
      </c>
      <c r="K61" s="44">
        <f t="shared" si="6"/>
        <v>-13.694067</v>
      </c>
      <c r="L61" s="44">
        <f t="shared" si="7"/>
        <v>-24.6248</v>
      </c>
      <c r="N61" s="90">
        <v>7500000000</v>
      </c>
      <c r="O61" s="90">
        <v>0</v>
      </c>
      <c r="Q61" s="6">
        <f t="shared" si="8"/>
        <v>8</v>
      </c>
      <c r="R61" s="6">
        <f t="shared" si="9"/>
        <v>0</v>
      </c>
      <c r="S61" s="44">
        <f t="shared" si="10"/>
        <v>-7.8600512</v>
      </c>
      <c r="T61" s="44">
        <f t="shared" si="11"/>
        <v>-8.1423941000000006</v>
      </c>
      <c r="U61" s="44">
        <f t="shared" si="12"/>
        <v>-8.6315726999999995</v>
      </c>
      <c r="V61" s="44">
        <f t="shared" si="13"/>
        <v>-9.4349708999999997</v>
      </c>
      <c r="W61" s="44">
        <f t="shared" si="14"/>
        <v>-10.721382999999999</v>
      </c>
      <c r="X61" s="44">
        <f t="shared" si="15"/>
        <v>-15.952468</v>
      </c>
    </row>
    <row r="62" spans="2:25" x14ac:dyDescent="0.25">
      <c r="B62" s="90">
        <v>7625000000</v>
      </c>
      <c r="C62" s="90">
        <v>0</v>
      </c>
      <c r="E62" s="6">
        <f t="shared" si="0"/>
        <v>8.125</v>
      </c>
      <c r="F62" s="6">
        <f t="shared" si="1"/>
        <v>0</v>
      </c>
      <c r="G62" s="44">
        <f t="shared" si="2"/>
        <v>-6.4160819</v>
      </c>
      <c r="H62" s="44">
        <f t="shared" si="3"/>
        <v>-6.7684101999999999</v>
      </c>
      <c r="I62" s="44">
        <f t="shared" si="4"/>
        <v>-7.5073952999999998</v>
      </c>
      <c r="J62" s="44">
        <f t="shared" si="5"/>
        <v>-9.1160096999999993</v>
      </c>
      <c r="K62" s="44">
        <f t="shared" si="6"/>
        <v>-14.306664</v>
      </c>
      <c r="L62" s="44">
        <f t="shared" si="7"/>
        <v>-24.595200999999999</v>
      </c>
      <c r="N62" s="90">
        <v>7625000000</v>
      </c>
      <c r="O62" s="90">
        <v>0</v>
      </c>
      <c r="Q62" s="6">
        <f t="shared" si="8"/>
        <v>8.125</v>
      </c>
      <c r="R62" s="6">
        <f t="shared" si="9"/>
        <v>0</v>
      </c>
      <c r="S62" s="44">
        <f t="shared" si="10"/>
        <v>-7.9297804999999997</v>
      </c>
      <c r="T62" s="44">
        <f t="shared" si="11"/>
        <v>-8.2291374000000008</v>
      </c>
      <c r="U62" s="44">
        <f t="shared" si="12"/>
        <v>-8.7354965</v>
      </c>
      <c r="V62" s="44">
        <f t="shared" si="13"/>
        <v>-9.5753497999999997</v>
      </c>
      <c r="W62" s="44">
        <f t="shared" si="14"/>
        <v>-10.641889000000001</v>
      </c>
      <c r="X62" s="44">
        <f t="shared" si="15"/>
        <v>-15.862215000000001</v>
      </c>
    </row>
    <row r="63" spans="2:25" x14ac:dyDescent="0.25">
      <c r="B63" s="90">
        <v>7750000000</v>
      </c>
      <c r="C63" s="90">
        <v>0</v>
      </c>
      <c r="E63" s="6">
        <f t="shared" si="0"/>
        <v>8.25</v>
      </c>
      <c r="F63" s="6">
        <f t="shared" si="1"/>
        <v>0</v>
      </c>
      <c r="G63" s="44">
        <f t="shared" si="2"/>
        <v>-6.5374317</v>
      </c>
      <c r="H63" s="44">
        <f t="shared" si="3"/>
        <v>-6.9371594999999999</v>
      </c>
      <c r="I63" s="44">
        <f t="shared" si="4"/>
        <v>-7.6908244999999997</v>
      </c>
      <c r="J63" s="44">
        <f t="shared" si="5"/>
        <v>-9.2618074000000004</v>
      </c>
      <c r="K63" s="44">
        <f t="shared" si="6"/>
        <v>-13.821514000000001</v>
      </c>
      <c r="L63" s="44">
        <f t="shared" si="7"/>
        <v>-24.517537999999998</v>
      </c>
      <c r="N63" s="90">
        <v>7750000000</v>
      </c>
      <c r="O63" s="90">
        <v>0</v>
      </c>
      <c r="Q63" s="6">
        <f t="shared" si="8"/>
        <v>8.25</v>
      </c>
      <c r="R63" s="6">
        <f t="shared" si="9"/>
        <v>0</v>
      </c>
      <c r="S63" s="44">
        <f t="shared" si="10"/>
        <v>-7.9904112999999999</v>
      </c>
      <c r="T63" s="44">
        <f t="shared" si="11"/>
        <v>-8.2999296000000005</v>
      </c>
      <c r="U63" s="44">
        <f t="shared" si="12"/>
        <v>-8.8152456000000008</v>
      </c>
      <c r="V63" s="44">
        <f t="shared" si="13"/>
        <v>-9.6951999999999998</v>
      </c>
      <c r="W63" s="44">
        <f t="shared" si="14"/>
        <v>-11.650594999999999</v>
      </c>
      <c r="X63" s="44">
        <f t="shared" si="15"/>
        <v>-17.165915999999999</v>
      </c>
    </row>
    <row r="64" spans="2:25" x14ac:dyDescent="0.25">
      <c r="B64" s="90">
        <v>7875000000</v>
      </c>
      <c r="C64" s="90">
        <v>0</v>
      </c>
      <c r="E64" s="6">
        <f t="shared" si="0"/>
        <v>8.375</v>
      </c>
      <c r="F64" s="6">
        <f t="shared" si="1"/>
        <v>0</v>
      </c>
      <c r="G64" s="44">
        <f t="shared" si="2"/>
        <v>-6.6734723999999996</v>
      </c>
      <c r="H64" s="44">
        <f t="shared" si="3"/>
        <v>-7.1218747999999996</v>
      </c>
      <c r="I64" s="44">
        <f t="shared" si="4"/>
        <v>-7.9025392999999999</v>
      </c>
      <c r="J64" s="44">
        <f t="shared" si="5"/>
        <v>-9.4961433</v>
      </c>
      <c r="K64" s="44">
        <f t="shared" si="6"/>
        <v>-13.983568999999999</v>
      </c>
      <c r="L64" s="44">
        <f t="shared" si="7"/>
        <v>-24.797605999999998</v>
      </c>
      <c r="N64" s="90">
        <v>7875000000</v>
      </c>
      <c r="O64" s="90">
        <v>0</v>
      </c>
      <c r="Q64" s="6">
        <f t="shared" si="8"/>
        <v>8.375</v>
      </c>
      <c r="R64" s="6">
        <f t="shared" si="9"/>
        <v>0</v>
      </c>
      <c r="S64" s="44">
        <f t="shared" si="10"/>
        <v>-8.0370530999999996</v>
      </c>
      <c r="T64" s="44">
        <f t="shared" si="11"/>
        <v>-8.3496465999999998</v>
      </c>
      <c r="U64" s="44">
        <f t="shared" si="12"/>
        <v>-8.8647679999999998</v>
      </c>
      <c r="V64" s="44">
        <f t="shared" si="13"/>
        <v>-9.7609624999999998</v>
      </c>
      <c r="W64" s="44">
        <f t="shared" si="14"/>
        <v>-11.602596999999999</v>
      </c>
      <c r="X64" s="44">
        <f t="shared" si="15"/>
        <v>-17.446199</v>
      </c>
    </row>
    <row r="65" spans="2:24" x14ac:dyDescent="0.25">
      <c r="B65" s="90">
        <v>8000000000</v>
      </c>
      <c r="C65" s="90">
        <v>0</v>
      </c>
      <c r="E65" s="6">
        <f t="shared" si="0"/>
        <v>8.5</v>
      </c>
      <c r="F65" s="6">
        <f t="shared" si="1"/>
        <v>0</v>
      </c>
      <c r="G65" s="44">
        <f t="shared" si="2"/>
        <v>-6.7934656000000002</v>
      </c>
      <c r="H65" s="44">
        <f t="shared" si="3"/>
        <v>-7.2676048</v>
      </c>
      <c r="I65" s="44">
        <f t="shared" si="4"/>
        <v>-8.0614299999999997</v>
      </c>
      <c r="J65" s="44">
        <f t="shared" si="5"/>
        <v>-9.6682252999999996</v>
      </c>
      <c r="K65" s="44">
        <f t="shared" si="6"/>
        <v>-13.807891</v>
      </c>
      <c r="L65" s="44">
        <f t="shared" si="7"/>
        <v>-24.724271999999999</v>
      </c>
      <c r="N65" s="90">
        <v>8000000000</v>
      </c>
      <c r="O65" s="90">
        <v>0</v>
      </c>
      <c r="Q65" s="6">
        <f t="shared" si="8"/>
        <v>8.5</v>
      </c>
      <c r="R65" s="6">
        <f t="shared" si="9"/>
        <v>0</v>
      </c>
      <c r="S65" s="44">
        <f t="shared" si="10"/>
        <v>-8.0869522000000007</v>
      </c>
      <c r="T65" s="44">
        <f t="shared" si="11"/>
        <v>-8.4051665999999994</v>
      </c>
      <c r="U65" s="44">
        <f t="shared" si="12"/>
        <v>-8.9171876999999995</v>
      </c>
      <c r="V65" s="44">
        <f t="shared" si="13"/>
        <v>-9.8136863999999999</v>
      </c>
      <c r="W65" s="44">
        <f t="shared" si="14"/>
        <v>-12.165723</v>
      </c>
      <c r="X65" s="44">
        <f t="shared" si="15"/>
        <v>-18.44792</v>
      </c>
    </row>
    <row r="66" spans="2:24" x14ac:dyDescent="0.25">
      <c r="B66" s="90">
        <v>8125000000</v>
      </c>
      <c r="C66" s="90">
        <v>0</v>
      </c>
      <c r="E66" s="6">
        <f t="shared" si="0"/>
        <v>8.625</v>
      </c>
      <c r="F66" s="6">
        <f t="shared" si="1"/>
        <v>0</v>
      </c>
      <c r="G66" s="44">
        <f t="shared" si="2"/>
        <v>-6.9099244999999998</v>
      </c>
      <c r="H66" s="44">
        <f t="shared" si="3"/>
        <v>-7.3967166000000004</v>
      </c>
      <c r="I66" s="44">
        <f t="shared" si="4"/>
        <v>-8.2000808999999997</v>
      </c>
      <c r="J66" s="44">
        <f t="shared" si="5"/>
        <v>-9.8100672000000007</v>
      </c>
      <c r="K66" s="44">
        <f t="shared" si="6"/>
        <v>-15.12987</v>
      </c>
      <c r="L66" s="44">
        <f t="shared" si="7"/>
        <v>-27.255033000000001</v>
      </c>
      <c r="N66" s="90">
        <v>8125000000</v>
      </c>
      <c r="O66" s="90">
        <v>0</v>
      </c>
      <c r="Q66" s="6">
        <f t="shared" si="8"/>
        <v>8.625</v>
      </c>
      <c r="R66" s="6">
        <f t="shared" si="9"/>
        <v>0</v>
      </c>
      <c r="S66" s="44">
        <f t="shared" si="10"/>
        <v>-8.1035643000000004</v>
      </c>
      <c r="T66" s="44">
        <f t="shared" si="11"/>
        <v>-8.4162578999999997</v>
      </c>
      <c r="U66" s="44">
        <f t="shared" si="12"/>
        <v>-8.9158515999999999</v>
      </c>
      <c r="V66" s="44">
        <f t="shared" si="13"/>
        <v>-9.8065929000000001</v>
      </c>
      <c r="W66" s="44">
        <f t="shared" si="14"/>
        <v>-12.026221</v>
      </c>
      <c r="X66" s="44">
        <f t="shared" si="15"/>
        <v>-17.319762999999998</v>
      </c>
    </row>
    <row r="67" spans="2:24" x14ac:dyDescent="0.25">
      <c r="B67" s="90">
        <v>8250000000</v>
      </c>
      <c r="C67" s="90">
        <v>0</v>
      </c>
      <c r="E67" s="6">
        <f t="shared" si="0"/>
        <v>8.75</v>
      </c>
      <c r="F67" s="6">
        <f t="shared" si="1"/>
        <v>0</v>
      </c>
      <c r="G67" s="44">
        <f t="shared" si="2"/>
        <v>-6.9918876000000001</v>
      </c>
      <c r="H67" s="44">
        <f t="shared" si="3"/>
        <v>-7.4768806000000003</v>
      </c>
      <c r="I67" s="44">
        <f t="shared" si="4"/>
        <v>-8.2879647999999992</v>
      </c>
      <c r="J67" s="44">
        <f t="shared" si="5"/>
        <v>-9.9019156000000006</v>
      </c>
      <c r="K67" s="44">
        <f t="shared" si="6"/>
        <v>-15.758158999999999</v>
      </c>
      <c r="L67" s="44">
        <f t="shared" si="7"/>
        <v>-28.037120999999999</v>
      </c>
      <c r="N67" s="90">
        <v>8250000000</v>
      </c>
      <c r="O67" s="90">
        <v>0</v>
      </c>
      <c r="Q67" s="6">
        <f t="shared" si="8"/>
        <v>8.75</v>
      </c>
      <c r="R67" s="6">
        <f t="shared" si="9"/>
        <v>0</v>
      </c>
      <c r="S67" s="44">
        <f t="shared" si="10"/>
        <v>-8.1096915999999997</v>
      </c>
      <c r="T67" s="44">
        <f t="shared" si="11"/>
        <v>-8.4165478</v>
      </c>
      <c r="U67" s="44">
        <f t="shared" si="12"/>
        <v>-8.9061278999999995</v>
      </c>
      <c r="V67" s="44">
        <f t="shared" si="13"/>
        <v>-9.7925882000000009</v>
      </c>
      <c r="W67" s="44">
        <f t="shared" si="14"/>
        <v>-10.689818000000001</v>
      </c>
      <c r="X67" s="44">
        <f t="shared" si="15"/>
        <v>-15.902278000000001</v>
      </c>
    </row>
    <row r="68" spans="2:24" x14ac:dyDescent="0.25">
      <c r="B68" s="90">
        <v>8375000000</v>
      </c>
      <c r="C68" s="90">
        <v>0</v>
      </c>
      <c r="E68" s="6">
        <f t="shared" si="0"/>
        <v>8.875</v>
      </c>
      <c r="F68" s="6">
        <f t="shared" si="1"/>
        <v>0</v>
      </c>
      <c r="G68" s="44">
        <f t="shared" si="2"/>
        <v>-7.0609020999999998</v>
      </c>
      <c r="H68" s="44">
        <f t="shared" si="3"/>
        <v>-7.5475092000000004</v>
      </c>
      <c r="I68" s="44">
        <f t="shared" si="4"/>
        <v>-8.3799533999999998</v>
      </c>
      <c r="J68" s="44">
        <f t="shared" si="5"/>
        <v>-10.026483000000001</v>
      </c>
      <c r="K68" s="44">
        <f t="shared" si="6"/>
        <v>-15.101231</v>
      </c>
      <c r="L68" s="44">
        <f t="shared" si="7"/>
        <v>-27.197137999999999</v>
      </c>
      <c r="N68" s="90">
        <v>8375000000</v>
      </c>
      <c r="O68" s="90">
        <v>0</v>
      </c>
      <c r="Q68" s="6">
        <f t="shared" si="8"/>
        <v>8.875</v>
      </c>
      <c r="R68" s="6">
        <f t="shared" si="9"/>
        <v>0</v>
      </c>
      <c r="S68" s="44">
        <f t="shared" si="10"/>
        <v>-8.0985785000000003</v>
      </c>
      <c r="T68" s="44">
        <f t="shared" si="11"/>
        <v>-8.3914308999999996</v>
      </c>
      <c r="U68" s="44">
        <f t="shared" si="12"/>
        <v>-8.8572816999999997</v>
      </c>
      <c r="V68" s="44">
        <f t="shared" si="13"/>
        <v>-9.7054749000000005</v>
      </c>
      <c r="W68" s="44">
        <f t="shared" si="14"/>
        <v>-11.227278</v>
      </c>
      <c r="X68" s="44">
        <f t="shared" si="15"/>
        <v>-16.930634000000001</v>
      </c>
    </row>
    <row r="69" spans="2:24" x14ac:dyDescent="0.25">
      <c r="B69" s="90">
        <v>8500000000</v>
      </c>
      <c r="C69" s="90">
        <v>0</v>
      </c>
      <c r="E69" s="6">
        <f t="shared" ref="E69:E132" si="16">B73/1000000000</f>
        <v>9</v>
      </c>
      <c r="F69" s="6">
        <f t="shared" ref="F69:F132" si="17">C73</f>
        <v>0</v>
      </c>
      <c r="G69" s="44">
        <f t="shared" ref="G69:G132" si="18">C279</f>
        <v>-7.1014179999999998</v>
      </c>
      <c r="H69" s="44">
        <f t="shared" ref="H69:H132" si="19">C485</f>
        <v>-7.5791143999999999</v>
      </c>
      <c r="I69" s="44">
        <f t="shared" ref="I69:I132" si="20">C691</f>
        <v>-8.4050540999999992</v>
      </c>
      <c r="J69" s="44">
        <f t="shared" ref="J69:J132" si="21">C897</f>
        <v>-10.01731</v>
      </c>
      <c r="K69" s="44">
        <f t="shared" ref="K69:K132" si="22">C1103</f>
        <v>-15.320789</v>
      </c>
      <c r="L69" s="44">
        <f t="shared" si="7"/>
        <v>-28.062947999999999</v>
      </c>
      <c r="N69" s="90">
        <v>8500000000</v>
      </c>
      <c r="O69" s="90">
        <v>0</v>
      </c>
      <c r="Q69" s="6">
        <f t="shared" si="8"/>
        <v>9</v>
      </c>
      <c r="R69" s="6">
        <f t="shared" si="9"/>
        <v>0</v>
      </c>
      <c r="S69" s="44">
        <f t="shared" si="10"/>
        <v>-8.0952339000000002</v>
      </c>
      <c r="T69" s="44">
        <f t="shared" si="11"/>
        <v>-8.3793992999999993</v>
      </c>
      <c r="U69" s="44">
        <f t="shared" si="12"/>
        <v>-8.8298178000000007</v>
      </c>
      <c r="V69" s="44">
        <f t="shared" si="13"/>
        <v>-9.6591587000000008</v>
      </c>
      <c r="W69" s="44">
        <f t="shared" si="14"/>
        <v>-11.790789999999999</v>
      </c>
      <c r="X69" s="44">
        <f t="shared" si="15"/>
        <v>-17.530605000000001</v>
      </c>
    </row>
    <row r="70" spans="2:24" x14ac:dyDescent="0.25">
      <c r="B70" s="90">
        <v>8625000000</v>
      </c>
      <c r="C70" s="90">
        <v>0</v>
      </c>
      <c r="E70" s="6">
        <f t="shared" si="16"/>
        <v>9.125</v>
      </c>
      <c r="F70" s="6">
        <f t="shared" si="17"/>
        <v>0</v>
      </c>
      <c r="G70" s="44">
        <f t="shared" si="18"/>
        <v>-7.1248082999999998</v>
      </c>
      <c r="H70" s="44">
        <f t="shared" si="19"/>
        <v>-7.5960878999999997</v>
      </c>
      <c r="I70" s="44">
        <f t="shared" si="20"/>
        <v>-8.4104738000000001</v>
      </c>
      <c r="J70" s="44">
        <f t="shared" si="21"/>
        <v>-9.9863329000000007</v>
      </c>
      <c r="K70" s="44">
        <f t="shared" si="22"/>
        <v>-16.220091</v>
      </c>
      <c r="L70" s="44">
        <f t="shared" ref="L70:L133" si="23">C1310</f>
        <v>-30.178574000000001</v>
      </c>
      <c r="N70" s="90">
        <v>8625000000</v>
      </c>
      <c r="O70" s="90">
        <v>0</v>
      </c>
      <c r="Q70" s="6">
        <f t="shared" ref="Q70:Q133" si="24">N74/1000000000</f>
        <v>9.125</v>
      </c>
      <c r="R70" s="6">
        <f t="shared" ref="R70:R133" si="25">O74</f>
        <v>0</v>
      </c>
      <c r="S70" s="44">
        <f t="shared" ref="S70:S133" si="26">O280</f>
        <v>-8.0808382000000005</v>
      </c>
      <c r="T70" s="44">
        <f t="shared" ref="T70:T133" si="27">O486</f>
        <v>-8.3513135999999992</v>
      </c>
      <c r="U70" s="44">
        <f t="shared" ref="U70:U133" si="28">O692</f>
        <v>-8.7904824999999995</v>
      </c>
      <c r="V70" s="44">
        <f t="shared" ref="V70:V133" si="29">O898</f>
        <v>-9.6187000000000005</v>
      </c>
      <c r="W70" s="44">
        <f t="shared" ref="W70:W133" si="30">O1104</f>
        <v>-11.549949</v>
      </c>
      <c r="X70" s="44">
        <f t="shared" ref="X70:X133" si="31">O1310</f>
        <v>-16.433022999999999</v>
      </c>
    </row>
    <row r="71" spans="2:24" x14ac:dyDescent="0.25">
      <c r="B71" s="90">
        <v>8750000000</v>
      </c>
      <c r="C71" s="90">
        <v>0</v>
      </c>
      <c r="E71" s="6">
        <f t="shared" si="16"/>
        <v>9.25</v>
      </c>
      <c r="F71" s="6">
        <f t="shared" si="17"/>
        <v>0</v>
      </c>
      <c r="G71" s="44">
        <f t="shared" si="18"/>
        <v>-7.1233807000000002</v>
      </c>
      <c r="H71" s="44">
        <f t="shared" si="19"/>
        <v>-7.5931568</v>
      </c>
      <c r="I71" s="44">
        <f t="shared" si="20"/>
        <v>-8.4042835</v>
      </c>
      <c r="J71" s="44">
        <f t="shared" si="21"/>
        <v>-9.9857464</v>
      </c>
      <c r="K71" s="44">
        <f t="shared" si="22"/>
        <v>-15.281272</v>
      </c>
      <c r="L71" s="44">
        <f t="shared" si="23"/>
        <v>-28.422198999999999</v>
      </c>
      <c r="N71" s="90">
        <v>8750000000</v>
      </c>
      <c r="O71" s="90">
        <v>0</v>
      </c>
      <c r="Q71" s="6">
        <f t="shared" si="24"/>
        <v>9.25</v>
      </c>
      <c r="R71" s="6">
        <f t="shared" si="25"/>
        <v>0</v>
      </c>
      <c r="S71" s="44">
        <f t="shared" si="26"/>
        <v>-8.0857706</v>
      </c>
      <c r="T71" s="44">
        <f t="shared" si="27"/>
        <v>-8.3447390000000006</v>
      </c>
      <c r="U71" s="44">
        <f t="shared" si="28"/>
        <v>-8.7706356000000003</v>
      </c>
      <c r="V71" s="44">
        <f t="shared" si="29"/>
        <v>-9.5790854000000003</v>
      </c>
      <c r="W71" s="44">
        <f t="shared" si="30"/>
        <v>-11.276087</v>
      </c>
      <c r="X71" s="44">
        <f t="shared" si="31"/>
        <v>-17.247149</v>
      </c>
    </row>
    <row r="72" spans="2:24" x14ac:dyDescent="0.25">
      <c r="B72" s="90">
        <v>8875000000</v>
      </c>
      <c r="C72" s="90">
        <v>0</v>
      </c>
      <c r="E72" s="6">
        <f t="shared" si="16"/>
        <v>9.375</v>
      </c>
      <c r="F72" s="6">
        <f t="shared" si="17"/>
        <v>0</v>
      </c>
      <c r="G72" s="44">
        <f t="shared" si="18"/>
        <v>-7.1149712000000003</v>
      </c>
      <c r="H72" s="44">
        <f t="shared" si="19"/>
        <v>-7.5827456</v>
      </c>
      <c r="I72" s="44">
        <f t="shared" si="20"/>
        <v>-8.3814639999999994</v>
      </c>
      <c r="J72" s="44">
        <f t="shared" si="21"/>
        <v>-9.9497193999999993</v>
      </c>
      <c r="K72" s="44">
        <f t="shared" si="22"/>
        <v>-15.732388</v>
      </c>
      <c r="L72" s="44">
        <f t="shared" si="23"/>
        <v>-28.477993000000001</v>
      </c>
      <c r="N72" s="90">
        <v>8875000000</v>
      </c>
      <c r="O72" s="90">
        <v>0</v>
      </c>
      <c r="Q72" s="6">
        <f t="shared" si="24"/>
        <v>9.375</v>
      </c>
      <c r="R72" s="6">
        <f t="shared" si="25"/>
        <v>0</v>
      </c>
      <c r="S72" s="44">
        <f t="shared" si="26"/>
        <v>-8.1071959000000007</v>
      </c>
      <c r="T72" s="44">
        <f t="shared" si="27"/>
        <v>-8.3582047999999993</v>
      </c>
      <c r="U72" s="44">
        <f t="shared" si="28"/>
        <v>-8.7737006999999991</v>
      </c>
      <c r="V72" s="44">
        <f t="shared" si="29"/>
        <v>-9.5636872999999998</v>
      </c>
      <c r="W72" s="44">
        <f t="shared" si="30"/>
        <v>-11.153333999999999</v>
      </c>
      <c r="X72" s="44">
        <f t="shared" si="31"/>
        <v>-17.738012000000001</v>
      </c>
    </row>
    <row r="73" spans="2:24" x14ac:dyDescent="0.25">
      <c r="B73" s="90">
        <v>9000000000</v>
      </c>
      <c r="C73" s="90">
        <v>0</v>
      </c>
      <c r="E73" s="6">
        <f t="shared" si="16"/>
        <v>9.5</v>
      </c>
      <c r="F73" s="6">
        <f t="shared" si="17"/>
        <v>0</v>
      </c>
      <c r="G73" s="44">
        <f t="shared" si="18"/>
        <v>-7.1059937</v>
      </c>
      <c r="H73" s="44">
        <f t="shared" si="19"/>
        <v>-7.5680356</v>
      </c>
      <c r="I73" s="44">
        <f t="shared" si="20"/>
        <v>-8.3403206000000001</v>
      </c>
      <c r="J73" s="44">
        <f t="shared" si="21"/>
        <v>-9.8736438999999994</v>
      </c>
      <c r="K73" s="44">
        <f t="shared" si="22"/>
        <v>-16.181450000000002</v>
      </c>
      <c r="L73" s="44">
        <f t="shared" si="23"/>
        <v>-29.771383</v>
      </c>
      <c r="N73" s="90">
        <v>9000000000</v>
      </c>
      <c r="O73" s="90">
        <v>0</v>
      </c>
      <c r="Q73" s="6">
        <f t="shared" si="24"/>
        <v>9.5</v>
      </c>
      <c r="R73" s="6">
        <f t="shared" si="25"/>
        <v>0</v>
      </c>
      <c r="S73" s="44">
        <f t="shared" si="26"/>
        <v>-8.1444253999999994</v>
      </c>
      <c r="T73" s="44">
        <f t="shared" si="27"/>
        <v>-8.3939581000000008</v>
      </c>
      <c r="U73" s="44">
        <f t="shared" si="28"/>
        <v>-8.8092184000000007</v>
      </c>
      <c r="V73" s="44">
        <f t="shared" si="29"/>
        <v>-9.6107940999999997</v>
      </c>
      <c r="W73" s="44">
        <f t="shared" si="30"/>
        <v>-10.619527</v>
      </c>
      <c r="X73" s="44">
        <f t="shared" si="31"/>
        <v>-16.803820000000002</v>
      </c>
    </row>
    <row r="74" spans="2:24" x14ac:dyDescent="0.25">
      <c r="B74" s="90">
        <v>9125000000</v>
      </c>
      <c r="C74" s="90">
        <v>0</v>
      </c>
      <c r="E74" s="6">
        <f t="shared" si="16"/>
        <v>9.625</v>
      </c>
      <c r="F74" s="6">
        <f t="shared" si="17"/>
        <v>0</v>
      </c>
      <c r="G74" s="44">
        <f t="shared" si="18"/>
        <v>-7.0908799</v>
      </c>
      <c r="H74" s="44">
        <f t="shared" si="19"/>
        <v>-7.5471405999999996</v>
      </c>
      <c r="I74" s="44">
        <f t="shared" si="20"/>
        <v>-8.3127232000000006</v>
      </c>
      <c r="J74" s="44">
        <f t="shared" si="21"/>
        <v>-9.8752451000000008</v>
      </c>
      <c r="K74" s="44">
        <f t="shared" si="22"/>
        <v>-15.67343</v>
      </c>
      <c r="L74" s="44">
        <f t="shared" si="23"/>
        <v>-29.301773000000001</v>
      </c>
      <c r="N74" s="90">
        <v>9125000000</v>
      </c>
      <c r="O74" s="90">
        <v>0</v>
      </c>
      <c r="Q74" s="6">
        <f t="shared" si="24"/>
        <v>9.625</v>
      </c>
      <c r="R74" s="6">
        <f t="shared" si="25"/>
        <v>0</v>
      </c>
      <c r="S74" s="44">
        <f t="shared" si="26"/>
        <v>-8.1902208000000005</v>
      </c>
      <c r="T74" s="44">
        <f t="shared" si="27"/>
        <v>-8.4357089999999992</v>
      </c>
      <c r="U74" s="44">
        <f t="shared" si="28"/>
        <v>-8.8468256000000007</v>
      </c>
      <c r="V74" s="44">
        <f t="shared" si="29"/>
        <v>-9.6506691</v>
      </c>
      <c r="W74" s="44">
        <f t="shared" si="30"/>
        <v>-11.269417000000001</v>
      </c>
      <c r="X74" s="44">
        <f t="shared" si="31"/>
        <v>-17.519569000000001</v>
      </c>
    </row>
    <row r="75" spans="2:24" x14ac:dyDescent="0.25">
      <c r="B75" s="90">
        <v>9250000000</v>
      </c>
      <c r="C75" s="90">
        <v>0</v>
      </c>
      <c r="E75" s="6">
        <f t="shared" si="16"/>
        <v>9.75</v>
      </c>
      <c r="F75" s="6">
        <f t="shared" si="17"/>
        <v>0</v>
      </c>
      <c r="G75" s="44">
        <f t="shared" si="18"/>
        <v>-7.0849871999999996</v>
      </c>
      <c r="H75" s="44">
        <f t="shared" si="19"/>
        <v>-7.5323099999999998</v>
      </c>
      <c r="I75" s="44">
        <f t="shared" si="20"/>
        <v>-8.2901688</v>
      </c>
      <c r="J75" s="44">
        <f t="shared" si="21"/>
        <v>-9.8561964</v>
      </c>
      <c r="K75" s="44">
        <f t="shared" si="22"/>
        <v>-15.673147</v>
      </c>
      <c r="L75" s="44">
        <f t="shared" si="23"/>
        <v>-29.310044999999999</v>
      </c>
      <c r="N75" s="90">
        <v>9250000000</v>
      </c>
      <c r="O75" s="90">
        <v>0</v>
      </c>
      <c r="Q75" s="6">
        <f t="shared" si="24"/>
        <v>9.75</v>
      </c>
      <c r="R75" s="6">
        <f t="shared" si="25"/>
        <v>0</v>
      </c>
      <c r="S75" s="44">
        <f t="shared" si="26"/>
        <v>-8.2467421999999999</v>
      </c>
      <c r="T75" s="44">
        <f t="shared" si="27"/>
        <v>-8.4881724999999992</v>
      </c>
      <c r="U75" s="44">
        <f t="shared" si="28"/>
        <v>-8.8958349000000005</v>
      </c>
      <c r="V75" s="44">
        <f t="shared" si="29"/>
        <v>-9.6988745000000005</v>
      </c>
      <c r="W75" s="44">
        <f t="shared" si="30"/>
        <v>-12.399583</v>
      </c>
      <c r="X75" s="44">
        <f t="shared" si="31"/>
        <v>-18.688821999999998</v>
      </c>
    </row>
    <row r="76" spans="2:24" x14ac:dyDescent="0.25">
      <c r="B76" s="90">
        <v>9375000000</v>
      </c>
      <c r="C76" s="90">
        <v>0</v>
      </c>
      <c r="E76" s="6">
        <f t="shared" si="16"/>
        <v>9.875</v>
      </c>
      <c r="F76" s="6">
        <f t="shared" si="17"/>
        <v>0</v>
      </c>
      <c r="G76" s="44">
        <f t="shared" si="18"/>
        <v>-7.0743704000000003</v>
      </c>
      <c r="H76" s="44">
        <f t="shared" si="19"/>
        <v>-7.5148372999999999</v>
      </c>
      <c r="I76" s="44">
        <f t="shared" si="20"/>
        <v>-8.2723426999999994</v>
      </c>
      <c r="J76" s="44">
        <f t="shared" si="21"/>
        <v>-9.8578443999999994</v>
      </c>
      <c r="K76" s="44">
        <f t="shared" si="22"/>
        <v>-16.781241999999999</v>
      </c>
      <c r="L76" s="44">
        <f t="shared" si="23"/>
        <v>-31.809125999999999</v>
      </c>
      <c r="N76" s="90">
        <v>9375000000</v>
      </c>
      <c r="O76" s="90">
        <v>0</v>
      </c>
      <c r="Q76" s="6">
        <f t="shared" si="24"/>
        <v>9.875</v>
      </c>
      <c r="R76" s="6">
        <f t="shared" si="25"/>
        <v>0</v>
      </c>
      <c r="S76" s="44">
        <f t="shared" si="26"/>
        <v>-8.2938051000000002</v>
      </c>
      <c r="T76" s="44">
        <f t="shared" si="27"/>
        <v>-8.5321692999999996</v>
      </c>
      <c r="U76" s="44">
        <f t="shared" si="28"/>
        <v>-8.9432583000000001</v>
      </c>
      <c r="V76" s="44">
        <f t="shared" si="29"/>
        <v>-9.7708320999999998</v>
      </c>
      <c r="W76" s="44">
        <f t="shared" si="30"/>
        <v>-12.129922000000001</v>
      </c>
      <c r="X76" s="44">
        <f t="shared" si="31"/>
        <v>-18.374949000000001</v>
      </c>
    </row>
    <row r="77" spans="2:24" x14ac:dyDescent="0.25">
      <c r="B77" s="90">
        <v>9500000000</v>
      </c>
      <c r="C77" s="90">
        <v>0</v>
      </c>
      <c r="E77" s="6">
        <f t="shared" si="16"/>
        <v>10</v>
      </c>
      <c r="F77" s="6">
        <f t="shared" si="17"/>
        <v>0</v>
      </c>
      <c r="G77" s="44">
        <f t="shared" si="18"/>
        <v>-7.0714192000000002</v>
      </c>
      <c r="H77" s="44">
        <f t="shared" si="19"/>
        <v>-7.5159697999999997</v>
      </c>
      <c r="I77" s="44">
        <f t="shared" si="20"/>
        <v>-8.2910357000000001</v>
      </c>
      <c r="J77" s="44">
        <f t="shared" si="21"/>
        <v>-9.9677752999999996</v>
      </c>
      <c r="K77" s="44">
        <f t="shared" si="22"/>
        <v>-16.264429</v>
      </c>
      <c r="L77" s="44">
        <f t="shared" si="23"/>
        <v>-29.937860000000001</v>
      </c>
      <c r="N77" s="90">
        <v>9500000000</v>
      </c>
      <c r="O77" s="90">
        <v>0</v>
      </c>
      <c r="Q77" s="6">
        <f t="shared" si="24"/>
        <v>10</v>
      </c>
      <c r="R77" s="6">
        <f t="shared" si="25"/>
        <v>0</v>
      </c>
      <c r="S77" s="44">
        <f t="shared" si="26"/>
        <v>-8.3335217999999998</v>
      </c>
      <c r="T77" s="44">
        <f t="shared" si="27"/>
        <v>-8.5641765999999997</v>
      </c>
      <c r="U77" s="44">
        <f t="shared" si="28"/>
        <v>-8.9728984999999994</v>
      </c>
      <c r="V77" s="44">
        <f t="shared" si="29"/>
        <v>-9.8031863999999995</v>
      </c>
      <c r="W77" s="44">
        <f t="shared" si="30"/>
        <v>-12.214391000000001</v>
      </c>
      <c r="X77" s="44">
        <f t="shared" si="31"/>
        <v>-18.204847000000001</v>
      </c>
    </row>
    <row r="78" spans="2:24" x14ac:dyDescent="0.25">
      <c r="B78" s="90">
        <v>9625000000</v>
      </c>
      <c r="C78" s="90">
        <v>0</v>
      </c>
      <c r="E78" s="6">
        <f t="shared" si="16"/>
        <v>10.125</v>
      </c>
      <c r="F78" s="6">
        <f t="shared" si="17"/>
        <v>0</v>
      </c>
      <c r="G78" s="44">
        <f t="shared" si="18"/>
        <v>-7.0501294000000003</v>
      </c>
      <c r="H78" s="44">
        <f t="shared" si="19"/>
        <v>-7.4990382000000002</v>
      </c>
      <c r="I78" s="44">
        <f t="shared" si="20"/>
        <v>-8.2933207000000007</v>
      </c>
      <c r="J78" s="44">
        <f t="shared" si="21"/>
        <v>-10.092045000000001</v>
      </c>
      <c r="K78" s="44">
        <f t="shared" si="22"/>
        <v>-17.165870999999999</v>
      </c>
      <c r="L78" s="44">
        <f t="shared" si="23"/>
        <v>-31.776789000000001</v>
      </c>
      <c r="N78" s="90">
        <v>9625000000</v>
      </c>
      <c r="O78" s="90">
        <v>0</v>
      </c>
      <c r="Q78" s="6">
        <f t="shared" si="24"/>
        <v>10.125</v>
      </c>
      <c r="R78" s="6">
        <f t="shared" si="25"/>
        <v>0</v>
      </c>
      <c r="S78" s="44">
        <f t="shared" si="26"/>
        <v>-8.3740149000000006</v>
      </c>
      <c r="T78" s="44">
        <f t="shared" si="27"/>
        <v>-8.5950365000000009</v>
      </c>
      <c r="U78" s="44">
        <f t="shared" si="28"/>
        <v>-8.9991426000000008</v>
      </c>
      <c r="V78" s="44">
        <f t="shared" si="29"/>
        <v>-9.8129729999999995</v>
      </c>
      <c r="W78" s="44">
        <f t="shared" si="30"/>
        <v>-12.346233</v>
      </c>
      <c r="X78" s="44">
        <f t="shared" si="31"/>
        <v>-19.377078999999998</v>
      </c>
    </row>
    <row r="79" spans="2:24" x14ac:dyDescent="0.25">
      <c r="B79" s="90">
        <v>9750000000</v>
      </c>
      <c r="C79" s="90">
        <v>0</v>
      </c>
      <c r="E79" s="6">
        <f t="shared" si="16"/>
        <v>10.25</v>
      </c>
      <c r="F79" s="6">
        <f t="shared" si="17"/>
        <v>0</v>
      </c>
      <c r="G79" s="44">
        <f t="shared" si="18"/>
        <v>-7.0354700000000001</v>
      </c>
      <c r="H79" s="44">
        <f t="shared" si="19"/>
        <v>-7.4903746</v>
      </c>
      <c r="I79" s="44">
        <f t="shared" si="20"/>
        <v>-8.2917489999999994</v>
      </c>
      <c r="J79" s="44">
        <f t="shared" si="21"/>
        <v>-10.157755</v>
      </c>
      <c r="K79" s="44">
        <f t="shared" si="22"/>
        <v>-18.894489</v>
      </c>
      <c r="L79" s="44">
        <f t="shared" si="23"/>
        <v>-35.896220999999997</v>
      </c>
      <c r="N79" s="90">
        <v>9750000000</v>
      </c>
      <c r="O79" s="90">
        <v>0</v>
      </c>
      <c r="Q79" s="6">
        <f t="shared" si="24"/>
        <v>10.25</v>
      </c>
      <c r="R79" s="6">
        <f t="shared" si="25"/>
        <v>0</v>
      </c>
      <c r="S79" s="44">
        <f t="shared" si="26"/>
        <v>-8.4016532999999995</v>
      </c>
      <c r="T79" s="44">
        <f t="shared" si="27"/>
        <v>-8.6133251000000008</v>
      </c>
      <c r="U79" s="44">
        <f t="shared" si="28"/>
        <v>-9.0138148999999999</v>
      </c>
      <c r="V79" s="44">
        <f t="shared" si="29"/>
        <v>-9.8078383999999996</v>
      </c>
      <c r="W79" s="44">
        <f t="shared" si="30"/>
        <v>-11.145270999999999</v>
      </c>
      <c r="X79" s="44">
        <f t="shared" si="31"/>
        <v>-18.051387999999999</v>
      </c>
    </row>
    <row r="80" spans="2:24" x14ac:dyDescent="0.25">
      <c r="B80" s="90">
        <v>9875000000</v>
      </c>
      <c r="C80" s="90">
        <v>0</v>
      </c>
      <c r="E80" s="6">
        <f t="shared" si="16"/>
        <v>10.375</v>
      </c>
      <c r="F80" s="6">
        <f t="shared" si="17"/>
        <v>0</v>
      </c>
      <c r="G80" s="44">
        <f t="shared" si="18"/>
        <v>-7.0183014999999997</v>
      </c>
      <c r="H80" s="44">
        <f t="shared" si="19"/>
        <v>-7.4789089999999998</v>
      </c>
      <c r="I80" s="44">
        <f t="shared" si="20"/>
        <v>-8.2830981999999995</v>
      </c>
      <c r="J80" s="44">
        <f t="shared" si="21"/>
        <v>-10.192384000000001</v>
      </c>
      <c r="K80" s="44">
        <f t="shared" si="22"/>
        <v>-19.606055999999999</v>
      </c>
      <c r="L80" s="44">
        <f t="shared" si="23"/>
        <v>-37.393290999999998</v>
      </c>
      <c r="N80" s="90">
        <v>9875000000</v>
      </c>
      <c r="O80" s="90">
        <v>0</v>
      </c>
      <c r="Q80" s="6">
        <f t="shared" si="24"/>
        <v>10.375</v>
      </c>
      <c r="R80" s="6">
        <f t="shared" si="25"/>
        <v>0</v>
      </c>
      <c r="S80" s="44">
        <f t="shared" si="26"/>
        <v>-8.4262180000000004</v>
      </c>
      <c r="T80" s="44">
        <f t="shared" si="27"/>
        <v>-8.6329937000000001</v>
      </c>
      <c r="U80" s="44">
        <f t="shared" si="28"/>
        <v>-9.0363026000000009</v>
      </c>
      <c r="V80" s="44">
        <f t="shared" si="29"/>
        <v>-9.8282527999999996</v>
      </c>
      <c r="W80" s="44">
        <f t="shared" si="30"/>
        <v>-10.724277000000001</v>
      </c>
      <c r="X80" s="44">
        <f t="shared" si="31"/>
        <v>-17.341851999999999</v>
      </c>
    </row>
    <row r="81" spans="2:24" x14ac:dyDescent="0.25">
      <c r="B81" s="90">
        <v>10000000000</v>
      </c>
      <c r="C81" s="90">
        <v>0</v>
      </c>
      <c r="E81" s="6">
        <f t="shared" si="16"/>
        <v>10.5</v>
      </c>
      <c r="F81" s="6">
        <f t="shared" si="17"/>
        <v>0</v>
      </c>
      <c r="G81" s="44">
        <f t="shared" si="18"/>
        <v>-7.0169157999999996</v>
      </c>
      <c r="H81" s="44">
        <f t="shared" si="19"/>
        <v>-7.4838852999999999</v>
      </c>
      <c r="I81" s="44">
        <f t="shared" si="20"/>
        <v>-8.2903385000000007</v>
      </c>
      <c r="J81" s="44">
        <f t="shared" si="21"/>
        <v>-10.244341</v>
      </c>
      <c r="K81" s="44">
        <f t="shared" si="22"/>
        <v>-18.628945999999999</v>
      </c>
      <c r="L81" s="44">
        <f t="shared" si="23"/>
        <v>-34.594012999999997</v>
      </c>
      <c r="N81" s="90">
        <v>10000000000</v>
      </c>
      <c r="O81" s="90">
        <v>0</v>
      </c>
      <c r="Q81" s="6">
        <f t="shared" si="24"/>
        <v>10.5</v>
      </c>
      <c r="R81" s="6">
        <f t="shared" si="25"/>
        <v>0</v>
      </c>
      <c r="S81" s="44">
        <f t="shared" si="26"/>
        <v>-8.4589280999999996</v>
      </c>
      <c r="T81" s="44">
        <f t="shared" si="27"/>
        <v>-8.6660298999999998</v>
      </c>
      <c r="U81" s="44">
        <f t="shared" si="28"/>
        <v>-9.0752734999999998</v>
      </c>
      <c r="V81" s="44">
        <f t="shared" si="29"/>
        <v>-9.8548431000000001</v>
      </c>
      <c r="W81" s="44">
        <f t="shared" si="30"/>
        <v>-11.380305999999999</v>
      </c>
      <c r="X81" s="44">
        <f t="shared" si="31"/>
        <v>-16.542486</v>
      </c>
    </row>
    <row r="82" spans="2:24" x14ac:dyDescent="0.25">
      <c r="B82" s="90">
        <v>10125000000</v>
      </c>
      <c r="C82" s="90">
        <v>0</v>
      </c>
      <c r="E82" s="6">
        <f t="shared" si="16"/>
        <v>10.625</v>
      </c>
      <c r="F82" s="6">
        <f t="shared" si="17"/>
        <v>0</v>
      </c>
      <c r="G82" s="44">
        <f t="shared" si="18"/>
        <v>-7.0166636000000002</v>
      </c>
      <c r="H82" s="44">
        <f t="shared" si="19"/>
        <v>-7.4841743000000003</v>
      </c>
      <c r="I82" s="44">
        <f t="shared" si="20"/>
        <v>-8.2861042000000005</v>
      </c>
      <c r="J82" s="44">
        <f t="shared" si="21"/>
        <v>-10.228971</v>
      </c>
      <c r="K82" s="44">
        <f t="shared" si="22"/>
        <v>-17.419139999999999</v>
      </c>
      <c r="L82" s="44">
        <f t="shared" si="23"/>
        <v>-31.640077999999999</v>
      </c>
      <c r="N82" s="90">
        <v>10125000000</v>
      </c>
      <c r="O82" s="90">
        <v>0</v>
      </c>
      <c r="Q82" s="6">
        <f t="shared" si="24"/>
        <v>10.625</v>
      </c>
      <c r="R82" s="6">
        <f t="shared" si="25"/>
        <v>0</v>
      </c>
      <c r="S82" s="44">
        <f t="shared" si="26"/>
        <v>-8.4916649</v>
      </c>
      <c r="T82" s="44">
        <f t="shared" si="27"/>
        <v>-8.7075682000000008</v>
      </c>
      <c r="U82" s="44">
        <f t="shared" si="28"/>
        <v>-9.1350698000000001</v>
      </c>
      <c r="V82" s="44">
        <f t="shared" si="29"/>
        <v>-9.9299803000000004</v>
      </c>
      <c r="W82" s="44">
        <f t="shared" si="30"/>
        <v>-12.403278</v>
      </c>
      <c r="X82" s="44">
        <f t="shared" si="31"/>
        <v>-17.753468000000002</v>
      </c>
    </row>
    <row r="83" spans="2:24" x14ac:dyDescent="0.25">
      <c r="B83" s="90">
        <v>10250000000</v>
      </c>
      <c r="C83" s="90">
        <v>0</v>
      </c>
      <c r="E83" s="6">
        <f t="shared" si="16"/>
        <v>10.75</v>
      </c>
      <c r="F83" s="6">
        <f t="shared" si="17"/>
        <v>0</v>
      </c>
      <c r="G83" s="44">
        <f t="shared" si="18"/>
        <v>-7.0540089999999998</v>
      </c>
      <c r="H83" s="44">
        <f t="shared" si="19"/>
        <v>-7.5290369999999998</v>
      </c>
      <c r="I83" s="44">
        <f t="shared" si="20"/>
        <v>-8.3449965000000006</v>
      </c>
      <c r="J83" s="44">
        <f t="shared" si="21"/>
        <v>-10.326458000000001</v>
      </c>
      <c r="K83" s="44">
        <f t="shared" si="22"/>
        <v>-18.326073000000001</v>
      </c>
      <c r="L83" s="44">
        <f t="shared" si="23"/>
        <v>-33.887664999999998</v>
      </c>
      <c r="N83" s="90">
        <v>10250000000</v>
      </c>
      <c r="O83" s="90">
        <v>0</v>
      </c>
      <c r="Q83" s="6">
        <f t="shared" si="24"/>
        <v>10.75</v>
      </c>
      <c r="R83" s="6">
        <f t="shared" si="25"/>
        <v>0</v>
      </c>
      <c r="S83" s="44">
        <f t="shared" si="26"/>
        <v>-8.5397891999999995</v>
      </c>
      <c r="T83" s="44">
        <f t="shared" si="27"/>
        <v>-8.7727374999999999</v>
      </c>
      <c r="U83" s="44">
        <f t="shared" si="28"/>
        <v>-9.2276821000000009</v>
      </c>
      <c r="V83" s="44">
        <f t="shared" si="29"/>
        <v>-10.048560999999999</v>
      </c>
      <c r="W83" s="44">
        <f t="shared" si="30"/>
        <v>-12.112708</v>
      </c>
      <c r="X83" s="44">
        <f t="shared" si="31"/>
        <v>-17.655000999999999</v>
      </c>
    </row>
    <row r="84" spans="2:24" x14ac:dyDescent="0.25">
      <c r="B84" s="90">
        <v>10375000000</v>
      </c>
      <c r="C84" s="90">
        <v>0</v>
      </c>
      <c r="E84" s="6">
        <f t="shared" si="16"/>
        <v>10.875</v>
      </c>
      <c r="F84" s="6">
        <f t="shared" si="17"/>
        <v>0</v>
      </c>
      <c r="G84" s="44">
        <f t="shared" si="18"/>
        <v>-7.1099357999999997</v>
      </c>
      <c r="H84" s="44">
        <f t="shared" si="19"/>
        <v>-7.5968207999999997</v>
      </c>
      <c r="I84" s="44">
        <f t="shared" si="20"/>
        <v>-8.4387416999999996</v>
      </c>
      <c r="J84" s="44">
        <f t="shared" si="21"/>
        <v>-10.491493999999999</v>
      </c>
      <c r="K84" s="44">
        <f t="shared" si="22"/>
        <v>-18.287323000000001</v>
      </c>
      <c r="L84" s="44">
        <f t="shared" si="23"/>
        <v>-34.169155000000003</v>
      </c>
      <c r="N84" s="90">
        <v>10375000000</v>
      </c>
      <c r="O84" s="90">
        <v>0</v>
      </c>
      <c r="Q84" s="6">
        <f t="shared" si="24"/>
        <v>10.875</v>
      </c>
      <c r="R84" s="6">
        <f t="shared" si="25"/>
        <v>0</v>
      </c>
      <c r="S84" s="44">
        <f t="shared" si="26"/>
        <v>-8.6069344999999995</v>
      </c>
      <c r="T84" s="44">
        <f t="shared" si="27"/>
        <v>-8.8661689999999993</v>
      </c>
      <c r="U84" s="44">
        <f t="shared" si="28"/>
        <v>-9.3540220000000005</v>
      </c>
      <c r="V84" s="44">
        <f t="shared" si="29"/>
        <v>-10.204812</v>
      </c>
      <c r="W84" s="44">
        <f t="shared" si="30"/>
        <v>-12.006809000000001</v>
      </c>
      <c r="X84" s="44">
        <f t="shared" si="31"/>
        <v>-18.745100000000001</v>
      </c>
    </row>
    <row r="85" spans="2:24" x14ac:dyDescent="0.25">
      <c r="B85" s="90">
        <v>10500000000</v>
      </c>
      <c r="C85" s="90">
        <v>0</v>
      </c>
      <c r="E85" s="6">
        <f t="shared" si="16"/>
        <v>11</v>
      </c>
      <c r="F85" s="6">
        <f t="shared" si="17"/>
        <v>0</v>
      </c>
      <c r="G85" s="44">
        <f t="shared" si="18"/>
        <v>-7.1815199999999999</v>
      </c>
      <c r="H85" s="44">
        <f t="shared" si="19"/>
        <v>-7.6845169000000002</v>
      </c>
      <c r="I85" s="44">
        <f t="shared" si="20"/>
        <v>-8.5572795999999993</v>
      </c>
      <c r="J85" s="44">
        <f t="shared" si="21"/>
        <v>-10.692761000000001</v>
      </c>
      <c r="K85" s="44">
        <f t="shared" si="22"/>
        <v>-20.134207</v>
      </c>
      <c r="L85" s="44">
        <f t="shared" si="23"/>
        <v>-37.263930999999999</v>
      </c>
      <c r="N85" s="90">
        <v>10500000000</v>
      </c>
      <c r="O85" s="90">
        <v>0</v>
      </c>
      <c r="Q85" s="6">
        <f t="shared" si="24"/>
        <v>11</v>
      </c>
      <c r="R85" s="6">
        <f t="shared" si="25"/>
        <v>0</v>
      </c>
      <c r="S85" s="44">
        <f t="shared" si="26"/>
        <v>-8.6895360999999998</v>
      </c>
      <c r="T85" s="44">
        <f t="shared" si="27"/>
        <v>-8.9830942</v>
      </c>
      <c r="U85" s="44">
        <f t="shared" si="28"/>
        <v>-9.5108986000000009</v>
      </c>
      <c r="V85" s="44">
        <f t="shared" si="29"/>
        <v>-10.392967000000001</v>
      </c>
      <c r="W85" s="44">
        <f t="shared" si="30"/>
        <v>-12.310428</v>
      </c>
      <c r="X85" s="44">
        <f t="shared" si="31"/>
        <v>-18.561989000000001</v>
      </c>
    </row>
    <row r="86" spans="2:24" x14ac:dyDescent="0.25">
      <c r="B86" s="90">
        <v>10625000000</v>
      </c>
      <c r="C86" s="90">
        <v>0</v>
      </c>
      <c r="E86" s="6">
        <f t="shared" si="16"/>
        <v>11.125</v>
      </c>
      <c r="F86" s="6">
        <f t="shared" si="17"/>
        <v>0</v>
      </c>
      <c r="G86" s="44">
        <f t="shared" si="18"/>
        <v>-7.2490296000000001</v>
      </c>
      <c r="H86" s="44">
        <f t="shared" si="19"/>
        <v>-7.7737731999999999</v>
      </c>
      <c r="I86" s="44">
        <f t="shared" si="20"/>
        <v>-8.6883172999999996</v>
      </c>
      <c r="J86" s="44">
        <f t="shared" si="21"/>
        <v>-10.964639999999999</v>
      </c>
      <c r="K86" s="44">
        <f t="shared" si="22"/>
        <v>-20.412538999999999</v>
      </c>
      <c r="L86" s="44">
        <f t="shared" si="23"/>
        <v>-37.602260999999999</v>
      </c>
      <c r="N86" s="90">
        <v>10625000000</v>
      </c>
      <c r="O86" s="90">
        <v>0</v>
      </c>
      <c r="Q86" s="6">
        <f t="shared" si="24"/>
        <v>11.125</v>
      </c>
      <c r="R86" s="6">
        <f t="shared" si="25"/>
        <v>0</v>
      </c>
      <c r="S86" s="44">
        <f t="shared" si="26"/>
        <v>-8.7658033</v>
      </c>
      <c r="T86" s="44">
        <f t="shared" si="27"/>
        <v>-9.0945891999999997</v>
      </c>
      <c r="U86" s="44">
        <f t="shared" si="28"/>
        <v>-9.6636752999999995</v>
      </c>
      <c r="V86" s="44">
        <f t="shared" si="29"/>
        <v>-10.57865</v>
      </c>
      <c r="W86" s="44">
        <f t="shared" si="30"/>
        <v>-12.157344999999999</v>
      </c>
      <c r="X86" s="44">
        <f t="shared" si="31"/>
        <v>-17.640875000000001</v>
      </c>
    </row>
    <row r="87" spans="2:24" x14ac:dyDescent="0.25">
      <c r="B87" s="90">
        <v>10750000000</v>
      </c>
      <c r="C87" s="90">
        <v>0</v>
      </c>
      <c r="E87" s="6">
        <f t="shared" si="16"/>
        <v>11.25</v>
      </c>
      <c r="F87" s="6">
        <f t="shared" si="17"/>
        <v>0</v>
      </c>
      <c r="G87" s="44">
        <f t="shared" si="18"/>
        <v>-7.3188624000000004</v>
      </c>
      <c r="H87" s="44">
        <f t="shared" si="19"/>
        <v>-7.8741244999999997</v>
      </c>
      <c r="I87" s="44">
        <f t="shared" si="20"/>
        <v>-8.8348779999999998</v>
      </c>
      <c r="J87" s="44">
        <f t="shared" si="21"/>
        <v>-11.298171</v>
      </c>
      <c r="K87" s="44">
        <f t="shared" si="22"/>
        <v>-19.421246</v>
      </c>
      <c r="L87" s="44">
        <f t="shared" si="23"/>
        <v>-34.475636000000002</v>
      </c>
      <c r="N87" s="90">
        <v>10750000000</v>
      </c>
      <c r="O87" s="90">
        <v>0</v>
      </c>
      <c r="Q87" s="6">
        <f t="shared" si="24"/>
        <v>11.25</v>
      </c>
      <c r="R87" s="6">
        <f t="shared" si="25"/>
        <v>0</v>
      </c>
      <c r="S87" s="44">
        <f t="shared" si="26"/>
        <v>-8.8389225000000007</v>
      </c>
      <c r="T87" s="44">
        <f t="shared" si="27"/>
        <v>-9.1973429000000007</v>
      </c>
      <c r="U87" s="44">
        <f t="shared" si="28"/>
        <v>-9.7923098</v>
      </c>
      <c r="V87" s="44">
        <f t="shared" si="29"/>
        <v>-10.711622999999999</v>
      </c>
      <c r="W87" s="44">
        <f t="shared" si="30"/>
        <v>-12.557465000000001</v>
      </c>
      <c r="X87" s="44">
        <f t="shared" si="31"/>
        <v>-18.887841999999999</v>
      </c>
    </row>
    <row r="88" spans="2:24" x14ac:dyDescent="0.25">
      <c r="B88" s="90">
        <v>10875000000</v>
      </c>
      <c r="C88" s="90">
        <v>0</v>
      </c>
      <c r="E88" s="6">
        <f t="shared" si="16"/>
        <v>11.375</v>
      </c>
      <c r="F88" s="6">
        <f t="shared" si="17"/>
        <v>0</v>
      </c>
      <c r="G88" s="44">
        <f t="shared" si="18"/>
        <v>-7.3624153000000003</v>
      </c>
      <c r="H88" s="44">
        <f t="shared" si="19"/>
        <v>-7.9438500000000003</v>
      </c>
      <c r="I88" s="44">
        <f t="shared" si="20"/>
        <v>-8.9246310999999992</v>
      </c>
      <c r="J88" s="44">
        <f t="shared" si="21"/>
        <v>-11.412951</v>
      </c>
      <c r="K88" s="44">
        <f t="shared" si="22"/>
        <v>-21.506119000000002</v>
      </c>
      <c r="L88" s="44">
        <f t="shared" si="23"/>
        <v>-39.118319999999997</v>
      </c>
      <c r="N88" s="90">
        <v>10875000000</v>
      </c>
      <c r="O88" s="90">
        <v>0</v>
      </c>
      <c r="Q88" s="6">
        <f t="shared" si="24"/>
        <v>11.375</v>
      </c>
      <c r="R88" s="6">
        <f t="shared" si="25"/>
        <v>0</v>
      </c>
      <c r="S88" s="44">
        <f t="shared" si="26"/>
        <v>-8.8976450000000007</v>
      </c>
      <c r="T88" s="44">
        <f t="shared" si="27"/>
        <v>-9.2851963000000008</v>
      </c>
      <c r="U88" s="44">
        <f t="shared" si="28"/>
        <v>-9.9030695000000009</v>
      </c>
      <c r="V88" s="44">
        <f t="shared" si="29"/>
        <v>-10.82854</v>
      </c>
      <c r="W88" s="44">
        <f t="shared" si="30"/>
        <v>-12.763369000000001</v>
      </c>
      <c r="X88" s="44">
        <f t="shared" si="31"/>
        <v>-19.201813000000001</v>
      </c>
    </row>
    <row r="89" spans="2:24" x14ac:dyDescent="0.25">
      <c r="B89" s="90">
        <v>11000000000</v>
      </c>
      <c r="C89" s="90">
        <v>0</v>
      </c>
      <c r="E89" s="6">
        <f t="shared" si="16"/>
        <v>11.5</v>
      </c>
      <c r="F89" s="6">
        <f t="shared" si="17"/>
        <v>0</v>
      </c>
      <c r="G89" s="44">
        <f t="shared" si="18"/>
        <v>-7.3820629000000002</v>
      </c>
      <c r="H89" s="44">
        <f t="shared" si="19"/>
        <v>-7.9989176000000004</v>
      </c>
      <c r="I89" s="44">
        <f t="shared" si="20"/>
        <v>-9.0081901999999996</v>
      </c>
      <c r="J89" s="44">
        <f t="shared" si="21"/>
        <v>-11.551128</v>
      </c>
      <c r="K89" s="44">
        <f t="shared" si="22"/>
        <v>-22.68561</v>
      </c>
      <c r="L89" s="44">
        <f t="shared" si="23"/>
        <v>-41.482951999999997</v>
      </c>
      <c r="N89" s="90">
        <v>11000000000</v>
      </c>
      <c r="O89" s="90">
        <v>0</v>
      </c>
      <c r="Q89" s="6">
        <f t="shared" si="24"/>
        <v>11.5</v>
      </c>
      <c r="R89" s="6">
        <f t="shared" si="25"/>
        <v>0</v>
      </c>
      <c r="S89" s="44">
        <f t="shared" si="26"/>
        <v>-8.9485606999999998</v>
      </c>
      <c r="T89" s="44">
        <f t="shared" si="27"/>
        <v>-9.3600730999999993</v>
      </c>
      <c r="U89" s="44">
        <f t="shared" si="28"/>
        <v>-10.000847</v>
      </c>
      <c r="V89" s="44">
        <f t="shared" si="29"/>
        <v>-10.939154</v>
      </c>
      <c r="W89" s="44">
        <f t="shared" si="30"/>
        <v>-12.692209</v>
      </c>
      <c r="X89" s="44">
        <f t="shared" si="31"/>
        <v>-17.570557000000001</v>
      </c>
    </row>
    <row r="90" spans="2:24" x14ac:dyDescent="0.25">
      <c r="B90" s="90">
        <v>11125000000</v>
      </c>
      <c r="C90" s="90">
        <v>0</v>
      </c>
      <c r="E90" s="6">
        <f t="shared" si="16"/>
        <v>11.625</v>
      </c>
      <c r="F90" s="6">
        <f t="shared" si="17"/>
        <v>0</v>
      </c>
      <c r="G90" s="44">
        <f t="shared" si="18"/>
        <v>-7.3763532999999999</v>
      </c>
      <c r="H90" s="44">
        <f t="shared" si="19"/>
        <v>-8.0425357999999996</v>
      </c>
      <c r="I90" s="44">
        <f t="shared" si="20"/>
        <v>-9.1028271000000007</v>
      </c>
      <c r="J90" s="44">
        <f t="shared" si="21"/>
        <v>-11.775938999999999</v>
      </c>
      <c r="K90" s="44">
        <f t="shared" si="22"/>
        <v>-21.344683</v>
      </c>
      <c r="L90" s="44">
        <f t="shared" si="23"/>
        <v>-39.700080999999997</v>
      </c>
      <c r="N90" s="90">
        <v>11125000000</v>
      </c>
      <c r="O90" s="90">
        <v>0</v>
      </c>
      <c r="Q90" s="6">
        <f t="shared" si="24"/>
        <v>11.625</v>
      </c>
      <c r="R90" s="6">
        <f t="shared" si="25"/>
        <v>0</v>
      </c>
      <c r="S90" s="44">
        <f t="shared" si="26"/>
        <v>-8.9853497000000004</v>
      </c>
      <c r="T90" s="44">
        <f t="shared" si="27"/>
        <v>-9.4108839</v>
      </c>
      <c r="U90" s="44">
        <f t="shared" si="28"/>
        <v>-10.057840000000001</v>
      </c>
      <c r="V90" s="44">
        <f t="shared" si="29"/>
        <v>-10.984227000000001</v>
      </c>
      <c r="W90" s="44">
        <f t="shared" si="30"/>
        <v>-12.941494</v>
      </c>
      <c r="X90" s="44">
        <f t="shared" si="31"/>
        <v>-18.349371000000001</v>
      </c>
    </row>
    <row r="91" spans="2:24" x14ac:dyDescent="0.25">
      <c r="B91" s="90">
        <v>11250000000</v>
      </c>
      <c r="C91" s="90">
        <v>0</v>
      </c>
      <c r="E91" s="6">
        <f t="shared" si="16"/>
        <v>11.75</v>
      </c>
      <c r="F91" s="6">
        <f t="shared" si="17"/>
        <v>0</v>
      </c>
      <c r="G91" s="44">
        <f t="shared" si="18"/>
        <v>-7.3608427000000001</v>
      </c>
      <c r="H91" s="44">
        <f t="shared" si="19"/>
        <v>-8.0778399000000007</v>
      </c>
      <c r="I91" s="44">
        <f t="shared" si="20"/>
        <v>-9.1852082999999993</v>
      </c>
      <c r="J91" s="44">
        <f t="shared" si="21"/>
        <v>-11.899013999999999</v>
      </c>
      <c r="K91" s="44">
        <f t="shared" si="22"/>
        <v>-22.421963000000002</v>
      </c>
      <c r="L91" s="44">
        <f t="shared" si="23"/>
        <v>-41.769534999999998</v>
      </c>
      <c r="N91" s="90">
        <v>11250000000</v>
      </c>
      <c r="O91" s="90">
        <v>0</v>
      </c>
      <c r="Q91" s="6">
        <f t="shared" si="24"/>
        <v>11.75</v>
      </c>
      <c r="R91" s="6">
        <f t="shared" si="25"/>
        <v>0</v>
      </c>
      <c r="S91" s="44">
        <f t="shared" si="26"/>
        <v>-9.0310697999999991</v>
      </c>
      <c r="T91" s="44">
        <f t="shared" si="27"/>
        <v>-9.4628724999999996</v>
      </c>
      <c r="U91" s="44">
        <f t="shared" si="28"/>
        <v>-10.103522999999999</v>
      </c>
      <c r="V91" s="44">
        <f t="shared" si="29"/>
        <v>-11.000723000000001</v>
      </c>
      <c r="W91" s="44">
        <f t="shared" si="30"/>
        <v>-13.406079999999999</v>
      </c>
      <c r="X91" s="44">
        <f t="shared" si="31"/>
        <v>-19.468056000000001</v>
      </c>
    </row>
    <row r="92" spans="2:24" x14ac:dyDescent="0.25">
      <c r="B92" s="90">
        <v>11375000000</v>
      </c>
      <c r="C92" s="90">
        <v>0</v>
      </c>
      <c r="E92" s="6">
        <f t="shared" si="16"/>
        <v>11.875</v>
      </c>
      <c r="F92" s="6">
        <f t="shared" si="17"/>
        <v>0</v>
      </c>
      <c r="G92" s="44">
        <f t="shared" si="18"/>
        <v>-7.3218145000000003</v>
      </c>
      <c r="H92" s="44">
        <f t="shared" si="19"/>
        <v>-8.0719376</v>
      </c>
      <c r="I92" s="44">
        <f t="shared" si="20"/>
        <v>-9.2255888000000006</v>
      </c>
      <c r="J92" s="44">
        <f t="shared" si="21"/>
        <v>-11.877190000000001</v>
      </c>
      <c r="K92" s="44">
        <f t="shared" si="22"/>
        <v>-23.156931</v>
      </c>
      <c r="L92" s="44">
        <f t="shared" si="23"/>
        <v>-42.065627999999997</v>
      </c>
      <c r="N92" s="90">
        <v>11375000000</v>
      </c>
      <c r="O92" s="90">
        <v>0</v>
      </c>
      <c r="Q92" s="6">
        <f t="shared" si="24"/>
        <v>11.875</v>
      </c>
      <c r="R92" s="6">
        <f t="shared" si="25"/>
        <v>0</v>
      </c>
      <c r="S92" s="44">
        <f t="shared" si="26"/>
        <v>-9.0888957999999995</v>
      </c>
      <c r="T92" s="44">
        <f t="shared" si="27"/>
        <v>-9.5235415000000003</v>
      </c>
      <c r="U92" s="44">
        <f t="shared" si="28"/>
        <v>-10.155334</v>
      </c>
      <c r="V92" s="44">
        <f t="shared" si="29"/>
        <v>-11.030848000000001</v>
      </c>
      <c r="W92" s="44">
        <f t="shared" si="30"/>
        <v>-12.487778</v>
      </c>
      <c r="X92" s="44">
        <f t="shared" si="31"/>
        <v>-18.645323000000001</v>
      </c>
    </row>
    <row r="93" spans="2:24" x14ac:dyDescent="0.25">
      <c r="B93" s="90">
        <v>11500000000</v>
      </c>
      <c r="C93" s="90">
        <v>0</v>
      </c>
      <c r="E93" s="6">
        <f t="shared" si="16"/>
        <v>12</v>
      </c>
      <c r="F93" s="6">
        <f t="shared" si="17"/>
        <v>0</v>
      </c>
      <c r="G93" s="44">
        <f t="shared" si="18"/>
        <v>-7.2569946999999999</v>
      </c>
      <c r="H93" s="44">
        <f t="shared" si="19"/>
        <v>-8.0158281000000002</v>
      </c>
      <c r="I93" s="44">
        <f t="shared" si="20"/>
        <v>-9.2290182000000005</v>
      </c>
      <c r="J93" s="44">
        <f t="shared" si="21"/>
        <v>-11.892625000000001</v>
      </c>
      <c r="K93" s="44">
        <f t="shared" si="22"/>
        <v>-23.250558999999999</v>
      </c>
      <c r="L93" s="44">
        <f t="shared" si="23"/>
        <v>-42.308177999999998</v>
      </c>
      <c r="N93" s="90">
        <v>11500000000</v>
      </c>
      <c r="O93" s="90">
        <v>0</v>
      </c>
      <c r="Q93" s="6">
        <f t="shared" si="24"/>
        <v>12</v>
      </c>
      <c r="R93" s="6">
        <f t="shared" si="25"/>
        <v>0</v>
      </c>
      <c r="S93" s="44">
        <f t="shared" si="26"/>
        <v>-9.1432219000000003</v>
      </c>
      <c r="T93" s="44">
        <f t="shared" si="27"/>
        <v>-9.5720215</v>
      </c>
      <c r="U93" s="44">
        <f t="shared" si="28"/>
        <v>-10.182373</v>
      </c>
      <c r="V93" s="44">
        <f t="shared" si="29"/>
        <v>-11.018954000000001</v>
      </c>
      <c r="W93" s="44">
        <f t="shared" si="30"/>
        <v>-11.957067</v>
      </c>
      <c r="X93" s="44">
        <f t="shared" si="31"/>
        <v>-17.771719000000001</v>
      </c>
    </row>
    <row r="94" spans="2:24" x14ac:dyDescent="0.25">
      <c r="B94" s="90">
        <v>11625000000</v>
      </c>
      <c r="C94" s="90">
        <v>0</v>
      </c>
      <c r="E94" s="6">
        <f t="shared" si="16"/>
        <v>12.125</v>
      </c>
      <c r="F94" s="6">
        <f t="shared" si="17"/>
        <v>0</v>
      </c>
      <c r="G94" s="44">
        <f t="shared" si="18"/>
        <v>-7.1900729999999999</v>
      </c>
      <c r="H94" s="44">
        <f t="shared" si="19"/>
        <v>-7.9289817999999999</v>
      </c>
      <c r="I94" s="44">
        <f t="shared" si="20"/>
        <v>-9.1931019000000003</v>
      </c>
      <c r="J94" s="44">
        <f t="shared" si="21"/>
        <v>-11.851943</v>
      </c>
      <c r="K94" s="44">
        <f t="shared" si="22"/>
        <v>-22.473852000000001</v>
      </c>
      <c r="L94" s="44">
        <f t="shared" si="23"/>
        <v>-42.156948</v>
      </c>
      <c r="N94" s="90">
        <v>11625000000</v>
      </c>
      <c r="O94" s="90">
        <v>0</v>
      </c>
      <c r="Q94" s="6">
        <f t="shared" si="24"/>
        <v>12.125</v>
      </c>
      <c r="R94" s="6">
        <f t="shared" si="25"/>
        <v>0</v>
      </c>
      <c r="S94" s="44">
        <f t="shared" si="26"/>
        <v>-9.2011499000000008</v>
      </c>
      <c r="T94" s="44">
        <f t="shared" si="27"/>
        <v>-9.6179465999999998</v>
      </c>
      <c r="U94" s="44">
        <f t="shared" si="28"/>
        <v>-10.195656</v>
      </c>
      <c r="V94" s="44">
        <f t="shared" si="29"/>
        <v>-10.994313999999999</v>
      </c>
      <c r="W94" s="44">
        <f t="shared" si="30"/>
        <v>-12.783612</v>
      </c>
      <c r="X94" s="44">
        <f t="shared" si="31"/>
        <v>-17.809495999999999</v>
      </c>
    </row>
    <row r="95" spans="2:24" x14ac:dyDescent="0.25">
      <c r="B95" s="90">
        <v>11750000000</v>
      </c>
      <c r="C95" s="90">
        <v>0</v>
      </c>
      <c r="E95" s="6">
        <f t="shared" si="16"/>
        <v>12.25</v>
      </c>
      <c r="F95" s="6">
        <f t="shared" si="17"/>
        <v>0</v>
      </c>
      <c r="G95" s="44">
        <f t="shared" si="18"/>
        <v>-7.1251698000000001</v>
      </c>
      <c r="H95" s="44">
        <f t="shared" si="19"/>
        <v>-7.8285989999999996</v>
      </c>
      <c r="I95" s="44">
        <f t="shared" si="20"/>
        <v>-9.1602744999999999</v>
      </c>
      <c r="J95" s="44">
        <f t="shared" si="21"/>
        <v>-11.991878</v>
      </c>
      <c r="K95" s="44">
        <f t="shared" si="22"/>
        <v>-22.078206999999999</v>
      </c>
      <c r="L95" s="44">
        <f t="shared" si="23"/>
        <v>-42.023949000000002</v>
      </c>
      <c r="N95" s="90">
        <v>11750000000</v>
      </c>
      <c r="O95" s="90">
        <v>0</v>
      </c>
      <c r="Q95" s="6">
        <f t="shared" si="24"/>
        <v>12.25</v>
      </c>
      <c r="R95" s="6">
        <f t="shared" si="25"/>
        <v>0</v>
      </c>
      <c r="S95" s="44">
        <f t="shared" si="26"/>
        <v>-9.2551860999999995</v>
      </c>
      <c r="T95" s="44">
        <f t="shared" si="27"/>
        <v>-9.6504974000000008</v>
      </c>
      <c r="U95" s="44">
        <f t="shared" si="28"/>
        <v>-10.184661999999999</v>
      </c>
      <c r="V95" s="44">
        <f t="shared" si="29"/>
        <v>-10.939301</v>
      </c>
      <c r="W95" s="44">
        <f t="shared" si="30"/>
        <v>-13.551121999999999</v>
      </c>
      <c r="X95" s="44">
        <f t="shared" si="31"/>
        <v>-18.496390999999999</v>
      </c>
    </row>
    <row r="96" spans="2:24" x14ac:dyDescent="0.25">
      <c r="B96" s="90">
        <v>11875000000</v>
      </c>
      <c r="C96" s="90">
        <v>0</v>
      </c>
      <c r="E96" s="6">
        <f t="shared" si="16"/>
        <v>12.375</v>
      </c>
      <c r="F96" s="6">
        <f t="shared" si="17"/>
        <v>0</v>
      </c>
      <c r="G96" s="44">
        <f t="shared" si="18"/>
        <v>-7.0622996999999996</v>
      </c>
      <c r="H96" s="44">
        <f t="shared" si="19"/>
        <v>-7.6981459000000001</v>
      </c>
      <c r="I96" s="44">
        <f t="shared" si="20"/>
        <v>-9.0520983000000008</v>
      </c>
      <c r="J96" s="44">
        <f t="shared" si="21"/>
        <v>-11.980802000000001</v>
      </c>
      <c r="K96" s="44">
        <f t="shared" si="22"/>
        <v>-22.149345</v>
      </c>
      <c r="L96" s="44">
        <f t="shared" si="23"/>
        <v>-41.813313000000001</v>
      </c>
      <c r="N96" s="90">
        <v>11875000000</v>
      </c>
      <c r="O96" s="90">
        <v>0</v>
      </c>
      <c r="Q96" s="6">
        <f t="shared" si="24"/>
        <v>12.375</v>
      </c>
      <c r="R96" s="6">
        <f t="shared" si="25"/>
        <v>0</v>
      </c>
      <c r="S96" s="44">
        <f t="shared" si="26"/>
        <v>-9.3077620999999997</v>
      </c>
      <c r="T96" s="44">
        <f t="shared" si="27"/>
        <v>-9.6728964000000008</v>
      </c>
      <c r="U96" s="44">
        <f t="shared" si="28"/>
        <v>-10.153873000000001</v>
      </c>
      <c r="V96" s="44">
        <f t="shared" si="29"/>
        <v>-10.856350000000001</v>
      </c>
      <c r="W96" s="44">
        <f t="shared" si="30"/>
        <v>-13.682613</v>
      </c>
      <c r="X96" s="44">
        <f t="shared" si="31"/>
        <v>-20.916661999999999</v>
      </c>
    </row>
    <row r="97" spans="2:24" x14ac:dyDescent="0.25">
      <c r="B97" s="90">
        <v>12000000000</v>
      </c>
      <c r="C97" s="90">
        <v>0</v>
      </c>
      <c r="E97" s="6">
        <f t="shared" si="16"/>
        <v>12.5</v>
      </c>
      <c r="F97" s="6">
        <f t="shared" si="17"/>
        <v>0</v>
      </c>
      <c r="G97" s="44">
        <f t="shared" si="18"/>
        <v>-7.0197778</v>
      </c>
      <c r="H97" s="44">
        <f t="shared" si="19"/>
        <v>-7.5985594000000001</v>
      </c>
      <c r="I97" s="44">
        <f t="shared" si="20"/>
        <v>-8.9757899999999999</v>
      </c>
      <c r="J97" s="44">
        <f t="shared" si="21"/>
        <v>-12.179823000000001</v>
      </c>
      <c r="K97" s="44">
        <f t="shared" si="22"/>
        <v>-24.858324</v>
      </c>
      <c r="L97" s="44">
        <f t="shared" si="23"/>
        <v>-44.65081</v>
      </c>
      <c r="N97" s="90">
        <v>12000000000</v>
      </c>
      <c r="O97" s="90">
        <v>0</v>
      </c>
      <c r="Q97" s="6">
        <f t="shared" si="24"/>
        <v>12.5</v>
      </c>
      <c r="R97" s="6">
        <f t="shared" si="25"/>
        <v>0</v>
      </c>
      <c r="S97" s="44">
        <f t="shared" si="26"/>
        <v>-9.3340396999999999</v>
      </c>
      <c r="T97" s="44">
        <f t="shared" si="27"/>
        <v>-9.6692456999999994</v>
      </c>
      <c r="U97" s="44">
        <f t="shared" si="28"/>
        <v>-10.106657</v>
      </c>
      <c r="V97" s="44">
        <f t="shared" si="29"/>
        <v>-10.793941</v>
      </c>
      <c r="W97" s="44">
        <f t="shared" si="30"/>
        <v>-13.160603999999999</v>
      </c>
      <c r="X97" s="44">
        <f t="shared" si="31"/>
        <v>-20.343733</v>
      </c>
    </row>
    <row r="98" spans="2:24" x14ac:dyDescent="0.25">
      <c r="B98" s="90">
        <v>12125000000</v>
      </c>
      <c r="C98" s="90">
        <v>0</v>
      </c>
      <c r="E98" s="6">
        <f t="shared" si="16"/>
        <v>12.625</v>
      </c>
      <c r="F98" s="6">
        <f t="shared" si="17"/>
        <v>0</v>
      </c>
      <c r="G98" s="44">
        <f t="shared" si="18"/>
        <v>-6.9875239999999996</v>
      </c>
      <c r="H98" s="44">
        <f t="shared" si="19"/>
        <v>-7.5270457000000004</v>
      </c>
      <c r="I98" s="44">
        <f t="shared" si="20"/>
        <v>-8.9301166999999992</v>
      </c>
      <c r="J98" s="44">
        <f t="shared" si="21"/>
        <v>-12.586285</v>
      </c>
      <c r="K98" s="44">
        <f t="shared" si="22"/>
        <v>-23.240196000000001</v>
      </c>
      <c r="L98" s="44">
        <f t="shared" si="23"/>
        <v>-42.274025000000002</v>
      </c>
      <c r="N98" s="90">
        <v>12125000000</v>
      </c>
      <c r="O98" s="90">
        <v>0</v>
      </c>
      <c r="Q98" s="6">
        <f t="shared" si="24"/>
        <v>12.625</v>
      </c>
      <c r="R98" s="6">
        <f t="shared" si="25"/>
        <v>0</v>
      </c>
      <c r="S98" s="44">
        <f t="shared" si="26"/>
        <v>-9.3380870999999992</v>
      </c>
      <c r="T98" s="44">
        <f t="shared" si="27"/>
        <v>-9.6372327999999996</v>
      </c>
      <c r="U98" s="44">
        <f t="shared" si="28"/>
        <v>-10.029579</v>
      </c>
      <c r="V98" s="44">
        <f t="shared" si="29"/>
        <v>-10.692596</v>
      </c>
      <c r="W98" s="44">
        <f t="shared" si="30"/>
        <v>-11.036602999999999</v>
      </c>
      <c r="X98" s="44">
        <f t="shared" si="31"/>
        <v>-17.501958999999999</v>
      </c>
    </row>
    <row r="99" spans="2:24" x14ac:dyDescent="0.25">
      <c r="B99" s="90">
        <v>12250000000</v>
      </c>
      <c r="C99" s="90">
        <v>0</v>
      </c>
      <c r="E99" s="6">
        <f t="shared" si="16"/>
        <v>12.75</v>
      </c>
      <c r="F99" s="6">
        <f t="shared" si="17"/>
        <v>0</v>
      </c>
      <c r="G99" s="44">
        <f t="shared" si="18"/>
        <v>-6.9639568000000001</v>
      </c>
      <c r="H99" s="44">
        <f t="shared" si="19"/>
        <v>-7.4698124000000004</v>
      </c>
      <c r="I99" s="44">
        <f t="shared" si="20"/>
        <v>-8.8461695000000002</v>
      </c>
      <c r="J99" s="44">
        <f t="shared" si="21"/>
        <v>-12.774243</v>
      </c>
      <c r="K99" s="44">
        <f t="shared" si="22"/>
        <v>-24.651558000000001</v>
      </c>
      <c r="L99" s="44">
        <f t="shared" si="23"/>
        <v>-44.588729999999998</v>
      </c>
      <c r="N99" s="90">
        <v>12250000000</v>
      </c>
      <c r="O99" s="90">
        <v>0</v>
      </c>
      <c r="Q99" s="6">
        <f t="shared" si="24"/>
        <v>12.75</v>
      </c>
      <c r="R99" s="6">
        <f t="shared" si="25"/>
        <v>0</v>
      </c>
      <c r="S99" s="44">
        <f t="shared" si="26"/>
        <v>-9.3229503999999999</v>
      </c>
      <c r="T99" s="44">
        <f t="shared" si="27"/>
        <v>-9.5916796000000009</v>
      </c>
      <c r="U99" s="44">
        <f t="shared" si="28"/>
        <v>-9.9499587999999992</v>
      </c>
      <c r="V99" s="44">
        <f t="shared" si="29"/>
        <v>-10.601887</v>
      </c>
      <c r="W99" s="44">
        <f t="shared" si="30"/>
        <v>-13.041662000000001</v>
      </c>
      <c r="X99" s="44">
        <f t="shared" si="31"/>
        <v>-20.912521000000002</v>
      </c>
    </row>
    <row r="100" spans="2:24" x14ac:dyDescent="0.25">
      <c r="B100" s="90">
        <v>12375000000</v>
      </c>
      <c r="C100" s="90">
        <v>0</v>
      </c>
      <c r="E100" s="6">
        <f t="shared" si="16"/>
        <v>12.875</v>
      </c>
      <c r="F100" s="6">
        <f t="shared" si="17"/>
        <v>0</v>
      </c>
      <c r="G100" s="44">
        <f t="shared" si="18"/>
        <v>-6.9381399000000004</v>
      </c>
      <c r="H100" s="44">
        <f t="shared" si="19"/>
        <v>-7.4096193000000001</v>
      </c>
      <c r="I100" s="44">
        <f t="shared" si="20"/>
        <v>-8.7318859</v>
      </c>
      <c r="J100" s="44">
        <f t="shared" si="21"/>
        <v>-12.826658</v>
      </c>
      <c r="K100" s="44">
        <f t="shared" si="22"/>
        <v>-26.748249000000001</v>
      </c>
      <c r="L100" s="44">
        <f t="shared" si="23"/>
        <v>-47.713298999999999</v>
      </c>
      <c r="N100" s="90">
        <v>12375000000</v>
      </c>
      <c r="O100" s="90">
        <v>0</v>
      </c>
      <c r="Q100" s="6">
        <f t="shared" si="24"/>
        <v>12.875</v>
      </c>
      <c r="R100" s="6">
        <f t="shared" si="25"/>
        <v>0</v>
      </c>
      <c r="S100" s="44">
        <f t="shared" si="26"/>
        <v>-9.2906741999999998</v>
      </c>
      <c r="T100" s="44">
        <f t="shared" si="27"/>
        <v>-9.5384960000000003</v>
      </c>
      <c r="U100" s="44">
        <f t="shared" si="28"/>
        <v>-9.8812218000000005</v>
      </c>
      <c r="V100" s="44">
        <f t="shared" si="29"/>
        <v>-10.55368</v>
      </c>
      <c r="W100" s="44">
        <f t="shared" si="30"/>
        <v>-11.626289999999999</v>
      </c>
      <c r="X100" s="44">
        <f t="shared" si="31"/>
        <v>-17.598849999999999</v>
      </c>
    </row>
    <row r="101" spans="2:24" x14ac:dyDescent="0.25">
      <c r="B101" s="90">
        <v>12500000000</v>
      </c>
      <c r="C101" s="90">
        <v>0</v>
      </c>
      <c r="E101" s="6">
        <f t="shared" si="16"/>
        <v>13</v>
      </c>
      <c r="F101" s="6">
        <f t="shared" si="17"/>
        <v>0</v>
      </c>
      <c r="G101" s="44">
        <f t="shared" si="18"/>
        <v>-6.9172583000000003</v>
      </c>
      <c r="H101" s="44">
        <f t="shared" si="19"/>
        <v>-7.3775816000000001</v>
      </c>
      <c r="I101" s="44">
        <f t="shared" si="20"/>
        <v>-8.6668854</v>
      </c>
      <c r="J101" s="44">
        <f t="shared" si="21"/>
        <v>-12.969901999999999</v>
      </c>
      <c r="K101" s="44">
        <f t="shared" si="22"/>
        <v>-24.347861999999999</v>
      </c>
      <c r="L101" s="44">
        <f t="shared" si="23"/>
        <v>-44.513767000000001</v>
      </c>
      <c r="N101" s="90">
        <v>12500000000</v>
      </c>
      <c r="O101" s="90">
        <v>0</v>
      </c>
      <c r="Q101" s="6">
        <f t="shared" si="24"/>
        <v>13</v>
      </c>
      <c r="R101" s="6">
        <f t="shared" si="25"/>
        <v>0</v>
      </c>
      <c r="S101" s="44">
        <f t="shared" si="26"/>
        <v>-9.2509479999999993</v>
      </c>
      <c r="T101" s="44">
        <f t="shared" si="27"/>
        <v>-9.4955567999999992</v>
      </c>
      <c r="U101" s="44">
        <f t="shared" si="28"/>
        <v>-9.8455762999999994</v>
      </c>
      <c r="V101" s="44">
        <f t="shared" si="29"/>
        <v>-10.572908999999999</v>
      </c>
      <c r="W101" s="44">
        <f t="shared" si="30"/>
        <v>-13.222618000000001</v>
      </c>
      <c r="X101" s="44">
        <f t="shared" si="31"/>
        <v>-18.115026</v>
      </c>
    </row>
    <row r="102" spans="2:24" x14ac:dyDescent="0.25">
      <c r="B102" s="90">
        <v>12625000000</v>
      </c>
      <c r="C102" s="90">
        <v>0</v>
      </c>
      <c r="E102" s="6">
        <f t="shared" si="16"/>
        <v>13.125</v>
      </c>
      <c r="F102" s="6">
        <f t="shared" si="17"/>
        <v>0</v>
      </c>
      <c r="G102" s="44">
        <f t="shared" si="18"/>
        <v>-6.8911657000000002</v>
      </c>
      <c r="H102" s="44">
        <f t="shared" si="19"/>
        <v>-7.3492540999999996</v>
      </c>
      <c r="I102" s="44">
        <f t="shared" si="20"/>
        <v>-8.6242360999999992</v>
      </c>
      <c r="J102" s="44">
        <f t="shared" si="21"/>
        <v>-13.184015</v>
      </c>
      <c r="K102" s="44">
        <f t="shared" si="22"/>
        <v>-24.923722999999999</v>
      </c>
      <c r="L102" s="44">
        <f t="shared" si="23"/>
        <v>-44.153430999999998</v>
      </c>
      <c r="N102" s="90">
        <v>12625000000</v>
      </c>
      <c r="O102" s="90">
        <v>0</v>
      </c>
      <c r="Q102" s="6">
        <f t="shared" si="24"/>
        <v>13.125</v>
      </c>
      <c r="R102" s="6">
        <f t="shared" si="25"/>
        <v>0</v>
      </c>
      <c r="S102" s="44">
        <f t="shared" si="26"/>
        <v>-9.2117328999999994</v>
      </c>
      <c r="T102" s="44">
        <f t="shared" si="27"/>
        <v>-9.4606600000000007</v>
      </c>
      <c r="U102" s="44">
        <f t="shared" si="28"/>
        <v>-9.8247976000000001</v>
      </c>
      <c r="V102" s="44">
        <f t="shared" si="29"/>
        <v>-10.603645999999999</v>
      </c>
      <c r="W102" s="44">
        <f t="shared" si="30"/>
        <v>-12.548287</v>
      </c>
      <c r="X102" s="44">
        <f t="shared" si="31"/>
        <v>-19.175467000000001</v>
      </c>
    </row>
    <row r="103" spans="2:24" x14ac:dyDescent="0.25">
      <c r="B103" s="90">
        <v>12750000000</v>
      </c>
      <c r="C103" s="90">
        <v>0</v>
      </c>
      <c r="E103" s="6">
        <f t="shared" si="16"/>
        <v>13.25</v>
      </c>
      <c r="F103" s="6">
        <f t="shared" si="17"/>
        <v>0</v>
      </c>
      <c r="G103" s="44">
        <f t="shared" si="18"/>
        <v>-6.8717002999999997</v>
      </c>
      <c r="H103" s="44">
        <f t="shared" si="19"/>
        <v>-7.3391799999999998</v>
      </c>
      <c r="I103" s="44">
        <f t="shared" si="20"/>
        <v>-8.6239538000000007</v>
      </c>
      <c r="J103" s="44">
        <f t="shared" si="21"/>
        <v>-13.472810000000001</v>
      </c>
      <c r="K103" s="44">
        <f t="shared" si="22"/>
        <v>-24.798075000000001</v>
      </c>
      <c r="L103" s="44">
        <f t="shared" si="23"/>
        <v>-44.330554999999997</v>
      </c>
      <c r="N103" s="90">
        <v>12750000000</v>
      </c>
      <c r="O103" s="90">
        <v>0</v>
      </c>
      <c r="Q103" s="6">
        <f t="shared" si="24"/>
        <v>13.25</v>
      </c>
      <c r="R103" s="6">
        <f t="shared" si="25"/>
        <v>0</v>
      </c>
      <c r="S103" s="44">
        <f t="shared" si="26"/>
        <v>-9.1750430999999999</v>
      </c>
      <c r="T103" s="44">
        <f t="shared" si="27"/>
        <v>-9.4351692000000007</v>
      </c>
      <c r="U103" s="44">
        <f t="shared" si="28"/>
        <v>-9.8205290000000005</v>
      </c>
      <c r="V103" s="44">
        <f t="shared" si="29"/>
        <v>-10.670097999999999</v>
      </c>
      <c r="W103" s="44">
        <f t="shared" si="30"/>
        <v>-12.049177</v>
      </c>
      <c r="X103" s="44">
        <f t="shared" si="31"/>
        <v>-19.37171</v>
      </c>
    </row>
    <row r="104" spans="2:24" x14ac:dyDescent="0.25">
      <c r="B104" s="90">
        <v>12875000000</v>
      </c>
      <c r="C104" s="90">
        <v>0</v>
      </c>
      <c r="E104" s="6">
        <f t="shared" si="16"/>
        <v>13.375</v>
      </c>
      <c r="F104" s="6">
        <f t="shared" si="17"/>
        <v>0</v>
      </c>
      <c r="G104" s="44">
        <f t="shared" si="18"/>
        <v>-6.8441982000000001</v>
      </c>
      <c r="H104" s="44">
        <f t="shared" si="19"/>
        <v>-7.3271860999999996</v>
      </c>
      <c r="I104" s="44">
        <f t="shared" si="20"/>
        <v>-8.6563233999999998</v>
      </c>
      <c r="J104" s="44">
        <f t="shared" si="21"/>
        <v>-13.910876</v>
      </c>
      <c r="K104" s="44">
        <f t="shared" si="22"/>
        <v>-27.24597</v>
      </c>
      <c r="L104" s="44">
        <f t="shared" si="23"/>
        <v>-48.429603999999998</v>
      </c>
      <c r="N104" s="90">
        <v>12875000000</v>
      </c>
      <c r="O104" s="90">
        <v>0</v>
      </c>
      <c r="Q104" s="6">
        <f t="shared" si="24"/>
        <v>13.375</v>
      </c>
      <c r="R104" s="6">
        <f t="shared" si="25"/>
        <v>0</v>
      </c>
      <c r="S104" s="44">
        <f t="shared" si="26"/>
        <v>-9.1409663999999999</v>
      </c>
      <c r="T104" s="44">
        <f t="shared" si="27"/>
        <v>-9.4086466000000009</v>
      </c>
      <c r="U104" s="44">
        <f t="shared" si="28"/>
        <v>-9.8063374000000003</v>
      </c>
      <c r="V104" s="44">
        <f t="shared" si="29"/>
        <v>-10.690947</v>
      </c>
      <c r="W104" s="44">
        <f t="shared" si="30"/>
        <v>-12.604824000000001</v>
      </c>
      <c r="X104" s="44">
        <f t="shared" si="31"/>
        <v>-21.575275000000001</v>
      </c>
    </row>
    <row r="105" spans="2:24" x14ac:dyDescent="0.25">
      <c r="B105" s="90">
        <v>13000000000</v>
      </c>
      <c r="C105" s="90">
        <v>0</v>
      </c>
      <c r="E105" s="6">
        <f t="shared" si="16"/>
        <v>13.5</v>
      </c>
      <c r="F105" s="6">
        <f t="shared" si="17"/>
        <v>0</v>
      </c>
      <c r="G105" s="44">
        <f t="shared" si="18"/>
        <v>-6.8203082000000004</v>
      </c>
      <c r="H105" s="44">
        <f t="shared" si="19"/>
        <v>-7.3107237999999999</v>
      </c>
      <c r="I105" s="44">
        <f t="shared" si="20"/>
        <v>-8.6373710999999993</v>
      </c>
      <c r="J105" s="44">
        <f t="shared" si="21"/>
        <v>-13.95744</v>
      </c>
      <c r="K105" s="44">
        <f t="shared" si="22"/>
        <v>-29.924868</v>
      </c>
      <c r="L105" s="44">
        <f t="shared" si="23"/>
        <v>-51.962490000000003</v>
      </c>
      <c r="N105" s="90">
        <v>13000000000</v>
      </c>
      <c r="O105" s="90">
        <v>0</v>
      </c>
      <c r="Q105" s="6">
        <f t="shared" si="24"/>
        <v>13.5</v>
      </c>
      <c r="R105" s="6">
        <f t="shared" si="25"/>
        <v>0</v>
      </c>
      <c r="S105" s="44">
        <f t="shared" si="26"/>
        <v>-9.1251507000000007</v>
      </c>
      <c r="T105" s="44">
        <f t="shared" si="27"/>
        <v>-9.4002800000000004</v>
      </c>
      <c r="U105" s="44">
        <f t="shared" si="28"/>
        <v>-9.8079070999999995</v>
      </c>
      <c r="V105" s="44">
        <f t="shared" si="29"/>
        <v>-10.715617</v>
      </c>
      <c r="W105" s="44">
        <f t="shared" si="30"/>
        <v>-12.114303</v>
      </c>
      <c r="X105" s="44">
        <f t="shared" si="31"/>
        <v>-21.504231999999998</v>
      </c>
    </row>
    <row r="106" spans="2:24" x14ac:dyDescent="0.25">
      <c r="B106" s="90">
        <v>13125000000</v>
      </c>
      <c r="C106" s="90">
        <v>0</v>
      </c>
      <c r="E106" s="6">
        <f t="shared" si="16"/>
        <v>13.625</v>
      </c>
      <c r="F106" s="6">
        <f t="shared" si="17"/>
        <v>0</v>
      </c>
      <c r="G106" s="44">
        <f t="shared" si="18"/>
        <v>-6.7888722000000001</v>
      </c>
      <c r="H106" s="44">
        <f t="shared" si="19"/>
        <v>-7.2979918000000001</v>
      </c>
      <c r="I106" s="44">
        <f t="shared" si="20"/>
        <v>-8.6755095000000004</v>
      </c>
      <c r="J106" s="44">
        <f t="shared" si="21"/>
        <v>-14.390682</v>
      </c>
      <c r="K106" s="44">
        <f t="shared" si="22"/>
        <v>-29.281790000000001</v>
      </c>
      <c r="L106" s="44">
        <f t="shared" si="23"/>
        <v>-51.080395000000003</v>
      </c>
      <c r="N106" s="90">
        <v>13125000000</v>
      </c>
      <c r="O106" s="90">
        <v>0</v>
      </c>
      <c r="Q106" s="6">
        <f t="shared" si="24"/>
        <v>13.625</v>
      </c>
      <c r="R106" s="6">
        <f t="shared" si="25"/>
        <v>0</v>
      </c>
      <c r="S106" s="44">
        <f t="shared" si="26"/>
        <v>-9.1049433000000004</v>
      </c>
      <c r="T106" s="44">
        <f t="shared" si="27"/>
        <v>-9.3847875999999992</v>
      </c>
      <c r="U106" s="44">
        <f t="shared" si="28"/>
        <v>-9.8048573000000001</v>
      </c>
      <c r="V106" s="44">
        <f t="shared" si="29"/>
        <v>-10.749812</v>
      </c>
      <c r="W106" s="44">
        <f t="shared" si="30"/>
        <v>-11.966009</v>
      </c>
      <c r="X106" s="44">
        <f t="shared" si="31"/>
        <v>-19.005307999999999</v>
      </c>
    </row>
    <row r="107" spans="2:24" x14ac:dyDescent="0.25">
      <c r="B107" s="90">
        <v>13250000000</v>
      </c>
      <c r="C107" s="90">
        <v>0</v>
      </c>
      <c r="E107" s="6">
        <f t="shared" si="16"/>
        <v>13.75</v>
      </c>
      <c r="F107" s="6">
        <f t="shared" si="17"/>
        <v>0</v>
      </c>
      <c r="G107" s="44">
        <f t="shared" si="18"/>
        <v>-6.7748489000000003</v>
      </c>
      <c r="H107" s="44">
        <f t="shared" si="19"/>
        <v>-7.3117451999999998</v>
      </c>
      <c r="I107" s="44">
        <f t="shared" si="20"/>
        <v>-8.7687302000000003</v>
      </c>
      <c r="J107" s="44">
        <f t="shared" si="21"/>
        <v>-14.953706</v>
      </c>
      <c r="K107" s="44">
        <f t="shared" si="22"/>
        <v>-26.037647</v>
      </c>
      <c r="L107" s="44">
        <f t="shared" si="23"/>
        <v>-46.429378999999997</v>
      </c>
      <c r="N107" s="90">
        <v>13250000000</v>
      </c>
      <c r="O107" s="90">
        <v>0</v>
      </c>
      <c r="Q107" s="6">
        <f t="shared" si="24"/>
        <v>13.75</v>
      </c>
      <c r="R107" s="6">
        <f t="shared" si="25"/>
        <v>0</v>
      </c>
      <c r="S107" s="44">
        <f t="shared" si="26"/>
        <v>-9.0841284000000009</v>
      </c>
      <c r="T107" s="44">
        <f t="shared" si="27"/>
        <v>-9.3591975999999999</v>
      </c>
      <c r="U107" s="44">
        <f t="shared" si="28"/>
        <v>-9.7747793000000005</v>
      </c>
      <c r="V107" s="44">
        <f t="shared" si="29"/>
        <v>-10.711952</v>
      </c>
      <c r="W107" s="44">
        <f t="shared" si="30"/>
        <v>-12.403081</v>
      </c>
      <c r="X107" s="44">
        <f t="shared" si="31"/>
        <v>-19.104631000000001</v>
      </c>
    </row>
    <row r="108" spans="2:24" x14ac:dyDescent="0.25">
      <c r="B108" s="90">
        <v>13375000000</v>
      </c>
      <c r="C108" s="90">
        <v>0</v>
      </c>
      <c r="E108" s="6">
        <f t="shared" si="16"/>
        <v>13.875</v>
      </c>
      <c r="F108" s="6">
        <f t="shared" si="17"/>
        <v>0</v>
      </c>
      <c r="G108" s="44">
        <f t="shared" si="18"/>
        <v>-6.7553052999999998</v>
      </c>
      <c r="H108" s="44">
        <f t="shared" si="19"/>
        <v>-7.2937688999999999</v>
      </c>
      <c r="I108" s="44">
        <f t="shared" si="20"/>
        <v>-8.7337436999999998</v>
      </c>
      <c r="J108" s="44">
        <f t="shared" si="21"/>
        <v>-14.935658</v>
      </c>
      <c r="K108" s="44">
        <f t="shared" si="22"/>
        <v>-29.785522</v>
      </c>
      <c r="L108" s="44">
        <f t="shared" si="23"/>
        <v>-51.129733999999999</v>
      </c>
      <c r="N108" s="90">
        <v>13375000000</v>
      </c>
      <c r="O108" s="90">
        <v>0</v>
      </c>
      <c r="Q108" s="6">
        <f t="shared" si="24"/>
        <v>13.875</v>
      </c>
      <c r="R108" s="6">
        <f t="shared" si="25"/>
        <v>0</v>
      </c>
      <c r="S108" s="44">
        <f t="shared" si="26"/>
        <v>-9.0689840000000004</v>
      </c>
      <c r="T108" s="44">
        <f t="shared" si="27"/>
        <v>-9.3353175999999998</v>
      </c>
      <c r="U108" s="44">
        <f t="shared" si="28"/>
        <v>-9.7389554999999994</v>
      </c>
      <c r="V108" s="44">
        <f t="shared" si="29"/>
        <v>-10.643027999999999</v>
      </c>
      <c r="W108" s="44">
        <f t="shared" si="30"/>
        <v>-12.748559</v>
      </c>
      <c r="X108" s="44">
        <f t="shared" si="31"/>
        <v>-22.650611999999999</v>
      </c>
    </row>
    <row r="109" spans="2:24" x14ac:dyDescent="0.25">
      <c r="B109" s="90">
        <v>13500000000</v>
      </c>
      <c r="C109" s="90">
        <v>0</v>
      </c>
      <c r="E109" s="6">
        <f t="shared" si="16"/>
        <v>14</v>
      </c>
      <c r="F109" s="6">
        <f t="shared" si="17"/>
        <v>0</v>
      </c>
      <c r="G109" s="44">
        <f t="shared" si="18"/>
        <v>-6.7493663000000002</v>
      </c>
      <c r="H109" s="44">
        <f t="shared" si="19"/>
        <v>-7.2872766999999996</v>
      </c>
      <c r="I109" s="44">
        <f t="shared" si="20"/>
        <v>-8.6941824000000008</v>
      </c>
      <c r="J109" s="44">
        <f t="shared" si="21"/>
        <v>-14.786828</v>
      </c>
      <c r="K109" s="44">
        <f t="shared" si="22"/>
        <v>-32.573340999999999</v>
      </c>
      <c r="L109" s="44">
        <f t="shared" si="23"/>
        <v>-53.865803</v>
      </c>
      <c r="N109" s="90">
        <v>13500000000</v>
      </c>
      <c r="O109" s="90">
        <v>0</v>
      </c>
      <c r="Q109" s="6">
        <f t="shared" si="24"/>
        <v>14</v>
      </c>
      <c r="R109" s="6">
        <f t="shared" si="25"/>
        <v>0</v>
      </c>
      <c r="S109" s="44">
        <f t="shared" si="26"/>
        <v>-9.0597372000000007</v>
      </c>
      <c r="T109" s="44">
        <f t="shared" si="27"/>
        <v>-9.3177891000000006</v>
      </c>
      <c r="U109" s="44">
        <f t="shared" si="28"/>
        <v>-9.7186470000000007</v>
      </c>
      <c r="V109" s="44">
        <f t="shared" si="29"/>
        <v>-10.610613000000001</v>
      </c>
      <c r="W109" s="44">
        <f t="shared" si="30"/>
        <v>-12.093467</v>
      </c>
      <c r="X109" s="44">
        <f t="shared" si="31"/>
        <v>-20.295265000000001</v>
      </c>
    </row>
    <row r="110" spans="2:24" x14ac:dyDescent="0.25">
      <c r="B110" s="90">
        <v>13625000000</v>
      </c>
      <c r="C110" s="90">
        <v>0</v>
      </c>
      <c r="E110" s="6">
        <f t="shared" si="16"/>
        <v>14.125</v>
      </c>
      <c r="F110" s="6">
        <f t="shared" si="17"/>
        <v>0</v>
      </c>
      <c r="G110" s="44">
        <f t="shared" si="18"/>
        <v>-6.7509870999999997</v>
      </c>
      <c r="H110" s="44">
        <f t="shared" si="19"/>
        <v>-7.2880434999999997</v>
      </c>
      <c r="I110" s="44">
        <f t="shared" si="20"/>
        <v>-8.6802463999999997</v>
      </c>
      <c r="J110" s="44">
        <f t="shared" si="21"/>
        <v>-14.775229</v>
      </c>
      <c r="K110" s="44">
        <f t="shared" si="22"/>
        <v>-30.218643</v>
      </c>
      <c r="L110" s="44">
        <f t="shared" si="23"/>
        <v>-52.111621999999997</v>
      </c>
      <c r="N110" s="90">
        <v>13625000000</v>
      </c>
      <c r="O110" s="90">
        <v>0</v>
      </c>
      <c r="Q110" s="6">
        <f t="shared" si="24"/>
        <v>14.125</v>
      </c>
      <c r="R110" s="6">
        <f t="shared" si="25"/>
        <v>0</v>
      </c>
      <c r="S110" s="44">
        <f t="shared" si="26"/>
        <v>-9.0426520999999997</v>
      </c>
      <c r="T110" s="44">
        <f t="shared" si="27"/>
        <v>-9.2899960999999998</v>
      </c>
      <c r="U110" s="44">
        <f t="shared" si="28"/>
        <v>-9.6840410000000006</v>
      </c>
      <c r="V110" s="44">
        <f t="shared" si="29"/>
        <v>-10.552692</v>
      </c>
      <c r="W110" s="44">
        <f t="shared" si="30"/>
        <v>-11.445432</v>
      </c>
      <c r="X110" s="44">
        <f t="shared" si="31"/>
        <v>-16.753046000000001</v>
      </c>
    </row>
    <row r="111" spans="2:24" x14ac:dyDescent="0.25">
      <c r="B111" s="90">
        <v>13750000000</v>
      </c>
      <c r="C111" s="90">
        <v>0</v>
      </c>
      <c r="E111" s="6">
        <f t="shared" si="16"/>
        <v>14.25</v>
      </c>
      <c r="F111" s="6">
        <f t="shared" si="17"/>
        <v>0</v>
      </c>
      <c r="G111" s="44">
        <f t="shared" si="18"/>
        <v>-6.7621617000000001</v>
      </c>
      <c r="H111" s="44">
        <f t="shared" si="19"/>
        <v>-7.2898521000000001</v>
      </c>
      <c r="I111" s="44">
        <f t="shared" si="20"/>
        <v>-8.6242695000000005</v>
      </c>
      <c r="J111" s="44">
        <f t="shared" si="21"/>
        <v>-14.429891</v>
      </c>
      <c r="K111" s="44">
        <f t="shared" si="22"/>
        <v>-28.154454999999999</v>
      </c>
      <c r="L111" s="44">
        <f t="shared" si="23"/>
        <v>-49.728850999999999</v>
      </c>
      <c r="N111" s="90">
        <v>13750000000</v>
      </c>
      <c r="O111" s="90">
        <v>0</v>
      </c>
      <c r="Q111" s="6">
        <f t="shared" si="24"/>
        <v>14.25</v>
      </c>
      <c r="R111" s="6">
        <f t="shared" si="25"/>
        <v>0</v>
      </c>
      <c r="S111" s="44">
        <f t="shared" si="26"/>
        <v>-9.0298862</v>
      </c>
      <c r="T111" s="44">
        <f t="shared" si="27"/>
        <v>-9.2643088999999996</v>
      </c>
      <c r="U111" s="44">
        <f t="shared" si="28"/>
        <v>-9.6474189999999993</v>
      </c>
      <c r="V111" s="44">
        <f t="shared" si="29"/>
        <v>-10.476305</v>
      </c>
      <c r="W111" s="44">
        <f t="shared" si="30"/>
        <v>-11.413800999999999</v>
      </c>
      <c r="X111" s="44">
        <f t="shared" si="31"/>
        <v>-16.949005</v>
      </c>
    </row>
    <row r="112" spans="2:24" x14ac:dyDescent="0.25">
      <c r="B112" s="90">
        <v>13875000000</v>
      </c>
      <c r="C112" s="90">
        <v>0</v>
      </c>
      <c r="E112" s="6">
        <f t="shared" si="16"/>
        <v>14.375</v>
      </c>
      <c r="F112" s="6">
        <f t="shared" si="17"/>
        <v>0</v>
      </c>
      <c r="G112" s="44">
        <f t="shared" si="18"/>
        <v>-6.7694935999999997</v>
      </c>
      <c r="H112" s="44">
        <f t="shared" si="19"/>
        <v>-7.2784534000000001</v>
      </c>
      <c r="I112" s="44">
        <f t="shared" si="20"/>
        <v>-8.5235900999999998</v>
      </c>
      <c r="J112" s="44">
        <f t="shared" si="21"/>
        <v>-13.967157</v>
      </c>
      <c r="K112" s="44">
        <f t="shared" si="22"/>
        <v>-25.729323999999998</v>
      </c>
      <c r="L112" s="44">
        <f t="shared" si="23"/>
        <v>-45.431033999999997</v>
      </c>
      <c r="N112" s="90">
        <v>13875000000</v>
      </c>
      <c r="O112" s="90">
        <v>0</v>
      </c>
      <c r="Q112" s="6">
        <f t="shared" si="24"/>
        <v>14.375</v>
      </c>
      <c r="R112" s="6">
        <f t="shared" si="25"/>
        <v>0</v>
      </c>
      <c r="S112" s="44">
        <f t="shared" si="26"/>
        <v>-9.0155554000000002</v>
      </c>
      <c r="T112" s="44">
        <f t="shared" si="27"/>
        <v>-9.2382784000000004</v>
      </c>
      <c r="U112" s="44">
        <f t="shared" si="28"/>
        <v>-9.6163463999999994</v>
      </c>
      <c r="V112" s="44">
        <f t="shared" si="29"/>
        <v>-10.417488000000001</v>
      </c>
      <c r="W112" s="44">
        <f t="shared" si="30"/>
        <v>-11.675442</v>
      </c>
      <c r="X112" s="44">
        <f t="shared" si="31"/>
        <v>-16.652742</v>
      </c>
    </row>
    <row r="113" spans="2:24" x14ac:dyDescent="0.25">
      <c r="B113" s="90">
        <v>14000000000</v>
      </c>
      <c r="C113" s="90">
        <v>0</v>
      </c>
      <c r="E113" s="6">
        <f t="shared" si="16"/>
        <v>14.5</v>
      </c>
      <c r="F113" s="6">
        <f t="shared" si="17"/>
        <v>0</v>
      </c>
      <c r="G113" s="44">
        <f t="shared" si="18"/>
        <v>-6.7931356000000003</v>
      </c>
      <c r="H113" s="44">
        <f t="shared" si="19"/>
        <v>-7.2935103999999997</v>
      </c>
      <c r="I113" s="44">
        <f t="shared" si="20"/>
        <v>-8.4774227</v>
      </c>
      <c r="J113" s="44">
        <f t="shared" si="21"/>
        <v>-13.551413</v>
      </c>
      <c r="K113" s="44">
        <f t="shared" si="22"/>
        <v>-26.048781999999999</v>
      </c>
      <c r="L113" s="44">
        <f t="shared" si="23"/>
        <v>-46.244830999999998</v>
      </c>
      <c r="N113" s="90">
        <v>14000000000</v>
      </c>
      <c r="O113" s="90">
        <v>0</v>
      </c>
      <c r="Q113" s="6">
        <f t="shared" si="24"/>
        <v>14.5</v>
      </c>
      <c r="R113" s="6">
        <f t="shared" si="25"/>
        <v>0</v>
      </c>
      <c r="S113" s="44">
        <f t="shared" si="26"/>
        <v>-9.0028676999999995</v>
      </c>
      <c r="T113" s="44">
        <f t="shared" si="27"/>
        <v>-9.2187661999999992</v>
      </c>
      <c r="U113" s="44">
        <f t="shared" si="28"/>
        <v>-9.5980682000000002</v>
      </c>
      <c r="V113" s="44">
        <f t="shared" si="29"/>
        <v>-10.390261000000001</v>
      </c>
      <c r="W113" s="44">
        <f t="shared" si="30"/>
        <v>-12.017849</v>
      </c>
      <c r="X113" s="44">
        <f t="shared" si="31"/>
        <v>-18.018522000000001</v>
      </c>
    </row>
    <row r="114" spans="2:24" x14ac:dyDescent="0.25">
      <c r="B114" s="90">
        <v>14125000000</v>
      </c>
      <c r="C114" s="90">
        <v>0</v>
      </c>
      <c r="E114" s="6">
        <f t="shared" si="16"/>
        <v>14.625</v>
      </c>
      <c r="F114" s="6">
        <f t="shared" si="17"/>
        <v>0</v>
      </c>
      <c r="G114" s="44">
        <f t="shared" si="18"/>
        <v>-6.8104123999999997</v>
      </c>
      <c r="H114" s="44">
        <f t="shared" si="19"/>
        <v>-7.3022517999999996</v>
      </c>
      <c r="I114" s="44">
        <f t="shared" si="20"/>
        <v>-8.4471101999999991</v>
      </c>
      <c r="J114" s="44">
        <f t="shared" si="21"/>
        <v>-13.349005</v>
      </c>
      <c r="K114" s="44">
        <f t="shared" si="22"/>
        <v>-28.300867</v>
      </c>
      <c r="L114" s="44">
        <f t="shared" si="23"/>
        <v>-49.517876000000001</v>
      </c>
      <c r="N114" s="90">
        <v>14125000000</v>
      </c>
      <c r="O114" s="90">
        <v>0</v>
      </c>
      <c r="Q114" s="6">
        <f t="shared" si="24"/>
        <v>14.625</v>
      </c>
      <c r="R114" s="6">
        <f t="shared" si="25"/>
        <v>0</v>
      </c>
      <c r="S114" s="44">
        <f t="shared" si="26"/>
        <v>-8.9784535999999999</v>
      </c>
      <c r="T114" s="44">
        <f t="shared" si="27"/>
        <v>-9.1873283000000008</v>
      </c>
      <c r="U114" s="44">
        <f t="shared" si="28"/>
        <v>-9.5645380000000007</v>
      </c>
      <c r="V114" s="44">
        <f t="shared" si="29"/>
        <v>-10.346634999999999</v>
      </c>
      <c r="W114" s="44">
        <f t="shared" si="30"/>
        <v>-11.436963</v>
      </c>
      <c r="X114" s="44">
        <f t="shared" si="31"/>
        <v>-17.124860999999999</v>
      </c>
    </row>
    <row r="115" spans="2:24" x14ac:dyDescent="0.25">
      <c r="B115" s="90">
        <v>14250000000</v>
      </c>
      <c r="C115" s="90">
        <v>0</v>
      </c>
      <c r="E115" s="6">
        <f t="shared" si="16"/>
        <v>14.75</v>
      </c>
      <c r="F115" s="6">
        <f t="shared" si="17"/>
        <v>0</v>
      </c>
      <c r="G115" s="44">
        <f t="shared" si="18"/>
        <v>-6.8238873</v>
      </c>
      <c r="H115" s="44">
        <f t="shared" si="19"/>
        <v>-7.3021273999999998</v>
      </c>
      <c r="I115" s="44">
        <f t="shared" si="20"/>
        <v>-8.3973560000000003</v>
      </c>
      <c r="J115" s="44">
        <f t="shared" si="21"/>
        <v>-13.032117</v>
      </c>
      <c r="K115" s="44">
        <f t="shared" si="22"/>
        <v>-25.499113000000001</v>
      </c>
      <c r="L115" s="44">
        <f t="shared" si="23"/>
        <v>-45.866107999999997</v>
      </c>
      <c r="N115" s="90">
        <v>14250000000</v>
      </c>
      <c r="O115" s="90">
        <v>0</v>
      </c>
      <c r="Q115" s="6">
        <f t="shared" si="24"/>
        <v>14.75</v>
      </c>
      <c r="R115" s="6">
        <f t="shared" si="25"/>
        <v>0</v>
      </c>
      <c r="S115" s="44">
        <f t="shared" si="26"/>
        <v>-8.9546527999999999</v>
      </c>
      <c r="T115" s="44">
        <f t="shared" si="27"/>
        <v>-9.1586876000000004</v>
      </c>
      <c r="U115" s="44">
        <f t="shared" si="28"/>
        <v>-9.5339880000000008</v>
      </c>
      <c r="V115" s="44">
        <f t="shared" si="29"/>
        <v>-10.301176999999999</v>
      </c>
      <c r="W115" s="44">
        <f t="shared" si="30"/>
        <v>-11.712552000000001</v>
      </c>
      <c r="X115" s="44">
        <f t="shared" si="31"/>
        <v>-15.904125000000001</v>
      </c>
    </row>
    <row r="116" spans="2:24" x14ac:dyDescent="0.25">
      <c r="B116" s="90">
        <v>14375000000</v>
      </c>
      <c r="C116" s="90">
        <v>0</v>
      </c>
      <c r="E116" s="6">
        <f t="shared" si="16"/>
        <v>14.875</v>
      </c>
      <c r="F116" s="6">
        <f t="shared" si="17"/>
        <v>0</v>
      </c>
      <c r="G116" s="44">
        <f t="shared" si="18"/>
        <v>-6.8453578999999998</v>
      </c>
      <c r="H116" s="44">
        <f t="shared" si="19"/>
        <v>-7.3063530999999999</v>
      </c>
      <c r="I116" s="44">
        <f t="shared" si="20"/>
        <v>-8.3489733000000008</v>
      </c>
      <c r="J116" s="44">
        <f t="shared" si="21"/>
        <v>-12.674315</v>
      </c>
      <c r="K116" s="44">
        <f t="shared" si="22"/>
        <v>-25.721781</v>
      </c>
      <c r="L116" s="44">
        <f t="shared" si="23"/>
        <v>-46.123165</v>
      </c>
      <c r="N116" s="90">
        <v>14375000000</v>
      </c>
      <c r="O116" s="90">
        <v>0</v>
      </c>
      <c r="Q116" s="6">
        <f t="shared" si="24"/>
        <v>14.875</v>
      </c>
      <c r="R116" s="6">
        <f t="shared" si="25"/>
        <v>0</v>
      </c>
      <c r="S116" s="44">
        <f t="shared" si="26"/>
        <v>-8.9293890000000005</v>
      </c>
      <c r="T116" s="44">
        <f t="shared" si="27"/>
        <v>-9.1279316000000001</v>
      </c>
      <c r="U116" s="44">
        <f t="shared" si="28"/>
        <v>-9.5024881000000008</v>
      </c>
      <c r="V116" s="44">
        <f t="shared" si="29"/>
        <v>-10.256289000000001</v>
      </c>
      <c r="W116" s="44">
        <f t="shared" si="30"/>
        <v>-11.503444</v>
      </c>
      <c r="X116" s="44">
        <f t="shared" si="31"/>
        <v>-16.483955000000002</v>
      </c>
    </row>
    <row r="117" spans="2:24" x14ac:dyDescent="0.25">
      <c r="B117" s="90">
        <v>14500000000</v>
      </c>
      <c r="C117" s="90">
        <v>0</v>
      </c>
      <c r="E117" s="6">
        <f t="shared" si="16"/>
        <v>15</v>
      </c>
      <c r="F117" s="6">
        <f t="shared" si="17"/>
        <v>0</v>
      </c>
      <c r="G117" s="44">
        <f t="shared" si="18"/>
        <v>-6.8673891999999999</v>
      </c>
      <c r="H117" s="44">
        <f t="shared" si="19"/>
        <v>-7.3044329000000001</v>
      </c>
      <c r="I117" s="44">
        <f t="shared" si="20"/>
        <v>-8.2770461999999991</v>
      </c>
      <c r="J117" s="44">
        <f t="shared" si="21"/>
        <v>-12.178819000000001</v>
      </c>
      <c r="K117" s="44">
        <f t="shared" si="22"/>
        <v>-22.550934000000002</v>
      </c>
      <c r="L117" s="44">
        <f t="shared" si="23"/>
        <v>-40.755215</v>
      </c>
      <c r="N117" s="90">
        <v>14500000000</v>
      </c>
      <c r="O117" s="90">
        <v>0</v>
      </c>
      <c r="Q117" s="6">
        <f t="shared" si="24"/>
        <v>15</v>
      </c>
      <c r="R117" s="6">
        <f t="shared" si="25"/>
        <v>0</v>
      </c>
      <c r="S117" s="44">
        <f t="shared" si="26"/>
        <v>-8.9118213999999991</v>
      </c>
      <c r="T117" s="44">
        <f t="shared" si="27"/>
        <v>-9.1098289000000001</v>
      </c>
      <c r="U117" s="44">
        <f t="shared" si="28"/>
        <v>-9.4891919999999992</v>
      </c>
      <c r="V117" s="44">
        <f t="shared" si="29"/>
        <v>-10.238038</v>
      </c>
      <c r="W117" s="44">
        <f t="shared" si="30"/>
        <v>-10.427529</v>
      </c>
      <c r="X117" s="44">
        <f t="shared" si="31"/>
        <v>-15.262971</v>
      </c>
    </row>
    <row r="118" spans="2:24" x14ac:dyDescent="0.25">
      <c r="B118" s="90">
        <v>14625000000</v>
      </c>
      <c r="C118" s="90">
        <v>0</v>
      </c>
      <c r="E118" s="6">
        <f t="shared" si="16"/>
        <v>15.125</v>
      </c>
      <c r="F118" s="6">
        <f t="shared" si="17"/>
        <v>0</v>
      </c>
      <c r="G118" s="44">
        <f t="shared" si="18"/>
        <v>-6.8865352</v>
      </c>
      <c r="H118" s="44">
        <f t="shared" si="19"/>
        <v>-7.3025102999999998</v>
      </c>
      <c r="I118" s="44">
        <f t="shared" si="20"/>
        <v>-8.2397690000000008</v>
      </c>
      <c r="J118" s="44">
        <f t="shared" si="21"/>
        <v>-12.007070000000001</v>
      </c>
      <c r="K118" s="44">
        <f t="shared" si="22"/>
        <v>-22.244526</v>
      </c>
      <c r="L118" s="44">
        <f t="shared" si="23"/>
        <v>-40.284359000000002</v>
      </c>
      <c r="N118" s="90">
        <v>14625000000</v>
      </c>
      <c r="O118" s="90">
        <v>0</v>
      </c>
      <c r="Q118" s="6">
        <f t="shared" si="24"/>
        <v>15.125</v>
      </c>
      <c r="R118" s="6">
        <f t="shared" si="25"/>
        <v>0</v>
      </c>
      <c r="S118" s="44">
        <f t="shared" si="26"/>
        <v>-8.8855877000000003</v>
      </c>
      <c r="T118" s="44">
        <f t="shared" si="27"/>
        <v>-9.0817022000000005</v>
      </c>
      <c r="U118" s="44">
        <f t="shared" si="28"/>
        <v>-9.4695435000000003</v>
      </c>
      <c r="V118" s="44">
        <f t="shared" si="29"/>
        <v>-10.22509</v>
      </c>
      <c r="W118" s="44">
        <f t="shared" si="30"/>
        <v>-10.77093</v>
      </c>
      <c r="X118" s="44">
        <f t="shared" si="31"/>
        <v>-17.450368999999998</v>
      </c>
    </row>
    <row r="119" spans="2:24" x14ac:dyDescent="0.25">
      <c r="B119" s="90">
        <v>14750000000</v>
      </c>
      <c r="C119" s="90">
        <v>0</v>
      </c>
      <c r="E119" s="6">
        <f t="shared" si="16"/>
        <v>15.25</v>
      </c>
      <c r="F119" s="6">
        <f t="shared" si="17"/>
        <v>0</v>
      </c>
      <c r="G119" s="44">
        <f t="shared" si="18"/>
        <v>-6.9180488999999996</v>
      </c>
      <c r="H119" s="44">
        <f t="shared" si="19"/>
        <v>-7.3177589999999997</v>
      </c>
      <c r="I119" s="44">
        <f t="shared" si="20"/>
        <v>-8.2279099999999996</v>
      </c>
      <c r="J119" s="44">
        <f t="shared" si="21"/>
        <v>-11.842930000000001</v>
      </c>
      <c r="K119" s="44">
        <f t="shared" si="22"/>
        <v>-23.417444</v>
      </c>
      <c r="L119" s="44">
        <f t="shared" si="23"/>
        <v>-42.628833999999998</v>
      </c>
      <c r="N119" s="90">
        <v>14750000000</v>
      </c>
      <c r="O119" s="90">
        <v>0</v>
      </c>
      <c r="Q119" s="6">
        <f t="shared" si="24"/>
        <v>15.25</v>
      </c>
      <c r="R119" s="6">
        <f t="shared" si="25"/>
        <v>0</v>
      </c>
      <c r="S119" s="44">
        <f t="shared" si="26"/>
        <v>-8.8659829999999999</v>
      </c>
      <c r="T119" s="44">
        <f t="shared" si="27"/>
        <v>-9.0588216999999993</v>
      </c>
      <c r="U119" s="44">
        <f t="shared" si="28"/>
        <v>-9.4468098000000005</v>
      </c>
      <c r="V119" s="44">
        <f t="shared" si="29"/>
        <v>-10.197248</v>
      </c>
      <c r="W119" s="44">
        <f t="shared" si="30"/>
        <v>-11.276783</v>
      </c>
      <c r="X119" s="44">
        <f t="shared" si="31"/>
        <v>-17.295033</v>
      </c>
    </row>
    <row r="120" spans="2:24" x14ac:dyDescent="0.25">
      <c r="B120" s="90">
        <v>14875000000</v>
      </c>
      <c r="C120" s="90">
        <v>0</v>
      </c>
      <c r="E120" s="6">
        <f t="shared" si="16"/>
        <v>15.375</v>
      </c>
      <c r="F120" s="6">
        <f t="shared" si="17"/>
        <v>0</v>
      </c>
      <c r="G120" s="44">
        <f t="shared" si="18"/>
        <v>-6.9452109000000002</v>
      </c>
      <c r="H120" s="44">
        <f t="shared" si="19"/>
        <v>-7.3273973000000003</v>
      </c>
      <c r="I120" s="44">
        <f t="shared" si="20"/>
        <v>-8.2079277000000008</v>
      </c>
      <c r="J120" s="44">
        <f t="shared" si="21"/>
        <v>-11.635697</v>
      </c>
      <c r="K120" s="44">
        <f t="shared" si="22"/>
        <v>-23.926556000000001</v>
      </c>
      <c r="L120" s="44">
        <f t="shared" si="23"/>
        <v>-43.747405999999998</v>
      </c>
      <c r="N120" s="90">
        <v>14875000000</v>
      </c>
      <c r="O120" s="90">
        <v>0</v>
      </c>
      <c r="Q120" s="6">
        <f t="shared" si="24"/>
        <v>15.375</v>
      </c>
      <c r="R120" s="6">
        <f t="shared" si="25"/>
        <v>0</v>
      </c>
      <c r="S120" s="44">
        <f t="shared" si="26"/>
        <v>-8.8509606999999999</v>
      </c>
      <c r="T120" s="44">
        <f t="shared" si="27"/>
        <v>-9.0439501</v>
      </c>
      <c r="U120" s="44">
        <f t="shared" si="28"/>
        <v>-9.4408512000000009</v>
      </c>
      <c r="V120" s="44">
        <f t="shared" si="29"/>
        <v>-10.194718999999999</v>
      </c>
      <c r="W120" s="44">
        <f t="shared" si="30"/>
        <v>-11.817075000000001</v>
      </c>
      <c r="X120" s="44">
        <f t="shared" si="31"/>
        <v>-18.429214000000002</v>
      </c>
    </row>
    <row r="121" spans="2:24" x14ac:dyDescent="0.25">
      <c r="B121" s="90">
        <v>15000000000</v>
      </c>
      <c r="C121" s="90">
        <v>0</v>
      </c>
      <c r="E121" s="6">
        <f t="shared" si="16"/>
        <v>15.5</v>
      </c>
      <c r="F121" s="6">
        <f t="shared" si="17"/>
        <v>0</v>
      </c>
      <c r="G121" s="44">
        <f t="shared" si="18"/>
        <v>-6.9784050000000004</v>
      </c>
      <c r="H121" s="44">
        <f t="shared" si="19"/>
        <v>-7.3491359000000003</v>
      </c>
      <c r="I121" s="44">
        <f t="shared" si="20"/>
        <v>-8.2160233999999992</v>
      </c>
      <c r="J121" s="44">
        <f t="shared" si="21"/>
        <v>-11.561804</v>
      </c>
      <c r="K121" s="44">
        <f t="shared" si="22"/>
        <v>-23.977838999999999</v>
      </c>
      <c r="L121" s="44">
        <f t="shared" si="23"/>
        <v>-43.658400999999998</v>
      </c>
      <c r="N121" s="90">
        <v>15000000000</v>
      </c>
      <c r="O121" s="90">
        <v>0</v>
      </c>
      <c r="Q121" s="6">
        <f t="shared" si="24"/>
        <v>15.5</v>
      </c>
      <c r="R121" s="6">
        <f t="shared" si="25"/>
        <v>0</v>
      </c>
      <c r="S121" s="44">
        <f t="shared" si="26"/>
        <v>-8.8399839</v>
      </c>
      <c r="T121" s="44">
        <f t="shared" si="27"/>
        <v>-9.0352230000000002</v>
      </c>
      <c r="U121" s="44">
        <f t="shared" si="28"/>
        <v>-9.4434184999999999</v>
      </c>
      <c r="V121" s="44">
        <f t="shared" si="29"/>
        <v>-10.19824</v>
      </c>
      <c r="W121" s="44">
        <f t="shared" si="30"/>
        <v>-11.430080999999999</v>
      </c>
      <c r="X121" s="44">
        <f t="shared" si="31"/>
        <v>-16.13747</v>
      </c>
    </row>
    <row r="122" spans="2:24" x14ac:dyDescent="0.25">
      <c r="B122" s="90">
        <v>15125000000</v>
      </c>
      <c r="C122" s="90">
        <v>0</v>
      </c>
      <c r="E122" s="6">
        <f t="shared" si="16"/>
        <v>15.625</v>
      </c>
      <c r="F122" s="6">
        <f t="shared" si="17"/>
        <v>0</v>
      </c>
      <c r="G122" s="44">
        <f t="shared" si="18"/>
        <v>-7.0128908000000001</v>
      </c>
      <c r="H122" s="44">
        <f t="shared" si="19"/>
        <v>-7.3729557999999997</v>
      </c>
      <c r="I122" s="44">
        <f t="shared" si="20"/>
        <v>-8.2264327999999995</v>
      </c>
      <c r="J122" s="44">
        <f t="shared" si="21"/>
        <v>-11.457326</v>
      </c>
      <c r="K122" s="44">
        <f t="shared" si="22"/>
        <v>-20.855775999999999</v>
      </c>
      <c r="L122" s="44">
        <f t="shared" si="23"/>
        <v>-38.921951</v>
      </c>
      <c r="N122" s="90">
        <v>15125000000</v>
      </c>
      <c r="O122" s="90">
        <v>0</v>
      </c>
      <c r="Q122" s="6">
        <f t="shared" si="24"/>
        <v>15.625</v>
      </c>
      <c r="R122" s="6">
        <f t="shared" si="25"/>
        <v>0</v>
      </c>
      <c r="S122" s="44">
        <f t="shared" si="26"/>
        <v>-8.8211784000000009</v>
      </c>
      <c r="T122" s="44">
        <f t="shared" si="27"/>
        <v>-9.0175380999999994</v>
      </c>
      <c r="U122" s="44">
        <f t="shared" si="28"/>
        <v>-9.4368858000000007</v>
      </c>
      <c r="V122" s="44">
        <f t="shared" si="29"/>
        <v>-10.191262999999999</v>
      </c>
      <c r="W122" s="44">
        <f t="shared" si="30"/>
        <v>-11.282667</v>
      </c>
      <c r="X122" s="44">
        <f t="shared" si="31"/>
        <v>-16.323899999999998</v>
      </c>
    </row>
    <row r="123" spans="2:24" x14ac:dyDescent="0.25">
      <c r="B123" s="90">
        <v>15250000000</v>
      </c>
      <c r="C123" s="90">
        <v>0</v>
      </c>
      <c r="E123" s="6">
        <f t="shared" si="16"/>
        <v>15.75</v>
      </c>
      <c r="F123" s="6">
        <f t="shared" si="17"/>
        <v>0</v>
      </c>
      <c r="G123" s="44">
        <f t="shared" si="18"/>
        <v>-7.0496435000000002</v>
      </c>
      <c r="H123" s="44">
        <f t="shared" si="19"/>
        <v>-7.3969288000000004</v>
      </c>
      <c r="I123" s="44">
        <f t="shared" si="20"/>
        <v>-8.2286328999999991</v>
      </c>
      <c r="J123" s="44">
        <f t="shared" si="21"/>
        <v>-11.248471</v>
      </c>
      <c r="K123" s="44">
        <f t="shared" si="22"/>
        <v>-22.023823</v>
      </c>
      <c r="L123" s="44">
        <f t="shared" si="23"/>
        <v>-40.900405999999997</v>
      </c>
      <c r="N123" s="90">
        <v>15250000000</v>
      </c>
      <c r="O123" s="90">
        <v>0</v>
      </c>
      <c r="Q123" s="6">
        <f t="shared" si="24"/>
        <v>15.75</v>
      </c>
      <c r="R123" s="6">
        <f t="shared" si="25"/>
        <v>0</v>
      </c>
      <c r="S123" s="44">
        <f t="shared" si="26"/>
        <v>-8.8082867</v>
      </c>
      <c r="T123" s="44">
        <f t="shared" si="27"/>
        <v>-9.0041924000000009</v>
      </c>
      <c r="U123" s="44">
        <f t="shared" si="28"/>
        <v>-9.4279518000000007</v>
      </c>
      <c r="V123" s="44">
        <f t="shared" si="29"/>
        <v>-10.168036000000001</v>
      </c>
      <c r="W123" s="44">
        <f t="shared" si="30"/>
        <v>-11.467639999999999</v>
      </c>
      <c r="X123" s="44">
        <f t="shared" si="31"/>
        <v>-18.519714</v>
      </c>
    </row>
    <row r="124" spans="2:24" x14ac:dyDescent="0.25">
      <c r="B124" s="90">
        <v>15375000000</v>
      </c>
      <c r="C124" s="90">
        <v>0</v>
      </c>
      <c r="E124" s="6">
        <f t="shared" si="16"/>
        <v>15.875</v>
      </c>
      <c r="F124" s="6">
        <f t="shared" si="17"/>
        <v>0</v>
      </c>
      <c r="G124" s="44">
        <f t="shared" si="18"/>
        <v>-7.0823688999999996</v>
      </c>
      <c r="H124" s="44">
        <f t="shared" si="19"/>
        <v>-7.4148965000000002</v>
      </c>
      <c r="I124" s="44">
        <f t="shared" si="20"/>
        <v>-8.2086266999999999</v>
      </c>
      <c r="J124" s="44">
        <f t="shared" si="21"/>
        <v>-10.879659</v>
      </c>
      <c r="K124" s="44">
        <f t="shared" si="22"/>
        <v>-22.631512000000001</v>
      </c>
      <c r="L124" s="44">
        <f t="shared" si="23"/>
        <v>-42.000397</v>
      </c>
      <c r="N124" s="90">
        <v>15375000000</v>
      </c>
      <c r="O124" s="90">
        <v>0</v>
      </c>
      <c r="Q124" s="6">
        <f t="shared" si="24"/>
        <v>15.875</v>
      </c>
      <c r="R124" s="6">
        <f t="shared" si="25"/>
        <v>0</v>
      </c>
      <c r="S124" s="44">
        <f t="shared" si="26"/>
        <v>-8.7962121999999994</v>
      </c>
      <c r="T124" s="44">
        <f t="shared" si="27"/>
        <v>-8.9999838000000008</v>
      </c>
      <c r="U124" s="44">
        <f t="shared" si="28"/>
        <v>-9.4438448000000008</v>
      </c>
      <c r="V124" s="44">
        <f t="shared" si="29"/>
        <v>-10.176159</v>
      </c>
      <c r="W124" s="44">
        <f t="shared" si="30"/>
        <v>-11.359040999999999</v>
      </c>
      <c r="X124" s="44">
        <f t="shared" si="31"/>
        <v>-18.073979999999999</v>
      </c>
    </row>
    <row r="125" spans="2:24" x14ac:dyDescent="0.25">
      <c r="B125" s="90">
        <v>15500000000</v>
      </c>
      <c r="C125" s="90">
        <v>0</v>
      </c>
      <c r="E125" s="6">
        <f t="shared" si="16"/>
        <v>16</v>
      </c>
      <c r="F125" s="6">
        <f t="shared" si="17"/>
        <v>0</v>
      </c>
      <c r="G125" s="44">
        <f t="shared" si="18"/>
        <v>-7.1236796</v>
      </c>
      <c r="H125" s="44">
        <f t="shared" si="19"/>
        <v>-7.4528675</v>
      </c>
      <c r="I125" s="44">
        <f t="shared" si="20"/>
        <v>-8.2333917999999997</v>
      </c>
      <c r="J125" s="44">
        <f t="shared" si="21"/>
        <v>-10.798614000000001</v>
      </c>
      <c r="K125" s="44">
        <f t="shared" si="22"/>
        <v>-22.359981999999999</v>
      </c>
      <c r="L125" s="44">
        <f t="shared" si="23"/>
        <v>-42.804637999999997</v>
      </c>
      <c r="N125" s="90">
        <v>15500000000</v>
      </c>
      <c r="O125" s="90">
        <v>0</v>
      </c>
      <c r="Q125" s="6">
        <f t="shared" si="24"/>
        <v>16</v>
      </c>
      <c r="R125" s="6">
        <f t="shared" si="25"/>
        <v>0</v>
      </c>
      <c r="S125" s="44">
        <f t="shared" si="26"/>
        <v>-8.7882929000000001</v>
      </c>
      <c r="T125" s="44">
        <f t="shared" si="27"/>
        <v>-9.0005445000000002</v>
      </c>
      <c r="U125" s="44">
        <f t="shared" si="28"/>
        <v>-9.4646682999999996</v>
      </c>
      <c r="V125" s="44">
        <f t="shared" si="29"/>
        <v>-10.192002</v>
      </c>
      <c r="W125" s="44">
        <f t="shared" si="30"/>
        <v>-10.74169</v>
      </c>
      <c r="X125" s="44">
        <f t="shared" si="31"/>
        <v>-16.568394000000001</v>
      </c>
    </row>
    <row r="126" spans="2:24" x14ac:dyDescent="0.25">
      <c r="B126" s="90">
        <v>15625000000</v>
      </c>
      <c r="C126" s="90">
        <v>0</v>
      </c>
      <c r="E126" s="6">
        <f t="shared" si="16"/>
        <v>16.125</v>
      </c>
      <c r="F126" s="6">
        <f t="shared" si="17"/>
        <v>0</v>
      </c>
      <c r="G126" s="44">
        <f t="shared" si="18"/>
        <v>-7.1677279</v>
      </c>
      <c r="H126" s="44">
        <f t="shared" si="19"/>
        <v>-7.4965067000000003</v>
      </c>
      <c r="I126" s="44">
        <f t="shared" si="20"/>
        <v>-8.2642965000000004</v>
      </c>
      <c r="J126" s="44">
        <f t="shared" si="21"/>
        <v>-10.703580000000001</v>
      </c>
      <c r="K126" s="44">
        <f t="shared" si="22"/>
        <v>-20.042086000000001</v>
      </c>
      <c r="L126" s="44">
        <f t="shared" si="23"/>
        <v>-38.393715</v>
      </c>
      <c r="N126" s="90">
        <v>15625000000</v>
      </c>
      <c r="O126" s="90">
        <v>0</v>
      </c>
      <c r="Q126" s="6">
        <f t="shared" si="24"/>
        <v>16.125</v>
      </c>
      <c r="R126" s="6">
        <f t="shared" si="25"/>
        <v>0</v>
      </c>
      <c r="S126" s="44">
        <f t="shared" si="26"/>
        <v>-8.7826777000000007</v>
      </c>
      <c r="T126" s="44">
        <f t="shared" si="27"/>
        <v>-9.0045567000000002</v>
      </c>
      <c r="U126" s="44">
        <f t="shared" si="28"/>
        <v>-9.4871873999999998</v>
      </c>
      <c r="V126" s="44">
        <f t="shared" si="29"/>
        <v>-10.203021</v>
      </c>
      <c r="W126" s="44">
        <f t="shared" si="30"/>
        <v>-11.166998</v>
      </c>
      <c r="X126" s="44">
        <f t="shared" si="31"/>
        <v>-16.928554999999999</v>
      </c>
    </row>
    <row r="127" spans="2:24" x14ac:dyDescent="0.25">
      <c r="B127" s="90">
        <v>15750000000</v>
      </c>
      <c r="C127" s="90">
        <v>0</v>
      </c>
      <c r="E127" s="6">
        <f t="shared" si="16"/>
        <v>16.25</v>
      </c>
      <c r="F127" s="6">
        <f t="shared" si="17"/>
        <v>0</v>
      </c>
      <c r="G127" s="44">
        <f t="shared" si="18"/>
        <v>-7.2144499</v>
      </c>
      <c r="H127" s="44">
        <f t="shared" si="19"/>
        <v>-7.5407038000000002</v>
      </c>
      <c r="I127" s="44">
        <f t="shared" si="20"/>
        <v>-8.2876987</v>
      </c>
      <c r="J127" s="44">
        <f t="shared" si="21"/>
        <v>-10.596351</v>
      </c>
      <c r="K127" s="44">
        <f t="shared" si="22"/>
        <v>-19.817242</v>
      </c>
      <c r="L127" s="44">
        <f t="shared" si="23"/>
        <v>-37.427723</v>
      </c>
      <c r="N127" s="90">
        <v>15750000000</v>
      </c>
      <c r="O127" s="90">
        <v>0</v>
      </c>
      <c r="Q127" s="6">
        <f t="shared" si="24"/>
        <v>16.25</v>
      </c>
      <c r="R127" s="6">
        <f t="shared" si="25"/>
        <v>0</v>
      </c>
      <c r="S127" s="44">
        <f t="shared" si="26"/>
        <v>-8.7871760999999999</v>
      </c>
      <c r="T127" s="44">
        <f t="shared" si="27"/>
        <v>-9.0233459000000007</v>
      </c>
      <c r="U127" s="44">
        <f t="shared" si="28"/>
        <v>-9.5235949000000009</v>
      </c>
      <c r="V127" s="44">
        <f t="shared" si="29"/>
        <v>-10.230134</v>
      </c>
      <c r="W127" s="44">
        <f t="shared" si="30"/>
        <v>-11.785401999999999</v>
      </c>
      <c r="X127" s="44">
        <f t="shared" si="31"/>
        <v>-19.791312999999999</v>
      </c>
    </row>
    <row r="128" spans="2:24" x14ac:dyDescent="0.25">
      <c r="B128" s="90">
        <v>15875000000</v>
      </c>
      <c r="C128" s="90">
        <v>0</v>
      </c>
      <c r="E128" s="6">
        <f t="shared" si="16"/>
        <v>16.375</v>
      </c>
      <c r="F128" s="6">
        <f t="shared" si="17"/>
        <v>0</v>
      </c>
      <c r="G128" s="44">
        <f t="shared" si="18"/>
        <v>-7.2687125000000004</v>
      </c>
      <c r="H128" s="44">
        <f t="shared" si="19"/>
        <v>-7.6021175000000003</v>
      </c>
      <c r="I128" s="44">
        <f t="shared" si="20"/>
        <v>-8.3416996000000001</v>
      </c>
      <c r="J128" s="44">
        <f t="shared" si="21"/>
        <v>-10.634463999999999</v>
      </c>
      <c r="K128" s="44">
        <f t="shared" si="22"/>
        <v>-20.852314</v>
      </c>
      <c r="L128" s="44">
        <f t="shared" si="23"/>
        <v>-39.291843</v>
      </c>
      <c r="N128" s="90">
        <v>15875000000</v>
      </c>
      <c r="O128" s="90">
        <v>0</v>
      </c>
      <c r="Q128" s="6">
        <f t="shared" si="24"/>
        <v>16.375</v>
      </c>
      <c r="R128" s="6">
        <f t="shared" si="25"/>
        <v>0</v>
      </c>
      <c r="S128" s="44">
        <f t="shared" si="26"/>
        <v>-8.8010453999999996</v>
      </c>
      <c r="T128" s="44">
        <f t="shared" si="27"/>
        <v>-9.0547685999999992</v>
      </c>
      <c r="U128" s="44">
        <f t="shared" si="28"/>
        <v>-9.5812329999999992</v>
      </c>
      <c r="V128" s="44">
        <f t="shared" si="29"/>
        <v>-10.288815</v>
      </c>
      <c r="W128" s="44">
        <f t="shared" si="30"/>
        <v>-12.024027</v>
      </c>
      <c r="X128" s="44">
        <f t="shared" si="31"/>
        <v>-21.119699000000001</v>
      </c>
    </row>
    <row r="129" spans="2:24" x14ac:dyDescent="0.25">
      <c r="B129" s="90">
        <v>16000000000</v>
      </c>
      <c r="C129" s="90">
        <v>0</v>
      </c>
      <c r="E129" s="6">
        <f t="shared" si="16"/>
        <v>16.5</v>
      </c>
      <c r="F129" s="6">
        <f t="shared" si="17"/>
        <v>0</v>
      </c>
      <c r="G129" s="44">
        <f t="shared" si="18"/>
        <v>-7.3197932000000003</v>
      </c>
      <c r="H129" s="44">
        <f t="shared" si="19"/>
        <v>-7.6605616000000003</v>
      </c>
      <c r="I129" s="44">
        <f t="shared" si="20"/>
        <v>-8.3948993999999999</v>
      </c>
      <c r="J129" s="44">
        <f t="shared" si="21"/>
        <v>-10.763574999999999</v>
      </c>
      <c r="K129" s="44">
        <f t="shared" si="22"/>
        <v>-21.505924</v>
      </c>
      <c r="L129" s="44">
        <f t="shared" si="23"/>
        <v>-40.750523000000001</v>
      </c>
      <c r="N129" s="90">
        <v>16000000000</v>
      </c>
      <c r="O129" s="90">
        <v>0</v>
      </c>
      <c r="Q129" s="6">
        <f t="shared" si="24"/>
        <v>16.5</v>
      </c>
      <c r="R129" s="6">
        <f t="shared" si="25"/>
        <v>0</v>
      </c>
      <c r="S129" s="44">
        <f t="shared" si="26"/>
        <v>-8.8197469999999996</v>
      </c>
      <c r="T129" s="44">
        <f t="shared" si="27"/>
        <v>-9.0848884999999999</v>
      </c>
      <c r="U129" s="44">
        <f t="shared" si="28"/>
        <v>-9.6257619999999999</v>
      </c>
      <c r="V129" s="44">
        <f t="shared" si="29"/>
        <v>-10.330932000000001</v>
      </c>
      <c r="W129" s="44">
        <f t="shared" si="30"/>
        <v>-12.316993999999999</v>
      </c>
      <c r="X129" s="44">
        <f t="shared" si="31"/>
        <v>-22.204008000000002</v>
      </c>
    </row>
    <row r="130" spans="2:24" x14ac:dyDescent="0.25">
      <c r="B130" s="90">
        <v>16125000000</v>
      </c>
      <c r="C130" s="90">
        <v>0</v>
      </c>
      <c r="E130" s="6">
        <f t="shared" si="16"/>
        <v>16.625</v>
      </c>
      <c r="F130" s="6">
        <f t="shared" si="17"/>
        <v>0</v>
      </c>
      <c r="G130" s="44">
        <f t="shared" si="18"/>
        <v>-7.3937764000000001</v>
      </c>
      <c r="H130" s="44">
        <f t="shared" si="19"/>
        <v>-7.7476645</v>
      </c>
      <c r="I130" s="44">
        <f t="shared" si="20"/>
        <v>-8.4889793000000004</v>
      </c>
      <c r="J130" s="44">
        <f t="shared" si="21"/>
        <v>-10.965458</v>
      </c>
      <c r="K130" s="44">
        <f t="shared" si="22"/>
        <v>-22.276215000000001</v>
      </c>
      <c r="L130" s="44">
        <f t="shared" si="23"/>
        <v>-41.996639000000002</v>
      </c>
      <c r="N130" s="90">
        <v>16125000000</v>
      </c>
      <c r="O130" s="90">
        <v>0</v>
      </c>
      <c r="Q130" s="6">
        <f t="shared" si="24"/>
        <v>16.625</v>
      </c>
      <c r="R130" s="6">
        <f t="shared" si="25"/>
        <v>0</v>
      </c>
      <c r="S130" s="44">
        <f t="shared" si="26"/>
        <v>-8.8548545999999995</v>
      </c>
      <c r="T130" s="44">
        <f t="shared" si="27"/>
        <v>-9.1366300999999996</v>
      </c>
      <c r="U130" s="44">
        <f t="shared" si="28"/>
        <v>-9.6877203000000005</v>
      </c>
      <c r="V130" s="44">
        <f t="shared" si="29"/>
        <v>-10.396989</v>
      </c>
      <c r="W130" s="44">
        <f t="shared" si="30"/>
        <v>-12.392931000000001</v>
      </c>
      <c r="X130" s="44">
        <f t="shared" si="31"/>
        <v>-23.189910999999999</v>
      </c>
    </row>
    <row r="131" spans="2:24" x14ac:dyDescent="0.25">
      <c r="B131" s="90">
        <v>16250000000</v>
      </c>
      <c r="C131" s="90">
        <v>0</v>
      </c>
      <c r="E131" s="6">
        <f t="shared" si="16"/>
        <v>16.75</v>
      </c>
      <c r="F131" s="6">
        <f t="shared" si="17"/>
        <v>0</v>
      </c>
      <c r="G131" s="44">
        <f t="shared" si="18"/>
        <v>-7.4608245000000002</v>
      </c>
      <c r="H131" s="44">
        <f t="shared" si="19"/>
        <v>-7.8167213999999996</v>
      </c>
      <c r="I131" s="44">
        <f t="shared" si="20"/>
        <v>-8.5495262000000007</v>
      </c>
      <c r="J131" s="44">
        <f t="shared" si="21"/>
        <v>-11.068820000000001</v>
      </c>
      <c r="K131" s="44">
        <f t="shared" si="22"/>
        <v>-21.458881000000002</v>
      </c>
      <c r="L131" s="44">
        <f t="shared" si="23"/>
        <v>-40.386639000000002</v>
      </c>
      <c r="N131" s="90">
        <v>16250000000</v>
      </c>
      <c r="O131" s="90">
        <v>0</v>
      </c>
      <c r="Q131" s="6">
        <f t="shared" si="24"/>
        <v>16.75</v>
      </c>
      <c r="R131" s="6">
        <f t="shared" si="25"/>
        <v>0</v>
      </c>
      <c r="S131" s="44">
        <f t="shared" si="26"/>
        <v>-8.8923348999999998</v>
      </c>
      <c r="T131" s="44">
        <f t="shared" si="27"/>
        <v>-9.1867789999999996</v>
      </c>
      <c r="U131" s="44">
        <f t="shared" si="28"/>
        <v>-9.7383223000000001</v>
      </c>
      <c r="V131" s="44">
        <f t="shared" si="29"/>
        <v>-10.441953</v>
      </c>
      <c r="W131" s="44">
        <f t="shared" si="30"/>
        <v>-12.16888</v>
      </c>
      <c r="X131" s="44">
        <f t="shared" si="31"/>
        <v>-22.409718000000002</v>
      </c>
    </row>
    <row r="132" spans="2:24" x14ac:dyDescent="0.25">
      <c r="B132" s="90">
        <v>16375000000</v>
      </c>
      <c r="C132" s="90">
        <v>0</v>
      </c>
      <c r="E132" s="6">
        <f t="shared" si="16"/>
        <v>16.875</v>
      </c>
      <c r="F132" s="6">
        <f t="shared" si="17"/>
        <v>0</v>
      </c>
      <c r="G132" s="44">
        <f t="shared" si="18"/>
        <v>-7.5455021999999996</v>
      </c>
      <c r="H132" s="44">
        <f t="shared" si="19"/>
        <v>-7.9081010999999997</v>
      </c>
      <c r="I132" s="44">
        <f t="shared" si="20"/>
        <v>-8.6343527000000009</v>
      </c>
      <c r="J132" s="44">
        <f t="shared" si="21"/>
        <v>-11.139638</v>
      </c>
      <c r="K132" s="44">
        <f t="shared" si="22"/>
        <v>-22.055996</v>
      </c>
      <c r="L132" s="44">
        <f t="shared" si="23"/>
        <v>-40.949291000000002</v>
      </c>
      <c r="N132" s="90">
        <v>16375000000</v>
      </c>
      <c r="O132" s="90">
        <v>0</v>
      </c>
      <c r="Q132" s="6">
        <f t="shared" si="24"/>
        <v>16.875</v>
      </c>
      <c r="R132" s="6">
        <f t="shared" si="25"/>
        <v>0</v>
      </c>
      <c r="S132" s="44">
        <f t="shared" si="26"/>
        <v>-8.9482564999999994</v>
      </c>
      <c r="T132" s="44">
        <f t="shared" si="27"/>
        <v>-9.2612065999999995</v>
      </c>
      <c r="U132" s="44">
        <f t="shared" si="28"/>
        <v>-9.8142262000000002</v>
      </c>
      <c r="V132" s="44">
        <f t="shared" si="29"/>
        <v>-10.518935000000001</v>
      </c>
      <c r="W132" s="44">
        <f t="shared" si="30"/>
        <v>-12.847466000000001</v>
      </c>
      <c r="X132" s="44">
        <f t="shared" si="31"/>
        <v>-24.728860999999998</v>
      </c>
    </row>
    <row r="133" spans="2:24" x14ac:dyDescent="0.25">
      <c r="B133" s="90">
        <v>16500000000</v>
      </c>
      <c r="C133" s="90">
        <v>0</v>
      </c>
      <c r="E133" s="6">
        <f t="shared" ref="E133:E196" si="32">B137/1000000000</f>
        <v>17</v>
      </c>
      <c r="F133" s="6">
        <f t="shared" ref="F133:F196" si="33">C137</f>
        <v>0</v>
      </c>
      <c r="G133" s="44">
        <f t="shared" ref="G133:G196" si="34">C343</f>
        <v>-7.6329631999999998</v>
      </c>
      <c r="H133" s="44">
        <f t="shared" ref="H133:H196" si="35">C549</f>
        <v>-8.0050621</v>
      </c>
      <c r="I133" s="44">
        <f t="shared" ref="I133:I196" si="36">C755</f>
        <v>-8.7356911000000004</v>
      </c>
      <c r="J133" s="44">
        <f t="shared" ref="J133:J196" si="37">C961</f>
        <v>-11.403701</v>
      </c>
      <c r="K133" s="44">
        <f t="shared" ref="K133:K196" si="38">C1167</f>
        <v>-22.398513999999999</v>
      </c>
      <c r="L133" s="44">
        <f t="shared" si="23"/>
        <v>-42.150557999999997</v>
      </c>
      <c r="N133" s="90">
        <v>16500000000</v>
      </c>
      <c r="O133" s="90">
        <v>0</v>
      </c>
      <c r="Q133" s="6">
        <f t="shared" si="24"/>
        <v>17</v>
      </c>
      <c r="R133" s="6">
        <f t="shared" si="25"/>
        <v>0</v>
      </c>
      <c r="S133" s="44">
        <f t="shared" si="26"/>
        <v>-9.0066986</v>
      </c>
      <c r="T133" s="44">
        <f t="shared" si="27"/>
        <v>-9.3445139000000008</v>
      </c>
      <c r="U133" s="44">
        <f t="shared" si="28"/>
        <v>-9.9014606000000001</v>
      </c>
      <c r="V133" s="44">
        <f t="shared" si="29"/>
        <v>-10.636525000000001</v>
      </c>
      <c r="W133" s="44">
        <f t="shared" si="30"/>
        <v>-12.593597000000001</v>
      </c>
      <c r="X133" s="44">
        <f t="shared" si="31"/>
        <v>-23.084833</v>
      </c>
    </row>
    <row r="134" spans="2:24" x14ac:dyDescent="0.25">
      <c r="B134" s="90">
        <v>16625000000</v>
      </c>
      <c r="C134" s="90">
        <v>0</v>
      </c>
      <c r="E134" s="6">
        <f t="shared" si="32"/>
        <v>17.125</v>
      </c>
      <c r="F134" s="6">
        <f t="shared" si="33"/>
        <v>0</v>
      </c>
      <c r="G134" s="44">
        <f t="shared" si="34"/>
        <v>-7.7288145999999998</v>
      </c>
      <c r="H134" s="44">
        <f t="shared" si="35"/>
        <v>-8.1123075</v>
      </c>
      <c r="I134" s="44">
        <f t="shared" si="36"/>
        <v>-8.8533791999999991</v>
      </c>
      <c r="J134" s="44">
        <f t="shared" si="37"/>
        <v>-11.690052</v>
      </c>
      <c r="K134" s="44">
        <f t="shared" si="38"/>
        <v>-22.195059000000001</v>
      </c>
      <c r="L134" s="44">
        <f t="shared" ref="L134:L197" si="39">C1374</f>
        <v>-42.422733000000001</v>
      </c>
      <c r="N134" s="90">
        <v>16625000000</v>
      </c>
      <c r="O134" s="90">
        <v>0</v>
      </c>
      <c r="Q134" s="6">
        <f t="shared" ref="Q134:Q197" si="40">N138/1000000000</f>
        <v>17.125</v>
      </c>
      <c r="R134" s="6">
        <f t="shared" ref="R134:R197" si="41">O138</f>
        <v>0</v>
      </c>
      <c r="S134" s="44">
        <f t="shared" ref="S134:S197" si="42">O344</f>
        <v>-9.0658826999999995</v>
      </c>
      <c r="T134" s="44">
        <f t="shared" ref="T134:T197" si="43">O550</f>
        <v>-9.4263390999999999</v>
      </c>
      <c r="U134" s="44">
        <f t="shared" ref="U134:U197" si="44">O756</f>
        <v>-9.9852027999999997</v>
      </c>
      <c r="V134" s="44">
        <f t="shared" ref="V134:V197" si="45">O962</f>
        <v>-10.745699999999999</v>
      </c>
      <c r="W134" s="44">
        <f t="shared" ref="W134:W197" si="46">O1168</f>
        <v>-13.649995000000001</v>
      </c>
      <c r="X134" s="44">
        <f t="shared" ref="X134:X197" si="47">O1374</f>
        <v>-26.196822999999998</v>
      </c>
    </row>
    <row r="135" spans="2:24" x14ac:dyDescent="0.25">
      <c r="B135" s="90">
        <v>16750000000</v>
      </c>
      <c r="C135" s="90">
        <v>0</v>
      </c>
      <c r="E135" s="6">
        <f t="shared" si="32"/>
        <v>17.25</v>
      </c>
      <c r="F135" s="6">
        <f t="shared" si="33"/>
        <v>0</v>
      </c>
      <c r="G135" s="44">
        <f t="shared" si="34"/>
        <v>-7.8099451000000002</v>
      </c>
      <c r="H135" s="44">
        <f t="shared" si="35"/>
        <v>-8.2058953999999993</v>
      </c>
      <c r="I135" s="44">
        <f t="shared" si="36"/>
        <v>-8.9594126000000003</v>
      </c>
      <c r="J135" s="44">
        <f t="shared" si="37"/>
        <v>-12.057095</v>
      </c>
      <c r="K135" s="44">
        <f t="shared" si="38"/>
        <v>-26.027674000000001</v>
      </c>
      <c r="L135" s="44">
        <f t="shared" si="39"/>
        <v>-48.054855000000003</v>
      </c>
      <c r="N135" s="90">
        <v>16750000000</v>
      </c>
      <c r="O135" s="90">
        <v>0</v>
      </c>
      <c r="Q135" s="6">
        <f t="shared" si="40"/>
        <v>17.25</v>
      </c>
      <c r="R135" s="6">
        <f t="shared" si="41"/>
        <v>0</v>
      </c>
      <c r="S135" s="44">
        <f t="shared" si="42"/>
        <v>-9.1209334999999996</v>
      </c>
      <c r="T135" s="44">
        <f t="shared" si="43"/>
        <v>-9.4992456000000001</v>
      </c>
      <c r="U135" s="44">
        <f t="shared" si="44"/>
        <v>-10.056850000000001</v>
      </c>
      <c r="V135" s="44">
        <f t="shared" si="45"/>
        <v>-10.855403000000001</v>
      </c>
      <c r="W135" s="44">
        <f t="shared" si="46"/>
        <v>-15.783654</v>
      </c>
      <c r="X135" s="44">
        <f t="shared" si="47"/>
        <v>-31.854233000000001</v>
      </c>
    </row>
    <row r="136" spans="2:24" x14ac:dyDescent="0.25">
      <c r="B136" s="90">
        <v>16875000000</v>
      </c>
      <c r="C136" s="90">
        <v>0</v>
      </c>
      <c r="E136" s="6">
        <f t="shared" si="32"/>
        <v>17.375</v>
      </c>
      <c r="F136" s="6">
        <f t="shared" si="33"/>
        <v>0</v>
      </c>
      <c r="G136" s="44">
        <f t="shared" si="34"/>
        <v>-7.8976917000000002</v>
      </c>
      <c r="H136" s="44">
        <f t="shared" si="35"/>
        <v>-8.3069935000000008</v>
      </c>
      <c r="I136" s="44">
        <f t="shared" si="36"/>
        <v>-9.0732316999999991</v>
      </c>
      <c r="J136" s="44">
        <f t="shared" si="37"/>
        <v>-12.406986</v>
      </c>
      <c r="K136" s="44">
        <f t="shared" si="38"/>
        <v>-25.541059000000001</v>
      </c>
      <c r="L136" s="44">
        <f t="shared" si="39"/>
        <v>-47.415756000000002</v>
      </c>
      <c r="N136" s="90">
        <v>16875000000</v>
      </c>
      <c r="O136" s="90">
        <v>0</v>
      </c>
      <c r="Q136" s="6">
        <f t="shared" si="40"/>
        <v>17.375</v>
      </c>
      <c r="R136" s="6">
        <f t="shared" si="41"/>
        <v>0</v>
      </c>
      <c r="S136" s="44">
        <f t="shared" si="42"/>
        <v>-9.1799774000000003</v>
      </c>
      <c r="T136" s="44">
        <f t="shared" si="43"/>
        <v>-9.5727490999999993</v>
      </c>
      <c r="U136" s="44">
        <f t="shared" si="44"/>
        <v>-10.131019</v>
      </c>
      <c r="V136" s="44">
        <f t="shared" si="45"/>
        <v>-10.948675</v>
      </c>
      <c r="W136" s="44">
        <f t="shared" si="46"/>
        <v>-14.927906</v>
      </c>
      <c r="X136" s="44">
        <f t="shared" si="47"/>
        <v>-29.818760000000001</v>
      </c>
    </row>
    <row r="137" spans="2:24" x14ac:dyDescent="0.25">
      <c r="B137" s="90">
        <v>17000000000</v>
      </c>
      <c r="C137" s="90">
        <v>0</v>
      </c>
      <c r="E137" s="6">
        <f t="shared" si="32"/>
        <v>17.5</v>
      </c>
      <c r="F137" s="6">
        <f t="shared" si="33"/>
        <v>0</v>
      </c>
      <c r="G137" s="44">
        <f t="shared" si="34"/>
        <v>-7.9787296999999997</v>
      </c>
      <c r="H137" s="44">
        <f t="shared" si="35"/>
        <v>-8.4030199000000003</v>
      </c>
      <c r="I137" s="44">
        <f t="shared" si="36"/>
        <v>-9.1837797000000005</v>
      </c>
      <c r="J137" s="44">
        <f t="shared" si="37"/>
        <v>-12.836404999999999</v>
      </c>
      <c r="K137" s="44">
        <f t="shared" si="38"/>
        <v>-27.212675000000001</v>
      </c>
      <c r="L137" s="44">
        <f t="shared" si="39"/>
        <v>-49.704067000000002</v>
      </c>
      <c r="N137" s="90">
        <v>17000000000</v>
      </c>
      <c r="O137" s="90">
        <v>0</v>
      </c>
      <c r="Q137" s="6">
        <f t="shared" si="40"/>
        <v>17.5</v>
      </c>
      <c r="R137" s="6">
        <f t="shared" si="41"/>
        <v>0</v>
      </c>
      <c r="S137" s="44">
        <f t="shared" si="42"/>
        <v>-9.2419109000000006</v>
      </c>
      <c r="T137" s="44">
        <f t="shared" si="43"/>
        <v>-9.6426438999999995</v>
      </c>
      <c r="U137" s="44">
        <f t="shared" si="44"/>
        <v>-10.196323</v>
      </c>
      <c r="V137" s="44">
        <f t="shared" si="45"/>
        <v>-11.035311</v>
      </c>
      <c r="W137" s="44">
        <f t="shared" si="46"/>
        <v>-16.159631999999998</v>
      </c>
      <c r="X137" s="44">
        <f t="shared" si="47"/>
        <v>-33.130057999999998</v>
      </c>
    </row>
    <row r="138" spans="2:24" x14ac:dyDescent="0.25">
      <c r="B138" s="90">
        <v>17125000000</v>
      </c>
      <c r="C138" s="90">
        <v>0</v>
      </c>
      <c r="E138" s="6">
        <f t="shared" si="32"/>
        <v>17.625</v>
      </c>
      <c r="F138" s="6">
        <f t="shared" si="33"/>
        <v>0</v>
      </c>
      <c r="G138" s="44">
        <f t="shared" si="34"/>
        <v>-8.0568761999999996</v>
      </c>
      <c r="H138" s="44">
        <f t="shared" si="35"/>
        <v>-8.4919814999999996</v>
      </c>
      <c r="I138" s="44">
        <f t="shared" si="36"/>
        <v>-9.2669268000000002</v>
      </c>
      <c r="J138" s="44">
        <f t="shared" si="37"/>
        <v>-13.018687999999999</v>
      </c>
      <c r="K138" s="44">
        <f t="shared" si="38"/>
        <v>-26.857434999999999</v>
      </c>
      <c r="L138" s="44">
        <f t="shared" si="39"/>
        <v>-49.275222999999997</v>
      </c>
      <c r="N138" s="90">
        <v>17125000000</v>
      </c>
      <c r="O138" s="90">
        <v>0</v>
      </c>
      <c r="Q138" s="6">
        <f t="shared" si="40"/>
        <v>17.625</v>
      </c>
      <c r="R138" s="6">
        <f t="shared" si="41"/>
        <v>0</v>
      </c>
      <c r="S138" s="44">
        <f t="shared" si="42"/>
        <v>-9.3103628</v>
      </c>
      <c r="T138" s="44">
        <f t="shared" si="43"/>
        <v>-9.7123871000000008</v>
      </c>
      <c r="U138" s="44">
        <f t="shared" si="44"/>
        <v>-10.251891000000001</v>
      </c>
      <c r="V138" s="44">
        <f t="shared" si="45"/>
        <v>-11.070746</v>
      </c>
      <c r="W138" s="44">
        <f t="shared" si="46"/>
        <v>-14.439284000000001</v>
      </c>
      <c r="X138" s="44">
        <f t="shared" si="47"/>
        <v>-29.433192999999999</v>
      </c>
    </row>
    <row r="139" spans="2:24" x14ac:dyDescent="0.25">
      <c r="B139" s="90">
        <v>17250000000</v>
      </c>
      <c r="C139" s="90">
        <v>0</v>
      </c>
      <c r="E139" s="6">
        <f t="shared" si="32"/>
        <v>17.75</v>
      </c>
      <c r="F139" s="6">
        <f t="shared" si="33"/>
        <v>0</v>
      </c>
      <c r="G139" s="44">
        <f t="shared" si="34"/>
        <v>-8.1255293000000002</v>
      </c>
      <c r="H139" s="44">
        <f t="shared" si="35"/>
        <v>-8.5773992999999997</v>
      </c>
      <c r="I139" s="44">
        <f t="shared" si="36"/>
        <v>-9.3563147000000004</v>
      </c>
      <c r="J139" s="44">
        <f t="shared" si="37"/>
        <v>-13.366292</v>
      </c>
      <c r="K139" s="44">
        <f t="shared" si="38"/>
        <v>-28.093477</v>
      </c>
      <c r="L139" s="44">
        <f t="shared" si="39"/>
        <v>-51.228408999999999</v>
      </c>
      <c r="N139" s="90">
        <v>17250000000</v>
      </c>
      <c r="O139" s="90">
        <v>0</v>
      </c>
      <c r="Q139" s="6">
        <f t="shared" si="40"/>
        <v>17.75</v>
      </c>
      <c r="R139" s="6">
        <f t="shared" si="41"/>
        <v>0</v>
      </c>
      <c r="S139" s="44">
        <f t="shared" si="42"/>
        <v>-9.4001140999999997</v>
      </c>
      <c r="T139" s="44">
        <f t="shared" si="43"/>
        <v>-9.8066472999999998</v>
      </c>
      <c r="U139" s="44">
        <f t="shared" si="44"/>
        <v>-10.335589000000001</v>
      </c>
      <c r="V139" s="44">
        <f t="shared" si="45"/>
        <v>-11.171055000000001</v>
      </c>
      <c r="W139" s="44">
        <f t="shared" si="46"/>
        <v>-15.31629</v>
      </c>
      <c r="X139" s="44">
        <f t="shared" si="47"/>
        <v>-31.547467999999999</v>
      </c>
    </row>
    <row r="140" spans="2:24" x14ac:dyDescent="0.25">
      <c r="B140" s="90">
        <v>17375000000</v>
      </c>
      <c r="C140" s="90">
        <v>0</v>
      </c>
      <c r="E140" s="6">
        <f t="shared" si="32"/>
        <v>17.875</v>
      </c>
      <c r="F140" s="6">
        <f t="shared" si="33"/>
        <v>0</v>
      </c>
      <c r="G140" s="44">
        <f t="shared" si="34"/>
        <v>-8.2035084000000005</v>
      </c>
      <c r="H140" s="44">
        <f t="shared" si="35"/>
        <v>-8.6775330999999998</v>
      </c>
      <c r="I140" s="44">
        <f t="shared" si="36"/>
        <v>-9.4615373999999992</v>
      </c>
      <c r="J140" s="44">
        <f t="shared" si="37"/>
        <v>-13.762001</v>
      </c>
      <c r="K140" s="44">
        <f t="shared" si="38"/>
        <v>-28.739681000000001</v>
      </c>
      <c r="L140" s="44">
        <f t="shared" si="39"/>
        <v>-52.270657</v>
      </c>
      <c r="N140" s="90">
        <v>17375000000</v>
      </c>
      <c r="O140" s="90">
        <v>0</v>
      </c>
      <c r="Q140" s="6">
        <f t="shared" si="40"/>
        <v>17.875</v>
      </c>
      <c r="R140" s="6">
        <f t="shared" si="41"/>
        <v>0</v>
      </c>
      <c r="S140" s="44">
        <f t="shared" si="42"/>
        <v>-9.5022830999999996</v>
      </c>
      <c r="T140" s="44">
        <f t="shared" si="43"/>
        <v>-9.9108706000000009</v>
      </c>
      <c r="U140" s="44">
        <f t="shared" si="44"/>
        <v>-10.431449000000001</v>
      </c>
      <c r="V140" s="44">
        <f t="shared" si="45"/>
        <v>-11.271246</v>
      </c>
      <c r="W140" s="44">
        <f t="shared" si="46"/>
        <v>-14.866507</v>
      </c>
      <c r="X140" s="44">
        <f t="shared" si="47"/>
        <v>-30.140125000000001</v>
      </c>
    </row>
    <row r="141" spans="2:24" x14ac:dyDescent="0.25">
      <c r="B141" s="90">
        <v>17500000000</v>
      </c>
      <c r="C141" s="90">
        <v>0</v>
      </c>
      <c r="E141" s="6">
        <f t="shared" si="32"/>
        <v>18</v>
      </c>
      <c r="F141" s="6">
        <f t="shared" si="33"/>
        <v>0</v>
      </c>
      <c r="G141" s="44">
        <f t="shared" si="34"/>
        <v>-8.2624607000000001</v>
      </c>
      <c r="H141" s="44">
        <f t="shared" si="35"/>
        <v>-8.7629155999999995</v>
      </c>
      <c r="I141" s="44">
        <f t="shared" si="36"/>
        <v>-9.5563640999999997</v>
      </c>
      <c r="J141" s="44">
        <f t="shared" si="37"/>
        <v>-14.317318</v>
      </c>
      <c r="K141" s="44">
        <f t="shared" si="38"/>
        <v>-30.108291999999999</v>
      </c>
      <c r="L141" s="44">
        <f t="shared" si="39"/>
        <v>-53.992488999999999</v>
      </c>
      <c r="N141" s="90">
        <v>17500000000</v>
      </c>
      <c r="O141" s="90">
        <v>0</v>
      </c>
      <c r="Q141" s="6">
        <f t="shared" si="40"/>
        <v>18</v>
      </c>
      <c r="R141" s="6">
        <f t="shared" si="41"/>
        <v>0</v>
      </c>
      <c r="S141" s="44">
        <f t="shared" si="42"/>
        <v>-9.6170548999999994</v>
      </c>
      <c r="T141" s="44">
        <f t="shared" si="43"/>
        <v>-10.028727999999999</v>
      </c>
      <c r="U141" s="44">
        <f t="shared" si="44"/>
        <v>-10.538916</v>
      </c>
      <c r="V141" s="44">
        <f t="shared" si="45"/>
        <v>-11.415234999999999</v>
      </c>
      <c r="W141" s="44">
        <f t="shared" si="46"/>
        <v>-17.016279000000001</v>
      </c>
      <c r="X141" s="44">
        <f t="shared" si="47"/>
        <v>-34.617713999999999</v>
      </c>
    </row>
    <row r="142" spans="2:24" x14ac:dyDescent="0.25">
      <c r="B142" s="90">
        <v>17625000000</v>
      </c>
      <c r="C142" s="90">
        <v>0</v>
      </c>
      <c r="E142" s="6">
        <f t="shared" si="32"/>
        <v>18.125</v>
      </c>
      <c r="F142" s="6">
        <f t="shared" si="33"/>
        <v>0</v>
      </c>
      <c r="G142" s="44">
        <f t="shared" si="34"/>
        <v>-8.3267983999999995</v>
      </c>
      <c r="H142" s="44">
        <f t="shared" si="35"/>
        <v>-8.8571214999999999</v>
      </c>
      <c r="I142" s="44">
        <f t="shared" si="36"/>
        <v>-9.688796</v>
      </c>
      <c r="J142" s="44">
        <f t="shared" si="37"/>
        <v>-15.143561999999999</v>
      </c>
      <c r="K142" s="44">
        <f t="shared" si="38"/>
        <v>-32.062140999999997</v>
      </c>
      <c r="L142" s="44">
        <f t="shared" si="39"/>
        <v>-55.730899999999998</v>
      </c>
      <c r="N142" s="90">
        <v>17625000000</v>
      </c>
      <c r="O142" s="90">
        <v>0</v>
      </c>
      <c r="Q142" s="6">
        <f t="shared" si="40"/>
        <v>18.125</v>
      </c>
      <c r="R142" s="6">
        <f t="shared" si="41"/>
        <v>0</v>
      </c>
      <c r="S142" s="44">
        <f t="shared" si="42"/>
        <v>-9.7374238999999996</v>
      </c>
      <c r="T142" s="44">
        <f t="shared" si="43"/>
        <v>-10.153231</v>
      </c>
      <c r="U142" s="44">
        <f t="shared" si="44"/>
        <v>-10.662459999999999</v>
      </c>
      <c r="V142" s="44">
        <f t="shared" si="45"/>
        <v>-11.597932999999999</v>
      </c>
      <c r="W142" s="44">
        <f t="shared" si="46"/>
        <v>-17.343975</v>
      </c>
      <c r="X142" s="44">
        <f t="shared" si="47"/>
        <v>-35.722233000000003</v>
      </c>
    </row>
    <row r="143" spans="2:24" x14ac:dyDescent="0.25">
      <c r="B143" s="90">
        <v>17750000000</v>
      </c>
      <c r="C143" s="90">
        <v>0</v>
      </c>
      <c r="E143" s="6">
        <f t="shared" si="32"/>
        <v>18.25</v>
      </c>
      <c r="F143" s="6">
        <f t="shared" si="33"/>
        <v>0</v>
      </c>
      <c r="G143" s="44">
        <f t="shared" si="34"/>
        <v>-8.3884019999999992</v>
      </c>
      <c r="H143" s="44">
        <f t="shared" si="35"/>
        <v>-8.9512614999999993</v>
      </c>
      <c r="I143" s="44">
        <f t="shared" si="36"/>
        <v>-9.8460807999999993</v>
      </c>
      <c r="J143" s="44">
        <f t="shared" si="37"/>
        <v>-16.175795000000001</v>
      </c>
      <c r="K143" s="44">
        <f t="shared" si="38"/>
        <v>-33.424624999999999</v>
      </c>
      <c r="L143" s="44">
        <f t="shared" si="39"/>
        <v>-56.428825000000003</v>
      </c>
      <c r="N143" s="90">
        <v>17750000000</v>
      </c>
      <c r="O143" s="90">
        <v>0</v>
      </c>
      <c r="Q143" s="6">
        <f t="shared" si="40"/>
        <v>18.25</v>
      </c>
      <c r="R143" s="6">
        <f t="shared" si="41"/>
        <v>0</v>
      </c>
      <c r="S143" s="44">
        <f t="shared" si="42"/>
        <v>-9.8649292000000006</v>
      </c>
      <c r="T143" s="44">
        <f t="shared" si="43"/>
        <v>-10.28265</v>
      </c>
      <c r="U143" s="44">
        <f t="shared" si="44"/>
        <v>-10.792678</v>
      </c>
      <c r="V143" s="44">
        <f t="shared" si="45"/>
        <v>-11.765518</v>
      </c>
      <c r="W143" s="44">
        <f t="shared" si="46"/>
        <v>-17.381637999999999</v>
      </c>
      <c r="X143" s="44">
        <f t="shared" si="47"/>
        <v>-36.312106999999997</v>
      </c>
    </row>
    <row r="144" spans="2:24" x14ac:dyDescent="0.25">
      <c r="B144" s="90">
        <v>17875000000</v>
      </c>
      <c r="C144" s="90">
        <v>0</v>
      </c>
      <c r="E144" s="6">
        <f t="shared" si="32"/>
        <v>18.375</v>
      </c>
      <c r="F144" s="6">
        <f t="shared" si="33"/>
        <v>0</v>
      </c>
      <c r="G144" s="44">
        <f t="shared" si="34"/>
        <v>-8.4451436999999991</v>
      </c>
      <c r="H144" s="44">
        <f t="shared" si="35"/>
        <v>-9.0433760000000003</v>
      </c>
      <c r="I144" s="44">
        <f t="shared" si="36"/>
        <v>-10.054558</v>
      </c>
      <c r="J144" s="44">
        <f t="shared" si="37"/>
        <v>-17.417308999999999</v>
      </c>
      <c r="K144" s="44">
        <f t="shared" si="38"/>
        <v>-36.749386000000001</v>
      </c>
      <c r="L144" s="44">
        <f t="shared" si="39"/>
        <v>-59.045665999999997</v>
      </c>
      <c r="N144" s="90">
        <v>17875000000</v>
      </c>
      <c r="O144" s="90">
        <v>0</v>
      </c>
      <c r="Q144" s="6">
        <f t="shared" si="40"/>
        <v>18.375</v>
      </c>
      <c r="R144" s="6">
        <f t="shared" si="41"/>
        <v>0</v>
      </c>
      <c r="S144" s="44">
        <f t="shared" si="42"/>
        <v>-10.002135000000001</v>
      </c>
      <c r="T144" s="44">
        <f t="shared" si="43"/>
        <v>-10.424505</v>
      </c>
      <c r="U144" s="44">
        <f t="shared" si="44"/>
        <v>-10.938375000000001</v>
      </c>
      <c r="V144" s="44">
        <f t="shared" si="45"/>
        <v>-11.950925</v>
      </c>
      <c r="W144" s="44">
        <f t="shared" si="46"/>
        <v>-19.483222999999999</v>
      </c>
      <c r="X144" s="44">
        <f t="shared" si="47"/>
        <v>-40.404415</v>
      </c>
    </row>
    <row r="145" spans="2:24" x14ac:dyDescent="0.25">
      <c r="B145" s="90">
        <v>18000000000</v>
      </c>
      <c r="C145" s="90">
        <v>0</v>
      </c>
      <c r="E145" s="6">
        <f t="shared" si="32"/>
        <v>18.5</v>
      </c>
      <c r="F145" s="6">
        <f t="shared" si="33"/>
        <v>0</v>
      </c>
      <c r="G145" s="44">
        <f t="shared" si="34"/>
        <v>-8.4948139000000005</v>
      </c>
      <c r="H145" s="44">
        <f t="shared" si="35"/>
        <v>-9.1280041000000001</v>
      </c>
      <c r="I145" s="44">
        <f t="shared" si="36"/>
        <v>-10.326461</v>
      </c>
      <c r="J145" s="44">
        <f t="shared" si="37"/>
        <v>-18.77702</v>
      </c>
      <c r="K145" s="44">
        <f t="shared" si="38"/>
        <v>-39.631222000000001</v>
      </c>
      <c r="L145" s="44">
        <f t="shared" si="39"/>
        <v>-61.584842999999999</v>
      </c>
      <c r="N145" s="90">
        <v>18000000000</v>
      </c>
      <c r="O145" s="90">
        <v>0</v>
      </c>
      <c r="Q145" s="6">
        <f t="shared" si="40"/>
        <v>18.5</v>
      </c>
      <c r="R145" s="6">
        <f t="shared" si="41"/>
        <v>0</v>
      </c>
      <c r="S145" s="44">
        <f t="shared" si="42"/>
        <v>-10.162786000000001</v>
      </c>
      <c r="T145" s="44">
        <f t="shared" si="43"/>
        <v>-10.591647999999999</v>
      </c>
      <c r="U145" s="44">
        <f t="shared" si="44"/>
        <v>-11.109446</v>
      </c>
      <c r="V145" s="44">
        <f t="shared" si="45"/>
        <v>-12.158353999999999</v>
      </c>
      <c r="W145" s="44">
        <f t="shared" si="46"/>
        <v>-18.026634000000001</v>
      </c>
      <c r="X145" s="44">
        <f t="shared" si="47"/>
        <v>-37.629997000000003</v>
      </c>
    </row>
    <row r="146" spans="2:24" x14ac:dyDescent="0.25">
      <c r="B146" s="90">
        <v>18125000000</v>
      </c>
      <c r="C146" s="90">
        <v>0</v>
      </c>
      <c r="E146" s="6">
        <f t="shared" si="32"/>
        <v>18.625</v>
      </c>
      <c r="F146" s="6">
        <f t="shared" si="33"/>
        <v>0</v>
      </c>
      <c r="G146" s="44">
        <f t="shared" si="34"/>
        <v>-8.5601997000000001</v>
      </c>
      <c r="H146" s="44">
        <f t="shared" si="35"/>
        <v>-9.2383480000000002</v>
      </c>
      <c r="I146" s="44">
        <f t="shared" si="36"/>
        <v>-10.731778</v>
      </c>
      <c r="J146" s="44">
        <f t="shared" si="37"/>
        <v>-20.338132999999999</v>
      </c>
      <c r="K146" s="44">
        <f t="shared" si="38"/>
        <v>-41.931499000000002</v>
      </c>
      <c r="L146" s="44">
        <f t="shared" si="39"/>
        <v>-62.002411000000002</v>
      </c>
      <c r="N146" s="90">
        <v>18125000000</v>
      </c>
      <c r="O146" s="90">
        <v>0</v>
      </c>
      <c r="Q146" s="6">
        <f t="shared" si="40"/>
        <v>18.625</v>
      </c>
      <c r="R146" s="6">
        <f t="shared" si="41"/>
        <v>0</v>
      </c>
      <c r="S146" s="44">
        <f t="shared" si="42"/>
        <v>-10.351751999999999</v>
      </c>
      <c r="T146" s="44">
        <f t="shared" si="43"/>
        <v>-10.79631</v>
      </c>
      <c r="U146" s="44">
        <f t="shared" si="44"/>
        <v>-11.320957</v>
      </c>
      <c r="V146" s="44">
        <f t="shared" si="45"/>
        <v>-12.395899999999999</v>
      </c>
      <c r="W146" s="44">
        <f t="shared" si="46"/>
        <v>-19.627414999999999</v>
      </c>
      <c r="X146" s="44">
        <f t="shared" si="47"/>
        <v>-40.629578000000002</v>
      </c>
    </row>
    <row r="147" spans="2:24" x14ac:dyDescent="0.25">
      <c r="B147" s="90">
        <v>18250000000</v>
      </c>
      <c r="C147" s="90">
        <v>0</v>
      </c>
      <c r="E147" s="6">
        <f t="shared" si="32"/>
        <v>18.75</v>
      </c>
      <c r="F147" s="6">
        <f t="shared" si="33"/>
        <v>0</v>
      </c>
      <c r="G147" s="44">
        <f t="shared" si="34"/>
        <v>-8.6233453999999998</v>
      </c>
      <c r="H147" s="44">
        <f t="shared" si="35"/>
        <v>-9.3549871000000007</v>
      </c>
      <c r="I147" s="44">
        <f t="shared" si="36"/>
        <v>-11.258692999999999</v>
      </c>
      <c r="J147" s="44">
        <f t="shared" si="37"/>
        <v>-22.073426999999999</v>
      </c>
      <c r="K147" s="44">
        <f t="shared" si="38"/>
        <v>-43.442444000000002</v>
      </c>
      <c r="L147" s="44">
        <f t="shared" si="39"/>
        <v>-62.552315</v>
      </c>
      <c r="N147" s="90">
        <v>18250000000</v>
      </c>
      <c r="O147" s="90">
        <v>0</v>
      </c>
      <c r="Q147" s="6">
        <f t="shared" si="40"/>
        <v>18.75</v>
      </c>
      <c r="R147" s="6">
        <f t="shared" si="41"/>
        <v>0</v>
      </c>
      <c r="S147" s="44">
        <f t="shared" si="42"/>
        <v>-10.567522</v>
      </c>
      <c r="T147" s="44">
        <f t="shared" si="43"/>
        <v>-11.026261</v>
      </c>
      <c r="U147" s="44">
        <f t="shared" si="44"/>
        <v>-11.553542</v>
      </c>
      <c r="V147" s="44">
        <f t="shared" si="45"/>
        <v>-12.67041</v>
      </c>
      <c r="W147" s="44">
        <f t="shared" si="46"/>
        <v>-20.463750999999998</v>
      </c>
      <c r="X147" s="44">
        <f t="shared" si="47"/>
        <v>-41.779716000000001</v>
      </c>
    </row>
    <row r="148" spans="2:24" x14ac:dyDescent="0.25">
      <c r="B148" s="90">
        <v>18375000000</v>
      </c>
      <c r="C148" s="90">
        <v>0</v>
      </c>
      <c r="E148" s="6">
        <f t="shared" si="32"/>
        <v>18.875</v>
      </c>
      <c r="F148" s="6">
        <f t="shared" si="33"/>
        <v>0</v>
      </c>
      <c r="G148" s="44">
        <f t="shared" si="34"/>
        <v>-8.6829795999999995</v>
      </c>
      <c r="H148" s="44">
        <f t="shared" si="35"/>
        <v>-9.4755020000000005</v>
      </c>
      <c r="I148" s="44">
        <f t="shared" si="36"/>
        <v>-11.910710999999999</v>
      </c>
      <c r="J148" s="44">
        <f t="shared" si="37"/>
        <v>-24.110507999999999</v>
      </c>
      <c r="K148" s="44">
        <f t="shared" si="38"/>
        <v>-45.347057</v>
      </c>
      <c r="L148" s="44">
        <f t="shared" si="39"/>
        <v>-62.841540999999999</v>
      </c>
      <c r="N148" s="90">
        <v>18375000000</v>
      </c>
      <c r="O148" s="90">
        <v>0</v>
      </c>
      <c r="Q148" s="6">
        <f t="shared" si="40"/>
        <v>18.875</v>
      </c>
      <c r="R148" s="6">
        <f t="shared" si="41"/>
        <v>0</v>
      </c>
      <c r="S148" s="44">
        <f t="shared" si="42"/>
        <v>-10.794650000000001</v>
      </c>
      <c r="T148" s="44">
        <f t="shared" si="43"/>
        <v>-11.268129</v>
      </c>
      <c r="U148" s="44">
        <f t="shared" si="44"/>
        <v>-11.799405</v>
      </c>
      <c r="V148" s="44">
        <f t="shared" si="45"/>
        <v>-12.978160000000001</v>
      </c>
      <c r="W148" s="44">
        <f t="shared" si="46"/>
        <v>-20.546288000000001</v>
      </c>
      <c r="X148" s="44">
        <f t="shared" si="47"/>
        <v>-41.639541999999999</v>
      </c>
    </row>
    <row r="149" spans="2:24" x14ac:dyDescent="0.25">
      <c r="B149" s="90">
        <v>18500000000</v>
      </c>
      <c r="C149" s="90">
        <v>0</v>
      </c>
      <c r="E149" s="6">
        <f t="shared" si="32"/>
        <v>19</v>
      </c>
      <c r="F149" s="6">
        <f t="shared" si="33"/>
        <v>0</v>
      </c>
      <c r="G149" s="44">
        <f t="shared" si="34"/>
        <v>-8.7387561999999992</v>
      </c>
      <c r="H149" s="44">
        <f t="shared" si="35"/>
        <v>-9.5965156999999994</v>
      </c>
      <c r="I149" s="44">
        <f t="shared" si="36"/>
        <v>-12.631028000000001</v>
      </c>
      <c r="J149" s="44">
        <f t="shared" si="37"/>
        <v>-26.008987000000001</v>
      </c>
      <c r="K149" s="44">
        <f t="shared" si="38"/>
        <v>-49.095638000000001</v>
      </c>
      <c r="L149" s="44">
        <f t="shared" si="39"/>
        <v>-64.513672</v>
      </c>
      <c r="N149" s="90">
        <v>18500000000</v>
      </c>
      <c r="O149" s="90">
        <v>0</v>
      </c>
      <c r="Q149" s="6">
        <f t="shared" si="40"/>
        <v>19</v>
      </c>
      <c r="R149" s="6">
        <f t="shared" si="41"/>
        <v>0</v>
      </c>
      <c r="S149" s="44">
        <f t="shared" si="42"/>
        <v>-11.022646</v>
      </c>
      <c r="T149" s="44">
        <f t="shared" si="43"/>
        <v>-11.506556</v>
      </c>
      <c r="U149" s="44">
        <f t="shared" si="44"/>
        <v>-12.044623</v>
      </c>
      <c r="V149" s="44">
        <f t="shared" si="45"/>
        <v>-13.287990000000001</v>
      </c>
      <c r="W149" s="44">
        <f t="shared" si="46"/>
        <v>-22.832664000000001</v>
      </c>
      <c r="X149" s="44">
        <f t="shared" si="47"/>
        <v>-46.123119000000003</v>
      </c>
    </row>
    <row r="150" spans="2:24" x14ac:dyDescent="0.25">
      <c r="B150" s="90">
        <v>18625000000</v>
      </c>
      <c r="C150" s="90">
        <v>0</v>
      </c>
      <c r="E150" s="6">
        <f t="shared" si="32"/>
        <v>19.125</v>
      </c>
      <c r="F150" s="6">
        <f t="shared" si="33"/>
        <v>0</v>
      </c>
      <c r="G150" s="44">
        <f t="shared" si="34"/>
        <v>-8.7878895000000004</v>
      </c>
      <c r="H150" s="44">
        <f t="shared" si="35"/>
        <v>-9.7110319</v>
      </c>
      <c r="I150" s="44">
        <f t="shared" si="36"/>
        <v>-13.324645</v>
      </c>
      <c r="J150" s="44">
        <f t="shared" si="37"/>
        <v>-27.635538</v>
      </c>
      <c r="K150" s="44">
        <f t="shared" si="38"/>
        <v>-52.990749000000001</v>
      </c>
      <c r="L150" s="44">
        <f t="shared" si="39"/>
        <v>-64.921349000000006</v>
      </c>
      <c r="N150" s="90">
        <v>18625000000</v>
      </c>
      <c r="O150" s="90">
        <v>0</v>
      </c>
      <c r="Q150" s="6">
        <f t="shared" si="40"/>
        <v>19.125</v>
      </c>
      <c r="R150" s="6">
        <f t="shared" si="41"/>
        <v>0</v>
      </c>
      <c r="S150" s="44">
        <f t="shared" si="42"/>
        <v>-11.234132000000001</v>
      </c>
      <c r="T150" s="44">
        <f t="shared" si="43"/>
        <v>-11.727226</v>
      </c>
      <c r="U150" s="44">
        <f t="shared" si="44"/>
        <v>-12.275145999999999</v>
      </c>
      <c r="V150" s="44">
        <f t="shared" si="45"/>
        <v>-13.599567</v>
      </c>
      <c r="W150" s="44">
        <f t="shared" si="46"/>
        <v>-22.096951000000001</v>
      </c>
      <c r="X150" s="44">
        <f t="shared" si="47"/>
        <v>-45.363486999999999</v>
      </c>
    </row>
    <row r="151" spans="2:24" x14ac:dyDescent="0.25">
      <c r="B151" s="90">
        <v>18750000000</v>
      </c>
      <c r="C151" s="90">
        <v>0</v>
      </c>
      <c r="E151" s="6">
        <f t="shared" si="32"/>
        <v>19.25</v>
      </c>
      <c r="F151" s="6">
        <f t="shared" si="33"/>
        <v>0</v>
      </c>
      <c r="G151" s="44">
        <f t="shared" si="34"/>
        <v>-8.8310118000000006</v>
      </c>
      <c r="H151" s="44">
        <f t="shared" si="35"/>
        <v>-9.8115330000000007</v>
      </c>
      <c r="I151" s="44">
        <f t="shared" si="36"/>
        <v>-13.93451</v>
      </c>
      <c r="J151" s="44">
        <f t="shared" si="37"/>
        <v>-28.941213999999999</v>
      </c>
      <c r="K151" s="44">
        <f t="shared" si="38"/>
        <v>-53.587001999999998</v>
      </c>
      <c r="L151" s="44">
        <f t="shared" si="39"/>
        <v>-65.569243999999998</v>
      </c>
      <c r="N151" s="90">
        <v>18750000000</v>
      </c>
      <c r="O151" s="90">
        <v>0</v>
      </c>
      <c r="Q151" s="6">
        <f t="shared" si="40"/>
        <v>19.25</v>
      </c>
      <c r="R151" s="6">
        <f t="shared" si="41"/>
        <v>0</v>
      </c>
      <c r="S151" s="44">
        <f t="shared" si="42"/>
        <v>-11.427695</v>
      </c>
      <c r="T151" s="44">
        <f t="shared" si="43"/>
        <v>-11.924073999999999</v>
      </c>
      <c r="U151" s="44">
        <f t="shared" si="44"/>
        <v>-12.496093999999999</v>
      </c>
      <c r="V151" s="44">
        <f t="shared" si="45"/>
        <v>-14.017303999999999</v>
      </c>
      <c r="W151" s="44">
        <f t="shared" si="46"/>
        <v>-23.497641000000002</v>
      </c>
      <c r="X151" s="44">
        <f t="shared" si="47"/>
        <v>-47.349559999999997</v>
      </c>
    </row>
    <row r="152" spans="2:24" x14ac:dyDescent="0.25">
      <c r="B152" s="90">
        <v>18875000000</v>
      </c>
      <c r="C152" s="90">
        <v>0</v>
      </c>
      <c r="E152" s="6">
        <f t="shared" si="32"/>
        <v>19.375</v>
      </c>
      <c r="F152" s="6">
        <f t="shared" si="33"/>
        <v>0</v>
      </c>
      <c r="G152" s="44">
        <f t="shared" si="34"/>
        <v>-8.8694381999999994</v>
      </c>
      <c r="H152" s="44">
        <f t="shared" si="35"/>
        <v>-9.8871374000000003</v>
      </c>
      <c r="I152" s="44">
        <f t="shared" si="36"/>
        <v>-14.347362</v>
      </c>
      <c r="J152" s="44">
        <f t="shared" si="37"/>
        <v>-29.848644</v>
      </c>
      <c r="K152" s="44">
        <f t="shared" si="38"/>
        <v>-53.897812000000002</v>
      </c>
      <c r="L152" s="44">
        <f t="shared" si="39"/>
        <v>-65.614936999999998</v>
      </c>
      <c r="N152" s="90">
        <v>18875000000</v>
      </c>
      <c r="O152" s="90">
        <v>0</v>
      </c>
      <c r="Q152" s="6">
        <f t="shared" si="40"/>
        <v>19.375</v>
      </c>
      <c r="R152" s="6">
        <f t="shared" si="41"/>
        <v>0</v>
      </c>
      <c r="S152" s="44">
        <f t="shared" si="42"/>
        <v>-11.560009000000001</v>
      </c>
      <c r="T152" s="44">
        <f t="shared" si="43"/>
        <v>-12.060938999999999</v>
      </c>
      <c r="U152" s="44">
        <f t="shared" si="44"/>
        <v>-12.654099</v>
      </c>
      <c r="V152" s="44">
        <f t="shared" si="45"/>
        <v>-14.295047</v>
      </c>
      <c r="W152" s="44">
        <f t="shared" si="46"/>
        <v>-24.493137000000001</v>
      </c>
      <c r="X152" s="44">
        <f t="shared" si="47"/>
        <v>-48.663670000000003</v>
      </c>
    </row>
    <row r="153" spans="2:24" x14ac:dyDescent="0.25">
      <c r="B153" s="90">
        <v>19000000000</v>
      </c>
      <c r="C153" s="90">
        <v>0</v>
      </c>
      <c r="E153" s="6">
        <f t="shared" si="32"/>
        <v>19.5</v>
      </c>
      <c r="F153" s="6">
        <f t="shared" si="33"/>
        <v>0</v>
      </c>
      <c r="G153" s="44">
        <f t="shared" si="34"/>
        <v>-8.9043007000000003</v>
      </c>
      <c r="H153" s="44">
        <f t="shared" si="35"/>
        <v>-9.9268084000000005</v>
      </c>
      <c r="I153" s="44">
        <f t="shared" si="36"/>
        <v>-14.409037</v>
      </c>
      <c r="J153" s="44">
        <f t="shared" si="37"/>
        <v>-29.894945</v>
      </c>
      <c r="K153" s="44">
        <f t="shared" si="38"/>
        <v>-53.373263999999999</v>
      </c>
      <c r="L153" s="44">
        <f t="shared" si="39"/>
        <v>-65.577774000000005</v>
      </c>
      <c r="N153" s="90">
        <v>19000000000</v>
      </c>
      <c r="O153" s="90">
        <v>0</v>
      </c>
      <c r="Q153" s="6">
        <f t="shared" si="40"/>
        <v>19.5</v>
      </c>
      <c r="R153" s="6">
        <f t="shared" si="41"/>
        <v>0</v>
      </c>
      <c r="S153" s="44">
        <f t="shared" si="42"/>
        <v>-11.646985000000001</v>
      </c>
      <c r="T153" s="44">
        <f t="shared" si="43"/>
        <v>-12.148191000000001</v>
      </c>
      <c r="U153" s="44">
        <f t="shared" si="44"/>
        <v>-12.755737999999999</v>
      </c>
      <c r="V153" s="44">
        <f t="shared" si="45"/>
        <v>-14.468114</v>
      </c>
      <c r="W153" s="44">
        <f t="shared" si="46"/>
        <v>-28.438531999999999</v>
      </c>
      <c r="X153" s="44">
        <f t="shared" si="47"/>
        <v>-53.569626</v>
      </c>
    </row>
    <row r="154" spans="2:24" x14ac:dyDescent="0.25">
      <c r="B154" s="90">
        <v>19125000000</v>
      </c>
      <c r="C154" s="90">
        <v>0</v>
      </c>
      <c r="E154" s="6">
        <f t="shared" si="32"/>
        <v>19.625</v>
      </c>
      <c r="F154" s="6">
        <f t="shared" si="33"/>
        <v>0</v>
      </c>
      <c r="G154" s="44">
        <f t="shared" si="34"/>
        <v>-8.9501076000000008</v>
      </c>
      <c r="H154" s="44">
        <f t="shared" si="35"/>
        <v>-9.9617614999999997</v>
      </c>
      <c r="I154" s="44">
        <f t="shared" si="36"/>
        <v>-14.341557999999999</v>
      </c>
      <c r="J154" s="44">
        <f t="shared" si="37"/>
        <v>-29.794540000000001</v>
      </c>
      <c r="K154" s="44">
        <f t="shared" si="38"/>
        <v>-54.633732000000002</v>
      </c>
      <c r="L154" s="44">
        <f t="shared" si="39"/>
        <v>-65.359183999999999</v>
      </c>
      <c r="N154" s="90">
        <v>19125000000</v>
      </c>
      <c r="O154" s="90">
        <v>0</v>
      </c>
      <c r="Q154" s="6">
        <f t="shared" si="40"/>
        <v>19.625</v>
      </c>
      <c r="R154" s="6">
        <f t="shared" si="41"/>
        <v>0</v>
      </c>
      <c r="S154" s="44">
        <f t="shared" si="42"/>
        <v>-11.696982</v>
      </c>
      <c r="T154" s="44">
        <f t="shared" si="43"/>
        <v>-12.202572999999999</v>
      </c>
      <c r="U154" s="44">
        <f t="shared" si="44"/>
        <v>-12.854716</v>
      </c>
      <c r="V154" s="44">
        <f t="shared" si="45"/>
        <v>-14.974750999999999</v>
      </c>
      <c r="W154" s="44">
        <f t="shared" si="46"/>
        <v>-27.79072</v>
      </c>
      <c r="X154" s="44">
        <f t="shared" si="47"/>
        <v>-52.304980999999998</v>
      </c>
    </row>
    <row r="155" spans="2:24" x14ac:dyDescent="0.25">
      <c r="B155" s="90">
        <v>19250000000</v>
      </c>
      <c r="C155" s="90">
        <v>0</v>
      </c>
      <c r="E155" s="6">
        <f t="shared" si="32"/>
        <v>19.75</v>
      </c>
      <c r="F155" s="6">
        <f t="shared" si="33"/>
        <v>0</v>
      </c>
      <c r="G155" s="44">
        <f t="shared" si="34"/>
        <v>-8.9997807000000005</v>
      </c>
      <c r="H155" s="44">
        <f t="shared" si="35"/>
        <v>-9.9787092000000008</v>
      </c>
      <c r="I155" s="44">
        <f t="shared" si="36"/>
        <v>-14.077294999999999</v>
      </c>
      <c r="J155" s="44">
        <f t="shared" si="37"/>
        <v>-29.255568</v>
      </c>
      <c r="K155" s="44">
        <f t="shared" si="38"/>
        <v>-53.303654000000002</v>
      </c>
      <c r="L155" s="44">
        <f t="shared" si="39"/>
        <v>-65.365737999999993</v>
      </c>
      <c r="N155" s="90">
        <v>19250000000</v>
      </c>
      <c r="O155" s="90">
        <v>0</v>
      </c>
      <c r="Q155" s="6">
        <f t="shared" si="40"/>
        <v>19.75</v>
      </c>
      <c r="R155" s="6">
        <f t="shared" si="41"/>
        <v>0</v>
      </c>
      <c r="S155" s="44">
        <f t="shared" si="42"/>
        <v>-11.684998999999999</v>
      </c>
      <c r="T155" s="44">
        <f t="shared" si="43"/>
        <v>-12.194375000000001</v>
      </c>
      <c r="U155" s="44">
        <f t="shared" si="44"/>
        <v>-12.885405</v>
      </c>
      <c r="V155" s="44">
        <f t="shared" si="45"/>
        <v>-15.382320999999999</v>
      </c>
      <c r="W155" s="44">
        <f t="shared" si="46"/>
        <v>-25.420231000000001</v>
      </c>
      <c r="X155" s="44">
        <f t="shared" si="47"/>
        <v>-49.591965000000002</v>
      </c>
    </row>
    <row r="156" spans="2:24" x14ac:dyDescent="0.25">
      <c r="B156" s="90">
        <v>19375000000</v>
      </c>
      <c r="C156" s="90">
        <v>0</v>
      </c>
      <c r="E156" s="6">
        <f t="shared" si="32"/>
        <v>19.875</v>
      </c>
      <c r="F156" s="6">
        <f t="shared" si="33"/>
        <v>0</v>
      </c>
      <c r="G156" s="44">
        <f t="shared" si="34"/>
        <v>-9.0553761000000002</v>
      </c>
      <c r="H156" s="44">
        <f t="shared" si="35"/>
        <v>-9.9913577999999994</v>
      </c>
      <c r="I156" s="44">
        <f t="shared" si="36"/>
        <v>-13.763521000000001</v>
      </c>
      <c r="J156" s="44">
        <f t="shared" si="37"/>
        <v>-28.709337000000001</v>
      </c>
      <c r="K156" s="44">
        <f t="shared" si="38"/>
        <v>-53.621422000000003</v>
      </c>
      <c r="L156" s="44">
        <f t="shared" si="39"/>
        <v>-65.986564999999999</v>
      </c>
      <c r="N156" s="90">
        <v>19375000000</v>
      </c>
      <c r="O156" s="90">
        <v>0</v>
      </c>
      <c r="Q156" s="6">
        <f t="shared" si="40"/>
        <v>19.875</v>
      </c>
      <c r="R156" s="6">
        <f t="shared" si="41"/>
        <v>0</v>
      </c>
      <c r="S156" s="44">
        <f t="shared" si="42"/>
        <v>-11.628615999999999</v>
      </c>
      <c r="T156" s="44">
        <f t="shared" si="43"/>
        <v>-12.145993000000001</v>
      </c>
      <c r="U156" s="44">
        <f t="shared" si="44"/>
        <v>-12.890134</v>
      </c>
      <c r="V156" s="44">
        <f t="shared" si="45"/>
        <v>-16.056089</v>
      </c>
      <c r="W156" s="44">
        <f t="shared" si="46"/>
        <v>-33.840854999999998</v>
      </c>
      <c r="X156" s="44">
        <f t="shared" si="47"/>
        <v>-58.943466000000001</v>
      </c>
    </row>
    <row r="157" spans="2:24" x14ac:dyDescent="0.25">
      <c r="B157" s="90">
        <v>19500000000</v>
      </c>
      <c r="C157" s="90">
        <v>0</v>
      </c>
      <c r="E157" s="6">
        <f t="shared" si="32"/>
        <v>20</v>
      </c>
      <c r="F157" s="6">
        <f t="shared" si="33"/>
        <v>0</v>
      </c>
      <c r="G157" s="44">
        <f t="shared" si="34"/>
        <v>-9.1082964000000004</v>
      </c>
      <c r="H157" s="44">
        <f t="shared" si="35"/>
        <v>-9.9894581000000002</v>
      </c>
      <c r="I157" s="44">
        <f t="shared" si="36"/>
        <v>-13.284088000000001</v>
      </c>
      <c r="J157" s="44">
        <f t="shared" si="37"/>
        <v>-27.592203000000001</v>
      </c>
      <c r="K157" s="44">
        <f t="shared" si="38"/>
        <v>-51.257156000000002</v>
      </c>
      <c r="L157" s="44">
        <f t="shared" si="39"/>
        <v>-65.346176</v>
      </c>
      <c r="N157" s="90">
        <v>19500000000</v>
      </c>
      <c r="O157" s="90">
        <v>0</v>
      </c>
      <c r="Q157" s="6">
        <f t="shared" si="40"/>
        <v>20</v>
      </c>
      <c r="R157" s="6">
        <f t="shared" si="41"/>
        <v>0</v>
      </c>
      <c r="S157" s="44">
        <f t="shared" si="42"/>
        <v>-11.53124</v>
      </c>
      <c r="T157" s="44">
        <f t="shared" si="43"/>
        <v>-12.044397</v>
      </c>
      <c r="U157" s="44">
        <f t="shared" si="44"/>
        <v>-12.810677999999999</v>
      </c>
      <c r="V157" s="44">
        <f t="shared" si="45"/>
        <v>-16.250917000000001</v>
      </c>
      <c r="W157" s="44">
        <f t="shared" si="46"/>
        <v>-33.311729</v>
      </c>
      <c r="X157" s="44">
        <f t="shared" si="47"/>
        <v>-58.861789999999999</v>
      </c>
    </row>
    <row r="158" spans="2:24" x14ac:dyDescent="0.25">
      <c r="B158" s="90">
        <v>19625000000</v>
      </c>
      <c r="C158" s="90">
        <v>0</v>
      </c>
      <c r="E158" s="6">
        <f t="shared" si="32"/>
        <v>20.125</v>
      </c>
      <c r="F158" s="6">
        <f t="shared" si="33"/>
        <v>0</v>
      </c>
      <c r="G158" s="44">
        <f t="shared" si="34"/>
        <v>-9.1792221000000005</v>
      </c>
      <c r="H158" s="44">
        <f t="shared" si="35"/>
        <v>-10.019648999999999</v>
      </c>
      <c r="I158" s="44">
        <f t="shared" si="36"/>
        <v>-12.985270999999999</v>
      </c>
      <c r="J158" s="44">
        <f t="shared" si="37"/>
        <v>-26.827576000000001</v>
      </c>
      <c r="K158" s="44">
        <f t="shared" si="38"/>
        <v>-51.355685999999999</v>
      </c>
      <c r="L158" s="44">
        <f t="shared" si="39"/>
        <v>-65.045379999999994</v>
      </c>
      <c r="N158" s="90">
        <v>19625000000</v>
      </c>
      <c r="O158" s="90">
        <v>0</v>
      </c>
      <c r="Q158" s="6">
        <f t="shared" si="40"/>
        <v>20.125</v>
      </c>
      <c r="R158" s="6">
        <f t="shared" si="41"/>
        <v>0</v>
      </c>
      <c r="S158" s="44">
        <f t="shared" si="42"/>
        <v>-11.446156999999999</v>
      </c>
      <c r="T158" s="44">
        <f t="shared" si="43"/>
        <v>-11.962268999999999</v>
      </c>
      <c r="U158" s="44">
        <f t="shared" si="44"/>
        <v>-12.794465000000001</v>
      </c>
      <c r="V158" s="44">
        <f t="shared" si="45"/>
        <v>-17.092663000000002</v>
      </c>
      <c r="W158" s="44">
        <f t="shared" si="46"/>
        <v>-38.663207999999997</v>
      </c>
      <c r="X158" s="44">
        <f t="shared" si="47"/>
        <v>-62.556587</v>
      </c>
    </row>
    <row r="159" spans="2:24" x14ac:dyDescent="0.25">
      <c r="B159" s="90">
        <v>19750000000</v>
      </c>
      <c r="C159" s="90">
        <v>0</v>
      </c>
      <c r="E159" s="6">
        <f t="shared" si="32"/>
        <v>20.25</v>
      </c>
      <c r="F159" s="6">
        <f t="shared" si="33"/>
        <v>0</v>
      </c>
      <c r="G159" s="44">
        <f t="shared" si="34"/>
        <v>-9.2662182000000008</v>
      </c>
      <c r="H159" s="44">
        <f t="shared" si="35"/>
        <v>-10.06996</v>
      </c>
      <c r="I159" s="44">
        <f t="shared" si="36"/>
        <v>-12.739357999999999</v>
      </c>
      <c r="J159" s="44">
        <f t="shared" si="37"/>
        <v>-26.246780000000001</v>
      </c>
      <c r="K159" s="44">
        <f t="shared" si="38"/>
        <v>-49.255485999999998</v>
      </c>
      <c r="L159" s="44">
        <f t="shared" si="39"/>
        <v>-66.027420000000006</v>
      </c>
      <c r="N159" s="90">
        <v>19750000000</v>
      </c>
      <c r="O159" s="90">
        <v>0</v>
      </c>
      <c r="Q159" s="6">
        <f t="shared" si="40"/>
        <v>20.25</v>
      </c>
      <c r="R159" s="6">
        <f t="shared" si="41"/>
        <v>0</v>
      </c>
      <c r="S159" s="44">
        <f t="shared" si="42"/>
        <v>-11.341856999999999</v>
      </c>
      <c r="T159" s="44">
        <f t="shared" si="43"/>
        <v>-11.861852000000001</v>
      </c>
      <c r="U159" s="44">
        <f t="shared" si="44"/>
        <v>-12.765209</v>
      </c>
      <c r="V159" s="44">
        <f t="shared" si="45"/>
        <v>-17.997941999999998</v>
      </c>
      <c r="W159" s="44">
        <f t="shared" si="46"/>
        <v>-32.806502999999999</v>
      </c>
      <c r="X159" s="44">
        <f t="shared" si="47"/>
        <v>-58.126109999999997</v>
      </c>
    </row>
    <row r="160" spans="2:24" x14ac:dyDescent="0.25">
      <c r="B160" s="90">
        <v>19875000000</v>
      </c>
      <c r="C160" s="90">
        <v>0</v>
      </c>
      <c r="E160" s="6">
        <f t="shared" si="32"/>
        <v>20.375</v>
      </c>
      <c r="F160" s="6">
        <f t="shared" si="33"/>
        <v>0</v>
      </c>
      <c r="G160" s="44">
        <f t="shared" si="34"/>
        <v>-9.3559456000000001</v>
      </c>
      <c r="H160" s="44">
        <f t="shared" si="35"/>
        <v>-10.124022</v>
      </c>
      <c r="I160" s="44">
        <f t="shared" si="36"/>
        <v>-12.494386</v>
      </c>
      <c r="J160" s="44">
        <f t="shared" si="37"/>
        <v>-25.571835</v>
      </c>
      <c r="K160" s="44">
        <f t="shared" si="38"/>
        <v>-49.664433000000002</v>
      </c>
      <c r="L160" s="44">
        <f t="shared" si="39"/>
        <v>-65.090225000000004</v>
      </c>
      <c r="N160" s="90">
        <v>19875000000</v>
      </c>
      <c r="O160" s="90">
        <v>0</v>
      </c>
      <c r="Q160" s="6">
        <f t="shared" si="40"/>
        <v>20.375</v>
      </c>
      <c r="R160" s="6">
        <f t="shared" si="41"/>
        <v>0</v>
      </c>
      <c r="S160" s="44">
        <f t="shared" si="42"/>
        <v>-11.242044999999999</v>
      </c>
      <c r="T160" s="44">
        <f t="shared" si="43"/>
        <v>-11.756411999999999</v>
      </c>
      <c r="U160" s="44">
        <f t="shared" si="44"/>
        <v>-12.694786000000001</v>
      </c>
      <c r="V160" s="44">
        <f t="shared" si="45"/>
        <v>-18.496365000000001</v>
      </c>
      <c r="W160" s="44">
        <f t="shared" si="46"/>
        <v>-39.848506999999998</v>
      </c>
      <c r="X160" s="44">
        <f t="shared" si="47"/>
        <v>-61.512034999999997</v>
      </c>
    </row>
    <row r="161" spans="2:24" x14ac:dyDescent="0.25">
      <c r="B161" s="90">
        <v>20000000000</v>
      </c>
      <c r="C161" s="90">
        <v>0</v>
      </c>
      <c r="E161" s="6">
        <f t="shared" si="32"/>
        <v>20.5</v>
      </c>
      <c r="F161" s="6">
        <f t="shared" si="33"/>
        <v>0</v>
      </c>
      <c r="G161" s="44">
        <f t="shared" si="34"/>
        <v>-9.4573374000000001</v>
      </c>
      <c r="H161" s="44">
        <f t="shared" si="35"/>
        <v>-10.195648</v>
      </c>
      <c r="I161" s="44">
        <f t="shared" si="36"/>
        <v>-12.280122</v>
      </c>
      <c r="J161" s="44">
        <f t="shared" si="37"/>
        <v>-24.938680999999999</v>
      </c>
      <c r="K161" s="44">
        <f t="shared" si="38"/>
        <v>-51.658721999999997</v>
      </c>
      <c r="L161" s="44">
        <f t="shared" si="39"/>
        <v>-65.889053000000004</v>
      </c>
      <c r="N161" s="90">
        <v>20000000000</v>
      </c>
      <c r="O161" s="90">
        <v>0</v>
      </c>
      <c r="Q161" s="6">
        <f t="shared" si="40"/>
        <v>20.5</v>
      </c>
      <c r="R161" s="6">
        <f t="shared" si="41"/>
        <v>0</v>
      </c>
      <c r="S161" s="44">
        <f t="shared" si="42"/>
        <v>-11.164592000000001</v>
      </c>
      <c r="T161" s="44">
        <f t="shared" si="43"/>
        <v>-11.674045</v>
      </c>
      <c r="U161" s="44">
        <f t="shared" si="44"/>
        <v>-12.655635</v>
      </c>
      <c r="V161" s="44">
        <f t="shared" si="45"/>
        <v>-19.013328999999999</v>
      </c>
      <c r="W161" s="44">
        <f t="shared" si="46"/>
        <v>-44.362419000000003</v>
      </c>
      <c r="X161" s="44">
        <f t="shared" si="47"/>
        <v>-64.475571000000002</v>
      </c>
    </row>
    <row r="162" spans="2:24" x14ac:dyDescent="0.25">
      <c r="B162" s="90">
        <v>20125000000</v>
      </c>
      <c r="C162" s="90">
        <v>0</v>
      </c>
      <c r="E162" s="6">
        <f t="shared" si="32"/>
        <v>20.625</v>
      </c>
      <c r="F162" s="6">
        <f t="shared" si="33"/>
        <v>0</v>
      </c>
      <c r="G162" s="44">
        <f t="shared" si="34"/>
        <v>-9.5750379999999993</v>
      </c>
      <c r="H162" s="44">
        <f t="shared" si="35"/>
        <v>-10.295774</v>
      </c>
      <c r="I162" s="44">
        <f t="shared" si="36"/>
        <v>-12.251303</v>
      </c>
      <c r="J162" s="44">
        <f t="shared" si="37"/>
        <v>-24.778364</v>
      </c>
      <c r="K162" s="44">
        <f t="shared" si="38"/>
        <v>-48.377850000000002</v>
      </c>
      <c r="L162" s="44">
        <f t="shared" si="39"/>
        <v>-65.403480999999999</v>
      </c>
      <c r="N162" s="90">
        <v>20125000000</v>
      </c>
      <c r="O162" s="90">
        <v>0</v>
      </c>
      <c r="Q162" s="6">
        <f t="shared" si="40"/>
        <v>20.625</v>
      </c>
      <c r="R162" s="6">
        <f t="shared" si="41"/>
        <v>0</v>
      </c>
      <c r="S162" s="44">
        <f t="shared" si="42"/>
        <v>-11.13645</v>
      </c>
      <c r="T162" s="44">
        <f t="shared" si="43"/>
        <v>-11.645476</v>
      </c>
      <c r="U162" s="44">
        <f t="shared" si="44"/>
        <v>-12.718814999999999</v>
      </c>
      <c r="V162" s="44">
        <f t="shared" si="45"/>
        <v>-20.222425000000001</v>
      </c>
      <c r="W162" s="44">
        <f t="shared" si="46"/>
        <v>-40.097748000000003</v>
      </c>
      <c r="X162" s="44">
        <f t="shared" si="47"/>
        <v>-62.779327000000002</v>
      </c>
    </row>
    <row r="163" spans="2:24" x14ac:dyDescent="0.25">
      <c r="B163" s="90">
        <v>20250000000</v>
      </c>
      <c r="C163" s="90">
        <v>0</v>
      </c>
      <c r="E163" s="6">
        <f t="shared" si="32"/>
        <v>20.75</v>
      </c>
      <c r="F163" s="6">
        <f t="shared" si="33"/>
        <v>0</v>
      </c>
      <c r="G163" s="44">
        <f t="shared" si="34"/>
        <v>-9.7019471999999993</v>
      </c>
      <c r="H163" s="44">
        <f t="shared" si="35"/>
        <v>-10.409342000000001</v>
      </c>
      <c r="I163" s="44">
        <f t="shared" si="36"/>
        <v>-12.283396</v>
      </c>
      <c r="J163" s="44">
        <f t="shared" si="37"/>
        <v>-24.869827000000001</v>
      </c>
      <c r="K163" s="44">
        <f t="shared" si="38"/>
        <v>-48.205418000000002</v>
      </c>
      <c r="L163" s="44">
        <f t="shared" si="39"/>
        <v>-65.343886999999995</v>
      </c>
      <c r="N163" s="90">
        <v>20250000000</v>
      </c>
      <c r="O163" s="90">
        <v>0</v>
      </c>
      <c r="Q163" s="6">
        <f t="shared" si="40"/>
        <v>20.75</v>
      </c>
      <c r="R163" s="6">
        <f t="shared" si="41"/>
        <v>0</v>
      </c>
      <c r="S163" s="44">
        <f t="shared" si="42"/>
        <v>-11.109505</v>
      </c>
      <c r="T163" s="44">
        <f t="shared" si="43"/>
        <v>-11.621529000000001</v>
      </c>
      <c r="U163" s="44">
        <f t="shared" si="44"/>
        <v>-12.825625</v>
      </c>
      <c r="V163" s="44">
        <f t="shared" si="45"/>
        <v>-21.465530000000001</v>
      </c>
      <c r="W163" s="44">
        <f t="shared" si="46"/>
        <v>-43.471713999999999</v>
      </c>
      <c r="X163" s="44">
        <f t="shared" si="47"/>
        <v>-64.558852999999999</v>
      </c>
    </row>
    <row r="164" spans="2:24" x14ac:dyDescent="0.25">
      <c r="B164" s="90">
        <v>20375000000</v>
      </c>
      <c r="C164" s="90">
        <v>0</v>
      </c>
      <c r="E164" s="6">
        <f t="shared" si="32"/>
        <v>20.875</v>
      </c>
      <c r="F164" s="6">
        <f t="shared" si="33"/>
        <v>0</v>
      </c>
      <c r="G164" s="44">
        <f t="shared" si="34"/>
        <v>-9.8267907999999995</v>
      </c>
      <c r="H164" s="44">
        <f t="shared" si="35"/>
        <v>-10.511441</v>
      </c>
      <c r="I164" s="44">
        <f t="shared" si="36"/>
        <v>-12.226454</v>
      </c>
      <c r="J164" s="44">
        <f t="shared" si="37"/>
        <v>-24.540749000000002</v>
      </c>
      <c r="K164" s="44">
        <f t="shared" si="38"/>
        <v>-48.916248000000003</v>
      </c>
      <c r="L164" s="44">
        <f t="shared" si="39"/>
        <v>-64.664299</v>
      </c>
      <c r="N164" s="90">
        <v>20375000000</v>
      </c>
      <c r="O164" s="90">
        <v>0</v>
      </c>
      <c r="Q164" s="6">
        <f t="shared" si="40"/>
        <v>20.875</v>
      </c>
      <c r="R164" s="6">
        <f t="shared" si="41"/>
        <v>0</v>
      </c>
      <c r="S164" s="44">
        <f t="shared" si="42"/>
        <v>-11.083023000000001</v>
      </c>
      <c r="T164" s="44">
        <f t="shared" si="43"/>
        <v>-11.592145</v>
      </c>
      <c r="U164" s="44">
        <f t="shared" si="44"/>
        <v>-12.870366000000001</v>
      </c>
      <c r="V164" s="44">
        <f t="shared" si="45"/>
        <v>-22.132057</v>
      </c>
      <c r="W164" s="44">
        <f t="shared" si="46"/>
        <v>-44.832622999999998</v>
      </c>
      <c r="X164" s="44">
        <f t="shared" si="47"/>
        <v>-64.257874000000001</v>
      </c>
    </row>
    <row r="165" spans="2:24" x14ac:dyDescent="0.25">
      <c r="B165" s="90">
        <v>20500000000</v>
      </c>
      <c r="C165" s="90">
        <v>0</v>
      </c>
      <c r="E165" s="6">
        <f t="shared" si="32"/>
        <v>21</v>
      </c>
      <c r="F165" s="6">
        <f t="shared" si="33"/>
        <v>0</v>
      </c>
      <c r="G165" s="44">
        <f t="shared" si="34"/>
        <v>-9.9552783999999992</v>
      </c>
      <c r="H165" s="44">
        <f t="shared" si="35"/>
        <v>-10.622170000000001</v>
      </c>
      <c r="I165" s="44">
        <f t="shared" si="36"/>
        <v>-12.288404</v>
      </c>
      <c r="J165" s="44">
        <f t="shared" si="37"/>
        <v>-24.591529999999999</v>
      </c>
      <c r="K165" s="44">
        <f t="shared" si="38"/>
        <v>-51.109282999999998</v>
      </c>
      <c r="L165" s="44">
        <f t="shared" si="39"/>
        <v>-64.312224999999998</v>
      </c>
      <c r="N165" s="90">
        <v>20500000000</v>
      </c>
      <c r="O165" s="90">
        <v>0</v>
      </c>
      <c r="Q165" s="6">
        <f t="shared" si="40"/>
        <v>21</v>
      </c>
      <c r="R165" s="6">
        <f t="shared" si="41"/>
        <v>0</v>
      </c>
      <c r="S165" s="44">
        <f t="shared" si="42"/>
        <v>-11.087456</v>
      </c>
      <c r="T165" s="44">
        <f t="shared" si="43"/>
        <v>-11.598530999999999</v>
      </c>
      <c r="U165" s="44">
        <f t="shared" si="44"/>
        <v>-13.006556</v>
      </c>
      <c r="V165" s="44">
        <f t="shared" si="45"/>
        <v>-23.350569</v>
      </c>
      <c r="W165" s="44">
        <f t="shared" si="46"/>
        <v>-49.866458999999999</v>
      </c>
      <c r="X165" s="44">
        <f t="shared" si="47"/>
        <v>-64.487967999999995</v>
      </c>
    </row>
    <row r="166" spans="2:24" x14ac:dyDescent="0.25">
      <c r="B166" s="90">
        <v>20625000000</v>
      </c>
      <c r="C166" s="90">
        <v>0</v>
      </c>
      <c r="E166" s="6">
        <f t="shared" si="32"/>
        <v>21.125</v>
      </c>
      <c r="F166" s="6">
        <f t="shared" si="33"/>
        <v>0</v>
      </c>
      <c r="G166" s="44">
        <f t="shared" si="34"/>
        <v>-10.079272</v>
      </c>
      <c r="H166" s="44">
        <f t="shared" si="35"/>
        <v>-10.721579999999999</v>
      </c>
      <c r="I166" s="44">
        <f t="shared" si="36"/>
        <v>-12.360265999999999</v>
      </c>
      <c r="J166" s="44">
        <f t="shared" si="37"/>
        <v>-24.727454999999999</v>
      </c>
      <c r="K166" s="44">
        <f t="shared" si="38"/>
        <v>-50.219558999999997</v>
      </c>
      <c r="L166" s="44">
        <f t="shared" si="39"/>
        <v>-65.786247000000003</v>
      </c>
      <c r="N166" s="90">
        <v>20625000000</v>
      </c>
      <c r="O166" s="90">
        <v>0</v>
      </c>
      <c r="Q166" s="6">
        <f t="shared" si="40"/>
        <v>21.125</v>
      </c>
      <c r="R166" s="6">
        <f t="shared" si="41"/>
        <v>0</v>
      </c>
      <c r="S166" s="44">
        <f t="shared" si="42"/>
        <v>-11.092556999999999</v>
      </c>
      <c r="T166" s="44">
        <f t="shared" si="43"/>
        <v>-11.610188000000001</v>
      </c>
      <c r="U166" s="44">
        <f t="shared" si="44"/>
        <v>-13.233556</v>
      </c>
      <c r="V166" s="44">
        <f t="shared" si="45"/>
        <v>-24.686997999999999</v>
      </c>
      <c r="W166" s="44">
        <f t="shared" si="46"/>
        <v>-49.314838000000002</v>
      </c>
      <c r="X166" s="44">
        <f t="shared" si="47"/>
        <v>-65.357840999999993</v>
      </c>
    </row>
    <row r="167" spans="2:24" x14ac:dyDescent="0.25">
      <c r="B167" s="90">
        <v>20750000000</v>
      </c>
      <c r="C167" s="90">
        <v>0</v>
      </c>
      <c r="E167" s="6">
        <f t="shared" si="32"/>
        <v>21.25</v>
      </c>
      <c r="F167" s="6">
        <f t="shared" si="33"/>
        <v>0</v>
      </c>
      <c r="G167" s="44">
        <f t="shared" si="34"/>
        <v>-10.196512</v>
      </c>
      <c r="H167" s="44">
        <f t="shared" si="35"/>
        <v>-10.808227</v>
      </c>
      <c r="I167" s="44">
        <f t="shared" si="36"/>
        <v>-12.387109000000001</v>
      </c>
      <c r="J167" s="44">
        <f t="shared" si="37"/>
        <v>-24.595842000000001</v>
      </c>
      <c r="K167" s="44">
        <f t="shared" si="38"/>
        <v>-49.304749000000001</v>
      </c>
      <c r="L167" s="44">
        <f t="shared" si="39"/>
        <v>-65.096535000000003</v>
      </c>
      <c r="N167" s="90">
        <v>20750000000</v>
      </c>
      <c r="O167" s="90">
        <v>0</v>
      </c>
      <c r="Q167" s="6">
        <f t="shared" si="40"/>
        <v>21.25</v>
      </c>
      <c r="R167" s="6">
        <f t="shared" si="41"/>
        <v>0</v>
      </c>
      <c r="S167" s="44">
        <f t="shared" si="42"/>
        <v>-11.096648999999999</v>
      </c>
      <c r="T167" s="44">
        <f t="shared" si="43"/>
        <v>-11.616459000000001</v>
      </c>
      <c r="U167" s="44">
        <f t="shared" si="44"/>
        <v>-13.351054</v>
      </c>
      <c r="V167" s="44">
        <f t="shared" si="45"/>
        <v>-25.452743999999999</v>
      </c>
      <c r="W167" s="44">
        <f t="shared" si="46"/>
        <v>-49.824866999999998</v>
      </c>
      <c r="X167" s="44">
        <f t="shared" si="47"/>
        <v>-65.399445</v>
      </c>
    </row>
    <row r="168" spans="2:24" x14ac:dyDescent="0.25">
      <c r="B168" s="90">
        <v>20875000000</v>
      </c>
      <c r="C168" s="90">
        <v>0</v>
      </c>
      <c r="E168" s="6">
        <f t="shared" si="32"/>
        <v>21.375</v>
      </c>
      <c r="F168" s="6">
        <f t="shared" si="33"/>
        <v>0</v>
      </c>
      <c r="G168" s="44">
        <f t="shared" si="34"/>
        <v>-10.304726</v>
      </c>
      <c r="H168" s="44">
        <f t="shared" si="35"/>
        <v>-10.881918000000001</v>
      </c>
      <c r="I168" s="44">
        <f t="shared" si="36"/>
        <v>-12.338879</v>
      </c>
      <c r="J168" s="44">
        <f t="shared" si="37"/>
        <v>-24.044236999999999</v>
      </c>
      <c r="K168" s="44">
        <f t="shared" si="38"/>
        <v>-49.477561999999999</v>
      </c>
      <c r="L168" s="44">
        <f t="shared" si="39"/>
        <v>-65.223557</v>
      </c>
      <c r="N168" s="90">
        <v>20875000000</v>
      </c>
      <c r="O168" s="90">
        <v>0</v>
      </c>
      <c r="Q168" s="6">
        <f t="shared" si="40"/>
        <v>21.375</v>
      </c>
      <c r="R168" s="6">
        <f t="shared" si="41"/>
        <v>0</v>
      </c>
      <c r="S168" s="44">
        <f t="shared" si="42"/>
        <v>-11.098725999999999</v>
      </c>
      <c r="T168" s="44">
        <f t="shared" si="43"/>
        <v>-11.60744</v>
      </c>
      <c r="U168" s="44">
        <f t="shared" si="44"/>
        <v>-13.319717000000001</v>
      </c>
      <c r="V168" s="44">
        <f t="shared" si="45"/>
        <v>-25.331710999999999</v>
      </c>
      <c r="W168" s="44">
        <f t="shared" si="46"/>
        <v>-52.308086000000003</v>
      </c>
      <c r="X168" s="44">
        <f t="shared" si="47"/>
        <v>-64.856414999999998</v>
      </c>
    </row>
    <row r="169" spans="2:24" x14ac:dyDescent="0.25">
      <c r="B169" s="90">
        <v>21000000000</v>
      </c>
      <c r="C169" s="90">
        <v>0</v>
      </c>
      <c r="E169" s="6">
        <f t="shared" si="32"/>
        <v>21.5</v>
      </c>
      <c r="F169" s="6">
        <f t="shared" si="33"/>
        <v>0</v>
      </c>
      <c r="G169" s="44">
        <f t="shared" si="34"/>
        <v>-10.404709</v>
      </c>
      <c r="H169" s="44">
        <f t="shared" si="35"/>
        <v>-10.947634000000001</v>
      </c>
      <c r="I169" s="44">
        <f t="shared" si="36"/>
        <v>-12.306034</v>
      </c>
      <c r="J169" s="44">
        <f t="shared" si="37"/>
        <v>-23.540769999999998</v>
      </c>
      <c r="K169" s="44">
        <f t="shared" si="38"/>
        <v>-48.191822000000002</v>
      </c>
      <c r="L169" s="44">
        <f t="shared" si="39"/>
        <v>-67.143341000000007</v>
      </c>
      <c r="N169" s="90">
        <v>21000000000</v>
      </c>
      <c r="O169" s="90">
        <v>0</v>
      </c>
      <c r="Q169" s="6">
        <f t="shared" si="40"/>
        <v>21.5</v>
      </c>
      <c r="R169" s="6">
        <f t="shared" si="41"/>
        <v>0</v>
      </c>
      <c r="S169" s="44">
        <f t="shared" si="42"/>
        <v>-11.111295999999999</v>
      </c>
      <c r="T169" s="44">
        <f t="shared" si="43"/>
        <v>-11.605119</v>
      </c>
      <c r="U169" s="44">
        <f t="shared" si="44"/>
        <v>-13.289180999999999</v>
      </c>
      <c r="V169" s="44">
        <f t="shared" si="45"/>
        <v>-25.155933000000001</v>
      </c>
      <c r="W169" s="44">
        <f t="shared" si="46"/>
        <v>-49.840159999999997</v>
      </c>
      <c r="X169" s="44">
        <f t="shared" si="47"/>
        <v>-66.907050999999996</v>
      </c>
    </row>
    <row r="170" spans="2:24" x14ac:dyDescent="0.25">
      <c r="B170" s="90">
        <v>21125000000</v>
      </c>
      <c r="C170" s="90">
        <v>0</v>
      </c>
      <c r="E170" s="6">
        <f t="shared" si="32"/>
        <v>21.625</v>
      </c>
      <c r="F170" s="6">
        <f t="shared" si="33"/>
        <v>0</v>
      </c>
      <c r="G170" s="44">
        <f t="shared" si="34"/>
        <v>-10.500584</v>
      </c>
      <c r="H170" s="44">
        <f t="shared" si="35"/>
        <v>-11.010151</v>
      </c>
      <c r="I170" s="44">
        <f t="shared" si="36"/>
        <v>-12.316276</v>
      </c>
      <c r="J170" s="44">
        <f t="shared" si="37"/>
        <v>-23.409327000000001</v>
      </c>
      <c r="K170" s="44">
        <f t="shared" si="38"/>
        <v>-47.684230999999997</v>
      </c>
      <c r="L170" s="44">
        <f t="shared" si="39"/>
        <v>-65.327774000000005</v>
      </c>
      <c r="N170" s="90">
        <v>21125000000</v>
      </c>
      <c r="O170" s="90">
        <v>0</v>
      </c>
      <c r="Q170" s="6">
        <f t="shared" si="40"/>
        <v>21.625</v>
      </c>
      <c r="R170" s="6">
        <f t="shared" si="41"/>
        <v>0</v>
      </c>
      <c r="S170" s="44">
        <f t="shared" si="42"/>
        <v>-11.138909999999999</v>
      </c>
      <c r="T170" s="44">
        <f t="shared" si="43"/>
        <v>-11.631867</v>
      </c>
      <c r="U170" s="44">
        <f t="shared" si="44"/>
        <v>-13.386199</v>
      </c>
      <c r="V170" s="44">
        <f t="shared" si="45"/>
        <v>-25.526325</v>
      </c>
      <c r="W170" s="44">
        <f t="shared" si="46"/>
        <v>-48.144573000000001</v>
      </c>
      <c r="X170" s="44">
        <f t="shared" si="47"/>
        <v>-65.527694999999994</v>
      </c>
    </row>
    <row r="171" spans="2:24" x14ac:dyDescent="0.25">
      <c r="B171" s="90">
        <v>21250000000</v>
      </c>
      <c r="C171" s="90">
        <v>0</v>
      </c>
      <c r="E171" s="6">
        <f t="shared" si="32"/>
        <v>21.75</v>
      </c>
      <c r="F171" s="6">
        <f t="shared" si="33"/>
        <v>0</v>
      </c>
      <c r="G171" s="44">
        <f t="shared" si="34"/>
        <v>-10.58539</v>
      </c>
      <c r="H171" s="44">
        <f t="shared" si="35"/>
        <v>-11.065383000000001</v>
      </c>
      <c r="I171" s="44">
        <f t="shared" si="36"/>
        <v>-12.380734</v>
      </c>
      <c r="J171" s="44">
        <f t="shared" si="37"/>
        <v>-23.548569000000001</v>
      </c>
      <c r="K171" s="44">
        <f t="shared" si="38"/>
        <v>-47.046688000000003</v>
      </c>
      <c r="L171" s="44">
        <f t="shared" si="39"/>
        <v>-65.500068999999996</v>
      </c>
      <c r="N171" s="90">
        <v>21250000000</v>
      </c>
      <c r="O171" s="90">
        <v>0</v>
      </c>
      <c r="Q171" s="6">
        <f t="shared" si="40"/>
        <v>21.75</v>
      </c>
      <c r="R171" s="6">
        <f t="shared" si="41"/>
        <v>0</v>
      </c>
      <c r="S171" s="44">
        <f t="shared" si="42"/>
        <v>-11.185739999999999</v>
      </c>
      <c r="T171" s="44">
        <f t="shared" si="43"/>
        <v>-11.694043000000001</v>
      </c>
      <c r="U171" s="44">
        <f t="shared" si="44"/>
        <v>-13.761281</v>
      </c>
      <c r="V171" s="44">
        <f t="shared" si="45"/>
        <v>-26.568194999999999</v>
      </c>
      <c r="W171" s="44">
        <f t="shared" si="46"/>
        <v>-47.658679999999997</v>
      </c>
      <c r="X171" s="44">
        <f t="shared" si="47"/>
        <v>-66.783455000000004</v>
      </c>
    </row>
    <row r="172" spans="2:24" x14ac:dyDescent="0.25">
      <c r="B172" s="90">
        <v>21375000000</v>
      </c>
      <c r="C172" s="90">
        <v>0</v>
      </c>
      <c r="E172" s="6">
        <f t="shared" si="32"/>
        <v>21.875</v>
      </c>
      <c r="F172" s="6">
        <f t="shared" si="33"/>
        <v>0</v>
      </c>
      <c r="G172" s="44">
        <f t="shared" si="34"/>
        <v>-10.65546</v>
      </c>
      <c r="H172" s="44">
        <f t="shared" si="35"/>
        <v>-11.110405</v>
      </c>
      <c r="I172" s="44">
        <f t="shared" si="36"/>
        <v>-12.47447</v>
      </c>
      <c r="J172" s="44">
        <f t="shared" si="37"/>
        <v>-23.816756999999999</v>
      </c>
      <c r="K172" s="44">
        <f t="shared" si="38"/>
        <v>-48.887923999999998</v>
      </c>
      <c r="L172" s="44">
        <f t="shared" si="39"/>
        <v>-65.842545000000001</v>
      </c>
      <c r="N172" s="90">
        <v>21375000000</v>
      </c>
      <c r="O172" s="90">
        <v>0</v>
      </c>
      <c r="Q172" s="6">
        <f t="shared" si="40"/>
        <v>21.875</v>
      </c>
      <c r="R172" s="6">
        <f t="shared" si="41"/>
        <v>0</v>
      </c>
      <c r="S172" s="44">
        <f t="shared" si="42"/>
        <v>-11.241681</v>
      </c>
      <c r="T172" s="44">
        <f t="shared" si="43"/>
        <v>-11.763534999999999</v>
      </c>
      <c r="U172" s="44">
        <f t="shared" si="44"/>
        <v>-14.160792000000001</v>
      </c>
      <c r="V172" s="44">
        <f t="shared" si="45"/>
        <v>-27.831322</v>
      </c>
      <c r="W172" s="44">
        <f t="shared" si="46"/>
        <v>-51.843777000000003</v>
      </c>
      <c r="X172" s="44">
        <f t="shared" si="47"/>
        <v>-66.619101999999998</v>
      </c>
    </row>
    <row r="173" spans="2:24" x14ac:dyDescent="0.25">
      <c r="B173" s="90">
        <v>21500000000</v>
      </c>
      <c r="C173" s="90">
        <v>0</v>
      </c>
      <c r="E173" s="6">
        <f t="shared" si="32"/>
        <v>22</v>
      </c>
      <c r="F173" s="6">
        <f t="shared" si="33"/>
        <v>0</v>
      </c>
      <c r="G173" s="44">
        <f t="shared" si="34"/>
        <v>-10.723182</v>
      </c>
      <c r="H173" s="44">
        <f t="shared" si="35"/>
        <v>-11.155084</v>
      </c>
      <c r="I173" s="44">
        <f t="shared" si="36"/>
        <v>-12.605606</v>
      </c>
      <c r="J173" s="44">
        <f t="shared" si="37"/>
        <v>-24.216989999999999</v>
      </c>
      <c r="K173" s="44">
        <f t="shared" si="38"/>
        <v>-50.818333000000003</v>
      </c>
      <c r="L173" s="44">
        <f t="shared" si="39"/>
        <v>-66.398842000000002</v>
      </c>
      <c r="N173" s="90">
        <v>21500000000</v>
      </c>
      <c r="O173" s="90">
        <v>0</v>
      </c>
      <c r="Q173" s="6">
        <f t="shared" si="40"/>
        <v>22</v>
      </c>
      <c r="R173" s="6">
        <f t="shared" si="41"/>
        <v>0</v>
      </c>
      <c r="S173" s="44">
        <f t="shared" si="42"/>
        <v>-11.304511</v>
      </c>
      <c r="T173" s="44">
        <f t="shared" si="43"/>
        <v>-11.843175</v>
      </c>
      <c r="U173" s="44">
        <f t="shared" si="44"/>
        <v>-14.573108</v>
      </c>
      <c r="V173" s="44">
        <f t="shared" si="45"/>
        <v>-29.293147999999999</v>
      </c>
      <c r="W173" s="44">
        <f t="shared" si="46"/>
        <v>-58.398688999999997</v>
      </c>
      <c r="X173" s="44">
        <f t="shared" si="47"/>
        <v>-66.830910000000003</v>
      </c>
    </row>
    <row r="174" spans="2:24" x14ac:dyDescent="0.25">
      <c r="B174" s="90">
        <v>21625000000</v>
      </c>
      <c r="C174" s="90">
        <v>0</v>
      </c>
      <c r="E174" s="6">
        <f t="shared" si="32"/>
        <v>22.125</v>
      </c>
      <c r="F174" s="6">
        <f t="shared" si="33"/>
        <v>0</v>
      </c>
      <c r="G174" s="44">
        <f t="shared" si="34"/>
        <v>-10.761846999999999</v>
      </c>
      <c r="H174" s="44">
        <f t="shared" si="35"/>
        <v>-11.173367000000001</v>
      </c>
      <c r="I174" s="44">
        <f t="shared" si="36"/>
        <v>-12.652362</v>
      </c>
      <c r="J174" s="44">
        <f t="shared" si="37"/>
        <v>-24.271432999999998</v>
      </c>
      <c r="K174" s="44">
        <f t="shared" si="38"/>
        <v>-50.169108999999999</v>
      </c>
      <c r="L174" s="44">
        <f t="shared" si="39"/>
        <v>-66.279128999999998</v>
      </c>
      <c r="N174" s="90">
        <v>21625000000</v>
      </c>
      <c r="O174" s="90">
        <v>0</v>
      </c>
      <c r="Q174" s="6">
        <f t="shared" si="40"/>
        <v>22.125</v>
      </c>
      <c r="R174" s="6">
        <f t="shared" si="41"/>
        <v>0</v>
      </c>
      <c r="S174" s="44">
        <f t="shared" si="42"/>
        <v>-11.354759</v>
      </c>
      <c r="T174" s="44">
        <f t="shared" si="43"/>
        <v>-11.883618999999999</v>
      </c>
      <c r="U174" s="44">
        <f t="shared" si="44"/>
        <v>-14.566558000000001</v>
      </c>
      <c r="V174" s="44">
        <f t="shared" si="45"/>
        <v>-29.071414999999998</v>
      </c>
      <c r="W174" s="44">
        <f t="shared" si="46"/>
        <v>-57.333576000000001</v>
      </c>
      <c r="X174" s="44">
        <f t="shared" si="47"/>
        <v>-65.203461000000004</v>
      </c>
    </row>
    <row r="175" spans="2:24" x14ac:dyDescent="0.25">
      <c r="B175" s="90">
        <v>21750000000</v>
      </c>
      <c r="C175" s="90">
        <v>0</v>
      </c>
      <c r="E175" s="6">
        <f t="shared" si="32"/>
        <v>22.25</v>
      </c>
      <c r="F175" s="6">
        <f t="shared" si="33"/>
        <v>0</v>
      </c>
      <c r="G175" s="44">
        <f t="shared" si="34"/>
        <v>-10.787489000000001</v>
      </c>
      <c r="H175" s="44">
        <f t="shared" si="35"/>
        <v>-11.186551</v>
      </c>
      <c r="I175" s="44">
        <f t="shared" si="36"/>
        <v>-12.750002</v>
      </c>
      <c r="J175" s="44">
        <f t="shared" si="37"/>
        <v>-24.554984999999999</v>
      </c>
      <c r="K175" s="44">
        <f t="shared" si="38"/>
        <v>-50.183807000000002</v>
      </c>
      <c r="L175" s="44">
        <f t="shared" si="39"/>
        <v>-66.321960000000004</v>
      </c>
      <c r="N175" s="90">
        <v>21750000000</v>
      </c>
      <c r="O175" s="90">
        <v>0</v>
      </c>
      <c r="Q175" s="6">
        <f t="shared" si="40"/>
        <v>22.25</v>
      </c>
      <c r="R175" s="6">
        <f t="shared" si="41"/>
        <v>0</v>
      </c>
      <c r="S175" s="44">
        <f t="shared" si="42"/>
        <v>-11.430892</v>
      </c>
      <c r="T175" s="44">
        <f t="shared" si="43"/>
        <v>-11.954539</v>
      </c>
      <c r="U175" s="44">
        <f t="shared" si="44"/>
        <v>-14.667432</v>
      </c>
      <c r="V175" s="44">
        <f t="shared" si="45"/>
        <v>-29.358629000000001</v>
      </c>
      <c r="W175" s="44">
        <f t="shared" si="46"/>
        <v>-56.627937000000003</v>
      </c>
      <c r="X175" s="44">
        <f t="shared" si="47"/>
        <v>-66.650452000000001</v>
      </c>
    </row>
    <row r="176" spans="2:24" x14ac:dyDescent="0.25">
      <c r="B176" s="90">
        <v>21875000000</v>
      </c>
      <c r="C176" s="90">
        <v>0</v>
      </c>
      <c r="E176" s="6">
        <f t="shared" si="32"/>
        <v>22.375</v>
      </c>
      <c r="F176" s="6">
        <f t="shared" si="33"/>
        <v>0</v>
      </c>
      <c r="G176" s="44">
        <f t="shared" si="34"/>
        <v>-10.798107999999999</v>
      </c>
      <c r="H176" s="44">
        <f t="shared" si="35"/>
        <v>-11.185902</v>
      </c>
      <c r="I176" s="44">
        <f t="shared" si="36"/>
        <v>-12.826392</v>
      </c>
      <c r="J176" s="44">
        <f t="shared" si="37"/>
        <v>-24.665619</v>
      </c>
      <c r="K176" s="44">
        <f t="shared" si="38"/>
        <v>-47.047195000000002</v>
      </c>
      <c r="L176" s="44">
        <f t="shared" si="39"/>
        <v>-65.008728000000005</v>
      </c>
      <c r="N176" s="90">
        <v>21875000000</v>
      </c>
      <c r="O176" s="90">
        <v>0</v>
      </c>
      <c r="Q176" s="6">
        <f t="shared" si="40"/>
        <v>22.375</v>
      </c>
      <c r="R176" s="6">
        <f t="shared" si="41"/>
        <v>0</v>
      </c>
      <c r="S176" s="44">
        <f t="shared" si="42"/>
        <v>-11.505580999999999</v>
      </c>
      <c r="T176" s="44">
        <f t="shared" si="43"/>
        <v>-12.005986</v>
      </c>
      <c r="U176" s="44">
        <f t="shared" si="44"/>
        <v>-14.495008</v>
      </c>
      <c r="V176" s="44">
        <f t="shared" si="45"/>
        <v>-28.873625000000001</v>
      </c>
      <c r="W176" s="44">
        <f t="shared" si="46"/>
        <v>-45.699401999999999</v>
      </c>
      <c r="X176" s="44">
        <f t="shared" si="47"/>
        <v>-65.092567000000003</v>
      </c>
    </row>
    <row r="177" spans="2:24" x14ac:dyDescent="0.25">
      <c r="B177" s="90">
        <v>22000000000</v>
      </c>
      <c r="C177" s="90">
        <v>0</v>
      </c>
      <c r="E177" s="6">
        <f t="shared" si="32"/>
        <v>22.5</v>
      </c>
      <c r="F177" s="6">
        <f t="shared" si="33"/>
        <v>0</v>
      </c>
      <c r="G177" s="44">
        <f t="shared" si="34"/>
        <v>-10.808320999999999</v>
      </c>
      <c r="H177" s="44">
        <f t="shared" si="35"/>
        <v>-11.192367000000001</v>
      </c>
      <c r="I177" s="44">
        <f t="shared" si="36"/>
        <v>-13.013741</v>
      </c>
      <c r="J177" s="44">
        <f t="shared" si="37"/>
        <v>-25.180489000000001</v>
      </c>
      <c r="K177" s="44">
        <f t="shared" si="38"/>
        <v>-50.417706000000003</v>
      </c>
      <c r="L177" s="44">
        <f t="shared" si="39"/>
        <v>-66.501418999999999</v>
      </c>
      <c r="N177" s="90">
        <v>22000000000</v>
      </c>
      <c r="O177" s="90">
        <v>0</v>
      </c>
      <c r="Q177" s="6">
        <f t="shared" si="40"/>
        <v>22.5</v>
      </c>
      <c r="R177" s="6">
        <f t="shared" si="41"/>
        <v>0</v>
      </c>
      <c r="S177" s="44">
        <f t="shared" si="42"/>
        <v>-11.603322</v>
      </c>
      <c r="T177" s="44">
        <f t="shared" si="43"/>
        <v>-12.094101999999999</v>
      </c>
      <c r="U177" s="44">
        <f t="shared" si="44"/>
        <v>-14.543265999999999</v>
      </c>
      <c r="V177" s="44">
        <f t="shared" si="45"/>
        <v>-28.961897</v>
      </c>
      <c r="W177" s="44">
        <f t="shared" si="46"/>
        <v>-53.472026999999997</v>
      </c>
      <c r="X177" s="44">
        <f t="shared" si="47"/>
        <v>-66.401534999999996</v>
      </c>
    </row>
    <row r="178" spans="2:24" x14ac:dyDescent="0.25">
      <c r="B178" s="90">
        <v>22125000000</v>
      </c>
      <c r="C178" s="90">
        <v>0</v>
      </c>
      <c r="E178" s="6">
        <f t="shared" si="32"/>
        <v>22.625</v>
      </c>
      <c r="F178" s="6">
        <f t="shared" si="33"/>
        <v>0</v>
      </c>
      <c r="G178" s="44">
        <f t="shared" si="34"/>
        <v>-10.808524</v>
      </c>
      <c r="H178" s="44">
        <f t="shared" si="35"/>
        <v>-11.204905</v>
      </c>
      <c r="I178" s="44">
        <f t="shared" si="36"/>
        <v>-13.390541000000001</v>
      </c>
      <c r="J178" s="44">
        <f t="shared" si="37"/>
        <v>-26.384682000000002</v>
      </c>
      <c r="K178" s="44">
        <f t="shared" si="38"/>
        <v>-51.076954000000001</v>
      </c>
      <c r="L178" s="44">
        <f t="shared" si="39"/>
        <v>-66.230164000000002</v>
      </c>
      <c r="N178" s="90">
        <v>22125000000</v>
      </c>
      <c r="O178" s="90">
        <v>0</v>
      </c>
      <c r="Q178" s="6">
        <f t="shared" si="40"/>
        <v>22.625</v>
      </c>
      <c r="R178" s="6">
        <f t="shared" si="41"/>
        <v>0</v>
      </c>
      <c r="S178" s="44">
        <f t="shared" si="42"/>
        <v>-11.715795999999999</v>
      </c>
      <c r="T178" s="44">
        <f t="shared" si="43"/>
        <v>-12.218197</v>
      </c>
      <c r="U178" s="44">
        <f t="shared" si="44"/>
        <v>-15.037439000000001</v>
      </c>
      <c r="V178" s="44">
        <f t="shared" si="45"/>
        <v>-30.194233000000001</v>
      </c>
      <c r="W178" s="44">
        <f t="shared" si="46"/>
        <v>-55.886485999999998</v>
      </c>
      <c r="X178" s="44">
        <f t="shared" si="47"/>
        <v>-65.334320000000005</v>
      </c>
    </row>
    <row r="179" spans="2:24" x14ac:dyDescent="0.25">
      <c r="B179" s="90">
        <v>22250000000</v>
      </c>
      <c r="C179" s="90">
        <v>0</v>
      </c>
      <c r="E179" s="6">
        <f t="shared" si="32"/>
        <v>22.75</v>
      </c>
      <c r="F179" s="6">
        <f t="shared" si="33"/>
        <v>0</v>
      </c>
      <c r="G179" s="44">
        <f t="shared" si="34"/>
        <v>-10.822811</v>
      </c>
      <c r="H179" s="44">
        <f t="shared" si="35"/>
        <v>-11.240005999999999</v>
      </c>
      <c r="I179" s="44">
        <f t="shared" si="36"/>
        <v>-13.929667</v>
      </c>
      <c r="J179" s="44">
        <f t="shared" si="37"/>
        <v>-28.238997000000001</v>
      </c>
      <c r="K179" s="44">
        <f t="shared" si="38"/>
        <v>-52.936397999999997</v>
      </c>
      <c r="L179" s="44">
        <f t="shared" si="39"/>
        <v>-66.308311000000003</v>
      </c>
      <c r="N179" s="90">
        <v>22250000000</v>
      </c>
      <c r="O179" s="90">
        <v>0</v>
      </c>
      <c r="Q179" s="6">
        <f t="shared" si="40"/>
        <v>22.75</v>
      </c>
      <c r="R179" s="6">
        <f t="shared" si="41"/>
        <v>0</v>
      </c>
      <c r="S179" s="44">
        <f t="shared" si="42"/>
        <v>-11.855024</v>
      </c>
      <c r="T179" s="44">
        <f t="shared" si="43"/>
        <v>-12.370455</v>
      </c>
      <c r="U179" s="44">
        <f t="shared" si="44"/>
        <v>-15.448926</v>
      </c>
      <c r="V179" s="44">
        <f t="shared" si="45"/>
        <v>-31.928370000000001</v>
      </c>
      <c r="W179" s="44">
        <f t="shared" si="46"/>
        <v>-57.872554999999998</v>
      </c>
      <c r="X179" s="44">
        <f t="shared" si="47"/>
        <v>-67.725868000000006</v>
      </c>
    </row>
    <row r="180" spans="2:24" x14ac:dyDescent="0.25">
      <c r="B180" s="90">
        <v>22375000000</v>
      </c>
      <c r="C180" s="90">
        <v>0</v>
      </c>
      <c r="E180" s="6">
        <f t="shared" si="32"/>
        <v>22.875</v>
      </c>
      <c r="F180" s="6">
        <f t="shared" si="33"/>
        <v>0</v>
      </c>
      <c r="G180" s="44">
        <f t="shared" si="34"/>
        <v>-10.829815999999999</v>
      </c>
      <c r="H180" s="44">
        <f t="shared" si="35"/>
        <v>-11.281432000000001</v>
      </c>
      <c r="I180" s="44">
        <f t="shared" si="36"/>
        <v>-14.587638</v>
      </c>
      <c r="J180" s="44">
        <f t="shared" si="37"/>
        <v>-30.128928999999999</v>
      </c>
      <c r="K180" s="44">
        <f t="shared" si="38"/>
        <v>-56.843181999999999</v>
      </c>
      <c r="L180" s="44">
        <f t="shared" si="39"/>
        <v>-66.595900999999998</v>
      </c>
      <c r="N180" s="90">
        <v>22375000000</v>
      </c>
      <c r="O180" s="90">
        <v>0</v>
      </c>
      <c r="Q180" s="6">
        <f t="shared" si="40"/>
        <v>22.875</v>
      </c>
      <c r="R180" s="6">
        <f t="shared" si="41"/>
        <v>0</v>
      </c>
      <c r="S180" s="44">
        <f t="shared" si="42"/>
        <v>-11.986604</v>
      </c>
      <c r="T180" s="44">
        <f t="shared" si="43"/>
        <v>-12.494884000000001</v>
      </c>
      <c r="U180" s="44">
        <f t="shared" si="44"/>
        <v>-15.614948999999999</v>
      </c>
      <c r="V180" s="44">
        <f t="shared" si="45"/>
        <v>-32.504345000000001</v>
      </c>
      <c r="W180" s="44">
        <f t="shared" si="46"/>
        <v>-61.416289999999996</v>
      </c>
      <c r="X180" s="44">
        <f t="shared" si="47"/>
        <v>-68.158302000000006</v>
      </c>
    </row>
    <row r="181" spans="2:24" x14ac:dyDescent="0.25">
      <c r="B181" s="90">
        <v>22500000000</v>
      </c>
      <c r="C181" s="90">
        <v>0</v>
      </c>
      <c r="E181" s="6">
        <f t="shared" si="32"/>
        <v>23</v>
      </c>
      <c r="F181" s="6">
        <f t="shared" si="33"/>
        <v>0</v>
      </c>
      <c r="G181" s="44">
        <f t="shared" si="34"/>
        <v>-10.825138000000001</v>
      </c>
      <c r="H181" s="44">
        <f t="shared" si="35"/>
        <v>-11.324064999999999</v>
      </c>
      <c r="I181" s="44">
        <f t="shared" si="36"/>
        <v>-15.307857</v>
      </c>
      <c r="J181" s="44">
        <f t="shared" si="37"/>
        <v>-32.029358000000002</v>
      </c>
      <c r="K181" s="44">
        <f t="shared" si="38"/>
        <v>-57.658648999999997</v>
      </c>
      <c r="L181" s="44">
        <f t="shared" si="39"/>
        <v>-68.660576000000006</v>
      </c>
      <c r="N181" s="90">
        <v>22500000000</v>
      </c>
      <c r="O181" s="90">
        <v>0</v>
      </c>
      <c r="Q181" s="6">
        <f t="shared" si="40"/>
        <v>23</v>
      </c>
      <c r="R181" s="6">
        <f t="shared" si="41"/>
        <v>0</v>
      </c>
      <c r="S181" s="44">
        <f t="shared" si="42"/>
        <v>-12.118763</v>
      </c>
      <c r="T181" s="44">
        <f t="shared" si="43"/>
        <v>-12.591253999999999</v>
      </c>
      <c r="U181" s="44">
        <f t="shared" si="44"/>
        <v>-15.410928</v>
      </c>
      <c r="V181" s="44">
        <f t="shared" si="45"/>
        <v>-31.397123000000001</v>
      </c>
      <c r="W181" s="44">
        <f t="shared" si="46"/>
        <v>-56.405476</v>
      </c>
      <c r="X181" s="44">
        <f t="shared" si="47"/>
        <v>-67.466201999999996</v>
      </c>
    </row>
    <row r="182" spans="2:24" x14ac:dyDescent="0.25">
      <c r="B182" s="90">
        <v>22625000000</v>
      </c>
      <c r="C182" s="90">
        <v>0</v>
      </c>
      <c r="E182" s="6">
        <f t="shared" si="32"/>
        <v>23.125</v>
      </c>
      <c r="F182" s="6">
        <f t="shared" si="33"/>
        <v>0</v>
      </c>
      <c r="G182" s="44">
        <f t="shared" si="34"/>
        <v>-10.813172</v>
      </c>
      <c r="H182" s="44">
        <f t="shared" si="35"/>
        <v>-11.374976999999999</v>
      </c>
      <c r="I182" s="44">
        <f t="shared" si="36"/>
        <v>-16.130358000000001</v>
      </c>
      <c r="J182" s="44">
        <f t="shared" si="37"/>
        <v>-34.017651000000001</v>
      </c>
      <c r="K182" s="44">
        <f t="shared" si="38"/>
        <v>-60.415557999999997</v>
      </c>
      <c r="L182" s="44">
        <f t="shared" si="39"/>
        <v>-65.531570000000002</v>
      </c>
      <c r="N182" s="90">
        <v>22625000000</v>
      </c>
      <c r="O182" s="90">
        <v>0</v>
      </c>
      <c r="Q182" s="6">
        <f t="shared" si="40"/>
        <v>23.125</v>
      </c>
      <c r="R182" s="6">
        <f t="shared" si="41"/>
        <v>0</v>
      </c>
      <c r="S182" s="44">
        <f t="shared" si="42"/>
        <v>-12.26118</v>
      </c>
      <c r="T182" s="44">
        <f t="shared" si="43"/>
        <v>-12.698895</v>
      </c>
      <c r="U182" s="44">
        <f t="shared" si="44"/>
        <v>-15.152694</v>
      </c>
      <c r="V182" s="44">
        <f t="shared" si="45"/>
        <v>-30.346277000000001</v>
      </c>
      <c r="W182" s="44">
        <f t="shared" si="46"/>
        <v>-56.974635999999997</v>
      </c>
      <c r="X182" s="44">
        <f t="shared" si="47"/>
        <v>-68.348968999999997</v>
      </c>
    </row>
    <row r="183" spans="2:24" x14ac:dyDescent="0.25">
      <c r="B183" s="90">
        <v>22750000000</v>
      </c>
      <c r="C183" s="90">
        <v>0</v>
      </c>
      <c r="E183" s="6">
        <f t="shared" si="32"/>
        <v>23.25</v>
      </c>
      <c r="F183" s="6">
        <f t="shared" si="33"/>
        <v>0</v>
      </c>
      <c r="G183" s="44">
        <f t="shared" si="34"/>
        <v>-10.805949</v>
      </c>
      <c r="H183" s="44">
        <f t="shared" si="35"/>
        <v>-11.488671</v>
      </c>
      <c r="I183" s="44">
        <f t="shared" si="36"/>
        <v>-17.313818000000001</v>
      </c>
      <c r="J183" s="44">
        <f t="shared" si="37"/>
        <v>-36.397464999999997</v>
      </c>
      <c r="K183" s="44">
        <f t="shared" si="38"/>
        <v>-61.158515999999999</v>
      </c>
      <c r="L183" s="44">
        <f t="shared" si="39"/>
        <v>-69.398276999999993</v>
      </c>
      <c r="N183" s="90">
        <v>22750000000</v>
      </c>
      <c r="O183" s="90">
        <v>0</v>
      </c>
      <c r="Q183" s="6">
        <f t="shared" si="40"/>
        <v>23.25</v>
      </c>
      <c r="R183" s="6">
        <f t="shared" si="41"/>
        <v>0</v>
      </c>
      <c r="S183" s="44">
        <f t="shared" si="42"/>
        <v>-12.431891999999999</v>
      </c>
      <c r="T183" s="44">
        <f t="shared" si="43"/>
        <v>-12.832595</v>
      </c>
      <c r="U183" s="44">
        <f t="shared" si="44"/>
        <v>-14.826629000000001</v>
      </c>
      <c r="V183" s="44">
        <f t="shared" si="45"/>
        <v>-29.515013</v>
      </c>
      <c r="W183" s="44">
        <f t="shared" si="46"/>
        <v>-50.068413</v>
      </c>
      <c r="X183" s="44">
        <f t="shared" si="47"/>
        <v>-65.973586999999995</v>
      </c>
    </row>
    <row r="184" spans="2:24" x14ac:dyDescent="0.25">
      <c r="B184" s="90">
        <v>22875000000</v>
      </c>
      <c r="C184" s="90">
        <v>0</v>
      </c>
      <c r="E184" s="6">
        <f t="shared" si="32"/>
        <v>23.375</v>
      </c>
      <c r="F184" s="6">
        <f t="shared" si="33"/>
        <v>0</v>
      </c>
      <c r="G184" s="44">
        <f t="shared" si="34"/>
        <v>-10.807665999999999</v>
      </c>
      <c r="H184" s="44">
        <f t="shared" si="35"/>
        <v>-11.718173</v>
      </c>
      <c r="I184" s="44">
        <f t="shared" si="36"/>
        <v>-19.061858999999998</v>
      </c>
      <c r="J184" s="44">
        <f t="shared" si="37"/>
        <v>-39.679519999999997</v>
      </c>
      <c r="K184" s="44">
        <f t="shared" si="38"/>
        <v>-61.470779</v>
      </c>
      <c r="L184" s="44">
        <f t="shared" si="39"/>
        <v>-68.862892000000002</v>
      </c>
      <c r="N184" s="90">
        <v>22875000000</v>
      </c>
      <c r="O184" s="90">
        <v>0</v>
      </c>
      <c r="Q184" s="6">
        <f t="shared" si="40"/>
        <v>23.375</v>
      </c>
      <c r="R184" s="6">
        <f t="shared" si="41"/>
        <v>0</v>
      </c>
      <c r="S184" s="44">
        <f t="shared" si="42"/>
        <v>-12.6455</v>
      </c>
      <c r="T184" s="44">
        <f t="shared" si="43"/>
        <v>-13.049605</v>
      </c>
      <c r="U184" s="44">
        <f t="shared" si="44"/>
        <v>-15.375159999999999</v>
      </c>
      <c r="V184" s="44">
        <f t="shared" si="45"/>
        <v>-30.957837999999999</v>
      </c>
      <c r="W184" s="44">
        <f t="shared" si="46"/>
        <v>-53.271652000000003</v>
      </c>
      <c r="X184" s="44">
        <f t="shared" si="47"/>
        <v>-67.204811000000007</v>
      </c>
    </row>
    <row r="185" spans="2:24" x14ac:dyDescent="0.25">
      <c r="B185" s="90">
        <v>23000000000</v>
      </c>
      <c r="C185" s="90">
        <v>0</v>
      </c>
      <c r="E185" s="6">
        <f t="shared" si="32"/>
        <v>23.5</v>
      </c>
      <c r="F185" s="6">
        <f t="shared" si="33"/>
        <v>0</v>
      </c>
      <c r="G185" s="44">
        <f t="shared" si="34"/>
        <v>-10.842155</v>
      </c>
      <c r="H185" s="44">
        <f t="shared" si="35"/>
        <v>-12.232571999999999</v>
      </c>
      <c r="I185" s="44">
        <f t="shared" si="36"/>
        <v>-21.570034</v>
      </c>
      <c r="J185" s="44">
        <f t="shared" si="37"/>
        <v>-43.655330999999997</v>
      </c>
      <c r="K185" s="44">
        <f t="shared" si="38"/>
        <v>-64.428443999999999</v>
      </c>
      <c r="L185" s="44">
        <f t="shared" si="39"/>
        <v>-69.437179999999998</v>
      </c>
      <c r="N185" s="90">
        <v>23000000000</v>
      </c>
      <c r="O185" s="90">
        <v>0</v>
      </c>
      <c r="Q185" s="6">
        <f t="shared" si="40"/>
        <v>23.5</v>
      </c>
      <c r="R185" s="6">
        <f t="shared" si="41"/>
        <v>0</v>
      </c>
      <c r="S185" s="44">
        <f t="shared" si="42"/>
        <v>-12.894450000000001</v>
      </c>
      <c r="T185" s="44">
        <f t="shared" si="43"/>
        <v>-13.332984</v>
      </c>
      <c r="U185" s="44">
        <f t="shared" si="44"/>
        <v>-16.586373999999999</v>
      </c>
      <c r="V185" s="44">
        <f t="shared" si="45"/>
        <v>-33.763527000000003</v>
      </c>
      <c r="W185" s="44">
        <f t="shared" si="46"/>
        <v>-59.773899</v>
      </c>
      <c r="X185" s="44">
        <f t="shared" si="47"/>
        <v>-67.016655</v>
      </c>
    </row>
    <row r="186" spans="2:24" x14ac:dyDescent="0.25">
      <c r="B186" s="90">
        <v>23125000000</v>
      </c>
      <c r="C186" s="90">
        <v>0</v>
      </c>
      <c r="E186" s="6">
        <f t="shared" si="32"/>
        <v>23.625</v>
      </c>
      <c r="F186" s="6">
        <f t="shared" si="33"/>
        <v>0</v>
      </c>
      <c r="G186" s="44">
        <f t="shared" si="34"/>
        <v>-10.937153</v>
      </c>
      <c r="H186" s="44">
        <f t="shared" si="35"/>
        <v>-13.238545999999999</v>
      </c>
      <c r="I186" s="44">
        <f t="shared" si="36"/>
        <v>-25.060079999999999</v>
      </c>
      <c r="J186" s="44">
        <f t="shared" si="37"/>
        <v>-48.411633000000002</v>
      </c>
      <c r="K186" s="44">
        <f t="shared" si="38"/>
        <v>-66.943541999999994</v>
      </c>
      <c r="L186" s="44">
        <f t="shared" si="39"/>
        <v>-69.041199000000006</v>
      </c>
      <c r="N186" s="90">
        <v>23125000000</v>
      </c>
      <c r="O186" s="90">
        <v>0</v>
      </c>
      <c r="Q186" s="6">
        <f t="shared" si="40"/>
        <v>23.625</v>
      </c>
      <c r="R186" s="6">
        <f t="shared" si="41"/>
        <v>0</v>
      </c>
      <c r="S186" s="44">
        <f t="shared" si="42"/>
        <v>-13.154525</v>
      </c>
      <c r="T186" s="44">
        <f t="shared" si="43"/>
        <v>-13.646957</v>
      </c>
      <c r="U186" s="44">
        <f t="shared" si="44"/>
        <v>-18.038523000000001</v>
      </c>
      <c r="V186" s="44">
        <f t="shared" si="45"/>
        <v>-37.844925000000003</v>
      </c>
      <c r="W186" s="44">
        <f t="shared" si="46"/>
        <v>-62.935333</v>
      </c>
      <c r="X186" s="44">
        <f t="shared" si="47"/>
        <v>-67.214127000000005</v>
      </c>
    </row>
    <row r="187" spans="2:24" x14ac:dyDescent="0.25">
      <c r="B187" s="90">
        <v>23250000000</v>
      </c>
      <c r="C187" s="90">
        <v>0</v>
      </c>
      <c r="E187" s="6">
        <f t="shared" si="32"/>
        <v>23.75</v>
      </c>
      <c r="F187" s="6">
        <f t="shared" si="33"/>
        <v>0</v>
      </c>
      <c r="G187" s="44">
        <f t="shared" si="34"/>
        <v>-11.119222000000001</v>
      </c>
      <c r="H187" s="44">
        <f t="shared" si="35"/>
        <v>-14.809206</v>
      </c>
      <c r="I187" s="44">
        <f t="shared" si="36"/>
        <v>-29.449957000000001</v>
      </c>
      <c r="J187" s="44">
        <f t="shared" si="37"/>
        <v>-53.505156999999997</v>
      </c>
      <c r="K187" s="44">
        <f t="shared" si="38"/>
        <v>-68.009688999999995</v>
      </c>
      <c r="L187" s="44">
        <f t="shared" si="39"/>
        <v>-70.818161000000003</v>
      </c>
      <c r="N187" s="90">
        <v>23250000000</v>
      </c>
      <c r="O187" s="90">
        <v>0</v>
      </c>
      <c r="Q187" s="6">
        <f t="shared" si="40"/>
        <v>23.75</v>
      </c>
      <c r="R187" s="6">
        <f t="shared" si="41"/>
        <v>0</v>
      </c>
      <c r="S187" s="44">
        <f t="shared" si="42"/>
        <v>-13.423182000000001</v>
      </c>
      <c r="T187" s="44">
        <f t="shared" si="43"/>
        <v>-13.952463</v>
      </c>
      <c r="U187" s="44">
        <f t="shared" si="44"/>
        <v>-19.308744000000001</v>
      </c>
      <c r="V187" s="44">
        <f t="shared" si="45"/>
        <v>-41.333438999999998</v>
      </c>
      <c r="W187" s="44">
        <f t="shared" si="46"/>
        <v>-66.823302999999996</v>
      </c>
      <c r="X187" s="44">
        <f t="shared" si="47"/>
        <v>-73.618476999999999</v>
      </c>
    </row>
    <row r="188" spans="2:24" x14ac:dyDescent="0.25">
      <c r="B188" s="90">
        <v>23375000000</v>
      </c>
      <c r="C188" s="90">
        <v>0</v>
      </c>
      <c r="E188" s="6">
        <f t="shared" si="32"/>
        <v>23.875</v>
      </c>
      <c r="F188" s="6">
        <f t="shared" si="33"/>
        <v>0</v>
      </c>
      <c r="G188" s="44">
        <f t="shared" si="34"/>
        <v>-11.469347000000001</v>
      </c>
      <c r="H188" s="44">
        <f t="shared" si="35"/>
        <v>-17.143093</v>
      </c>
      <c r="I188" s="44">
        <f t="shared" si="36"/>
        <v>-34.727451000000002</v>
      </c>
      <c r="J188" s="44">
        <f t="shared" si="37"/>
        <v>-58.249203000000001</v>
      </c>
      <c r="K188" s="44">
        <f t="shared" si="38"/>
        <v>-66.397034000000005</v>
      </c>
      <c r="L188" s="44">
        <f t="shared" si="39"/>
        <v>-68.336983000000004</v>
      </c>
      <c r="N188" s="90">
        <v>23375000000</v>
      </c>
      <c r="O188" s="90">
        <v>0</v>
      </c>
      <c r="Q188" s="6">
        <f t="shared" si="40"/>
        <v>23.875</v>
      </c>
      <c r="R188" s="6">
        <f t="shared" si="41"/>
        <v>0</v>
      </c>
      <c r="S188" s="44">
        <f t="shared" si="42"/>
        <v>-13.695577999999999</v>
      </c>
      <c r="T188" s="44">
        <f t="shared" si="43"/>
        <v>-14.2342</v>
      </c>
      <c r="U188" s="44">
        <f t="shared" si="44"/>
        <v>-20.06175</v>
      </c>
      <c r="V188" s="44">
        <f t="shared" si="45"/>
        <v>-43.183754</v>
      </c>
      <c r="W188" s="44">
        <f t="shared" si="46"/>
        <v>-66.328377000000003</v>
      </c>
      <c r="X188" s="44">
        <f t="shared" si="47"/>
        <v>-67.803207</v>
      </c>
    </row>
    <row r="189" spans="2:24" x14ac:dyDescent="0.25">
      <c r="B189" s="90">
        <v>23500000000</v>
      </c>
      <c r="C189" s="90">
        <v>0</v>
      </c>
      <c r="E189" s="6">
        <f t="shared" si="32"/>
        <v>24</v>
      </c>
      <c r="F189" s="6">
        <f t="shared" si="33"/>
        <v>0</v>
      </c>
      <c r="G189" s="44">
        <f t="shared" si="34"/>
        <v>-12.048529</v>
      </c>
      <c r="H189" s="44">
        <f t="shared" si="35"/>
        <v>-20.278683000000001</v>
      </c>
      <c r="I189" s="44">
        <f t="shared" si="36"/>
        <v>-40.674411999999997</v>
      </c>
      <c r="J189" s="44">
        <f t="shared" si="37"/>
        <v>-61.980175000000003</v>
      </c>
      <c r="K189" s="44">
        <f t="shared" si="38"/>
        <v>-70.691367999999997</v>
      </c>
      <c r="L189" s="44">
        <f t="shared" si="39"/>
        <v>-70.054503999999994</v>
      </c>
      <c r="N189" s="90">
        <v>23500000000</v>
      </c>
      <c r="O189" s="90">
        <v>0</v>
      </c>
      <c r="Q189" s="6">
        <f t="shared" si="40"/>
        <v>24</v>
      </c>
      <c r="R189" s="6">
        <f t="shared" si="41"/>
        <v>0</v>
      </c>
      <c r="S189" s="44">
        <f t="shared" si="42"/>
        <v>-13.987420999999999</v>
      </c>
      <c r="T189" s="44">
        <f t="shared" si="43"/>
        <v>-14.523929000000001</v>
      </c>
      <c r="U189" s="44">
        <f t="shared" si="44"/>
        <v>-20.465961</v>
      </c>
      <c r="V189" s="44">
        <f t="shared" si="45"/>
        <v>-44.058258000000002</v>
      </c>
      <c r="W189" s="44">
        <f t="shared" si="46"/>
        <v>-68.102310000000003</v>
      </c>
      <c r="X189" s="44">
        <f t="shared" si="47"/>
        <v>-70.025702999999993</v>
      </c>
    </row>
    <row r="190" spans="2:24" x14ac:dyDescent="0.25">
      <c r="B190" s="90">
        <v>23625000000</v>
      </c>
      <c r="C190" s="90">
        <v>0</v>
      </c>
      <c r="E190" s="6">
        <f t="shared" si="32"/>
        <v>24.125</v>
      </c>
      <c r="F190" s="6">
        <f t="shared" si="33"/>
        <v>0</v>
      </c>
      <c r="G190" s="44">
        <f t="shared" si="34"/>
        <v>-13.158505999999999</v>
      </c>
      <c r="H190" s="44">
        <f t="shared" si="35"/>
        <v>-24.633163</v>
      </c>
      <c r="I190" s="44">
        <f t="shared" si="36"/>
        <v>-47.002372999999999</v>
      </c>
      <c r="J190" s="44">
        <f t="shared" si="37"/>
        <v>-64.609313999999998</v>
      </c>
      <c r="K190" s="44">
        <f t="shared" si="38"/>
        <v>-66.831305999999998</v>
      </c>
      <c r="L190" s="44">
        <f t="shared" si="39"/>
        <v>-72.156738000000004</v>
      </c>
      <c r="N190" s="90">
        <v>23625000000</v>
      </c>
      <c r="O190" s="90">
        <v>0</v>
      </c>
      <c r="Q190" s="6">
        <f t="shared" si="40"/>
        <v>24.125</v>
      </c>
      <c r="R190" s="6">
        <f t="shared" si="41"/>
        <v>0</v>
      </c>
      <c r="S190" s="44">
        <f t="shared" si="42"/>
        <v>-14.281207</v>
      </c>
      <c r="T190" s="44">
        <f t="shared" si="43"/>
        <v>-14.788430999999999</v>
      </c>
      <c r="U190" s="44">
        <f t="shared" si="44"/>
        <v>-20.272507000000001</v>
      </c>
      <c r="V190" s="44">
        <f t="shared" si="45"/>
        <v>-43.741348000000002</v>
      </c>
      <c r="W190" s="44">
        <f t="shared" si="46"/>
        <v>-68.297554000000005</v>
      </c>
      <c r="X190" s="44">
        <f t="shared" si="47"/>
        <v>-73.098236</v>
      </c>
    </row>
    <row r="191" spans="2:24" x14ac:dyDescent="0.25">
      <c r="B191" s="90">
        <v>23750000000</v>
      </c>
      <c r="C191" s="90">
        <v>0</v>
      </c>
      <c r="E191" s="6">
        <f t="shared" si="32"/>
        <v>24.25</v>
      </c>
      <c r="F191" s="6">
        <f t="shared" si="33"/>
        <v>0</v>
      </c>
      <c r="G191" s="44">
        <f t="shared" si="34"/>
        <v>-14.490705</v>
      </c>
      <c r="H191" s="44">
        <f t="shared" si="35"/>
        <v>-29.057227999999999</v>
      </c>
      <c r="I191" s="44">
        <f t="shared" si="36"/>
        <v>-52.681271000000002</v>
      </c>
      <c r="J191" s="44">
        <f t="shared" si="37"/>
        <v>-66.493590999999995</v>
      </c>
      <c r="K191" s="44">
        <f t="shared" si="38"/>
        <v>-69.290358999999995</v>
      </c>
      <c r="L191" s="44">
        <f t="shared" si="39"/>
        <v>-71.512671999999995</v>
      </c>
      <c r="N191" s="90">
        <v>23750000000</v>
      </c>
      <c r="O191" s="90">
        <v>0</v>
      </c>
      <c r="Q191" s="6">
        <f t="shared" si="40"/>
        <v>24.25</v>
      </c>
      <c r="R191" s="6">
        <f t="shared" si="41"/>
        <v>0</v>
      </c>
      <c r="S191" s="44">
        <f t="shared" si="42"/>
        <v>-14.613531999999999</v>
      </c>
      <c r="T191" s="44">
        <f t="shared" si="43"/>
        <v>-15.084841000000001</v>
      </c>
      <c r="U191" s="44">
        <f t="shared" si="44"/>
        <v>-19.979808999999999</v>
      </c>
      <c r="V191" s="44">
        <f t="shared" si="45"/>
        <v>-43.102848000000002</v>
      </c>
      <c r="W191" s="44">
        <f t="shared" si="46"/>
        <v>-65.036681999999999</v>
      </c>
      <c r="X191" s="44">
        <f t="shared" si="47"/>
        <v>-73.467185999999998</v>
      </c>
    </row>
    <row r="192" spans="2:24" x14ac:dyDescent="0.25">
      <c r="B192" s="90">
        <v>23875000000</v>
      </c>
      <c r="C192" s="90">
        <v>0</v>
      </c>
      <c r="E192" s="6">
        <f t="shared" si="32"/>
        <v>24.375</v>
      </c>
      <c r="F192" s="6">
        <f t="shared" si="33"/>
        <v>0</v>
      </c>
      <c r="G192" s="44">
        <f t="shared" si="34"/>
        <v>-17.39377</v>
      </c>
      <c r="H192" s="44">
        <f t="shared" si="35"/>
        <v>-35.591431</v>
      </c>
      <c r="I192" s="44">
        <f t="shared" si="36"/>
        <v>-58.026009000000002</v>
      </c>
      <c r="J192" s="44">
        <f t="shared" si="37"/>
        <v>-67.761139</v>
      </c>
      <c r="K192" s="44">
        <f t="shared" si="38"/>
        <v>-68.217421999999999</v>
      </c>
      <c r="L192" s="44">
        <f t="shared" si="39"/>
        <v>-70.029846000000006</v>
      </c>
      <c r="N192" s="90">
        <v>23875000000</v>
      </c>
      <c r="O192" s="90">
        <v>0</v>
      </c>
      <c r="Q192" s="6">
        <f t="shared" si="40"/>
        <v>24.375</v>
      </c>
      <c r="R192" s="6">
        <f t="shared" si="41"/>
        <v>0</v>
      </c>
      <c r="S192" s="44">
        <f t="shared" si="42"/>
        <v>-14.996600000000001</v>
      </c>
      <c r="T192" s="44">
        <f t="shared" si="43"/>
        <v>-15.516482</v>
      </c>
      <c r="U192" s="44">
        <f t="shared" si="44"/>
        <v>-21.385141000000001</v>
      </c>
      <c r="V192" s="44">
        <f t="shared" si="45"/>
        <v>-45.331890000000001</v>
      </c>
      <c r="W192" s="44">
        <f t="shared" si="46"/>
        <v>-66.853256000000002</v>
      </c>
      <c r="X192" s="44">
        <f t="shared" si="47"/>
        <v>-70.286338999999998</v>
      </c>
    </row>
    <row r="193" spans="2:24" x14ac:dyDescent="0.25">
      <c r="B193" s="90">
        <v>24000000000</v>
      </c>
      <c r="C193" s="90">
        <v>0</v>
      </c>
      <c r="E193" s="6">
        <f t="shared" si="32"/>
        <v>24.5</v>
      </c>
      <c r="F193" s="6">
        <f t="shared" si="33"/>
        <v>0</v>
      </c>
      <c r="G193" s="44">
        <f t="shared" si="34"/>
        <v>-22.038817999999999</v>
      </c>
      <c r="H193" s="44">
        <f t="shared" si="35"/>
        <v>-43.160553</v>
      </c>
      <c r="I193" s="44">
        <f t="shared" si="36"/>
        <v>-62.266643999999999</v>
      </c>
      <c r="J193" s="44">
        <f t="shared" si="37"/>
        <v>-69.281402999999997</v>
      </c>
      <c r="K193" s="44">
        <f t="shared" si="38"/>
        <v>-71.601112000000001</v>
      </c>
      <c r="L193" s="44">
        <f t="shared" si="39"/>
        <v>-72.774451999999997</v>
      </c>
      <c r="N193" s="90">
        <v>24000000000</v>
      </c>
      <c r="O193" s="90">
        <v>0</v>
      </c>
      <c r="Q193" s="6">
        <f t="shared" si="40"/>
        <v>24.5</v>
      </c>
      <c r="R193" s="6">
        <f t="shared" si="41"/>
        <v>0</v>
      </c>
      <c r="S193" s="44">
        <f t="shared" si="42"/>
        <v>-15.405661</v>
      </c>
      <c r="T193" s="44">
        <f t="shared" si="43"/>
        <v>-15.932712</v>
      </c>
      <c r="U193" s="44">
        <f t="shared" si="44"/>
        <v>-22.076291999999999</v>
      </c>
      <c r="V193" s="44">
        <f t="shared" si="45"/>
        <v>-46.625014999999998</v>
      </c>
      <c r="W193" s="44">
        <f t="shared" si="46"/>
        <v>-67.800476000000003</v>
      </c>
      <c r="X193" s="44">
        <f t="shared" si="47"/>
        <v>-71.897864999999996</v>
      </c>
    </row>
    <row r="194" spans="2:24" x14ac:dyDescent="0.25">
      <c r="B194" s="90">
        <v>24125000000</v>
      </c>
      <c r="C194" s="90">
        <v>0</v>
      </c>
      <c r="E194" s="6">
        <f t="shared" si="32"/>
        <v>24.625</v>
      </c>
      <c r="F194" s="6">
        <f t="shared" si="33"/>
        <v>0</v>
      </c>
      <c r="G194" s="44">
        <f t="shared" si="34"/>
        <v>-27.360987000000002</v>
      </c>
      <c r="H194" s="44">
        <f t="shared" si="35"/>
        <v>-50.438766000000001</v>
      </c>
      <c r="I194" s="44">
        <f t="shared" si="36"/>
        <v>-65.324286999999998</v>
      </c>
      <c r="J194" s="44">
        <f t="shared" si="37"/>
        <v>-70.114197000000004</v>
      </c>
      <c r="K194" s="44">
        <f t="shared" si="38"/>
        <v>-70.826476999999997</v>
      </c>
      <c r="L194" s="44">
        <f t="shared" si="39"/>
        <v>-72.403701999999996</v>
      </c>
      <c r="N194" s="90">
        <v>24125000000</v>
      </c>
      <c r="O194" s="90">
        <v>0</v>
      </c>
      <c r="Q194" s="6">
        <f t="shared" si="40"/>
        <v>24.625</v>
      </c>
      <c r="R194" s="6">
        <f t="shared" si="41"/>
        <v>0</v>
      </c>
      <c r="S194" s="44">
        <f t="shared" si="42"/>
        <v>-15.852028000000001</v>
      </c>
      <c r="T194" s="44">
        <f t="shared" si="43"/>
        <v>-16.375097</v>
      </c>
      <c r="U194" s="44">
        <f t="shared" si="44"/>
        <v>-22.581061999999999</v>
      </c>
      <c r="V194" s="44">
        <f t="shared" si="45"/>
        <v>-47.506073000000001</v>
      </c>
      <c r="W194" s="44">
        <f t="shared" si="46"/>
        <v>-69.890411</v>
      </c>
      <c r="X194" s="44">
        <f t="shared" si="47"/>
        <v>-74.703552000000002</v>
      </c>
    </row>
    <row r="195" spans="2:24" x14ac:dyDescent="0.25">
      <c r="B195" s="90">
        <v>24250000000</v>
      </c>
      <c r="C195" s="90">
        <v>0</v>
      </c>
      <c r="E195" s="6">
        <f t="shared" si="32"/>
        <v>24.75</v>
      </c>
      <c r="F195" s="6">
        <f t="shared" si="33"/>
        <v>0</v>
      </c>
      <c r="G195" s="44">
        <f t="shared" si="34"/>
        <v>-33.984496999999998</v>
      </c>
      <c r="H195" s="44">
        <f t="shared" si="35"/>
        <v>-56.771267000000002</v>
      </c>
      <c r="I195" s="44">
        <f t="shared" si="36"/>
        <v>-67.478020000000001</v>
      </c>
      <c r="J195" s="44">
        <f t="shared" si="37"/>
        <v>-70.670845</v>
      </c>
      <c r="K195" s="44">
        <f t="shared" si="38"/>
        <v>-71.921501000000006</v>
      </c>
      <c r="L195" s="44">
        <f t="shared" si="39"/>
        <v>-76.058655000000002</v>
      </c>
      <c r="N195" s="90">
        <v>24250000000</v>
      </c>
      <c r="O195" s="90">
        <v>0</v>
      </c>
      <c r="Q195" s="6">
        <f t="shared" si="40"/>
        <v>24.75</v>
      </c>
      <c r="R195" s="6">
        <f t="shared" si="41"/>
        <v>0</v>
      </c>
      <c r="S195" s="44">
        <f t="shared" si="42"/>
        <v>-16.323421</v>
      </c>
      <c r="T195" s="44">
        <f t="shared" si="43"/>
        <v>-16.835653000000001</v>
      </c>
      <c r="U195" s="44">
        <f t="shared" si="44"/>
        <v>-22.863285000000001</v>
      </c>
      <c r="V195" s="44">
        <f t="shared" si="45"/>
        <v>-47.813262999999999</v>
      </c>
      <c r="W195" s="44">
        <f t="shared" si="46"/>
        <v>-69.833748</v>
      </c>
      <c r="X195" s="44">
        <f t="shared" si="47"/>
        <v>-76.544319000000002</v>
      </c>
    </row>
    <row r="196" spans="2:24" x14ac:dyDescent="0.25">
      <c r="B196" s="90">
        <v>24375000000</v>
      </c>
      <c r="C196" s="90">
        <v>0</v>
      </c>
      <c r="E196" s="6">
        <f t="shared" si="32"/>
        <v>24.875</v>
      </c>
      <c r="F196" s="6">
        <f t="shared" si="33"/>
        <v>0</v>
      </c>
      <c r="G196" s="44">
        <f t="shared" si="34"/>
        <v>-40.736705999999998</v>
      </c>
      <c r="H196" s="44">
        <f t="shared" si="35"/>
        <v>-62.485500000000002</v>
      </c>
      <c r="I196" s="44">
        <f t="shared" si="36"/>
        <v>-69.148017999999993</v>
      </c>
      <c r="J196" s="44">
        <f t="shared" si="37"/>
        <v>-71.982933000000003</v>
      </c>
      <c r="K196" s="44">
        <f t="shared" si="38"/>
        <v>-74.789963</v>
      </c>
      <c r="L196" s="44">
        <f t="shared" si="39"/>
        <v>-71.919960000000003</v>
      </c>
      <c r="N196" s="90">
        <v>24375000000</v>
      </c>
      <c r="O196" s="90">
        <v>0</v>
      </c>
      <c r="Q196" s="6">
        <f t="shared" si="40"/>
        <v>24.875</v>
      </c>
      <c r="R196" s="6">
        <f t="shared" si="41"/>
        <v>0</v>
      </c>
      <c r="S196" s="44">
        <f t="shared" si="42"/>
        <v>-16.824777999999998</v>
      </c>
      <c r="T196" s="44">
        <f t="shared" si="43"/>
        <v>-17.331614999999999</v>
      </c>
      <c r="U196" s="44">
        <f t="shared" si="44"/>
        <v>-23.20562</v>
      </c>
      <c r="V196" s="44">
        <f t="shared" si="45"/>
        <v>-48.148735000000002</v>
      </c>
      <c r="W196" s="44">
        <f t="shared" si="46"/>
        <v>-73.320801000000003</v>
      </c>
      <c r="X196" s="44">
        <f t="shared" si="47"/>
        <v>-74.428023999999994</v>
      </c>
    </row>
    <row r="197" spans="2:24" x14ac:dyDescent="0.25">
      <c r="B197" s="90">
        <v>24500000000</v>
      </c>
      <c r="C197" s="90">
        <v>0</v>
      </c>
      <c r="E197" s="6">
        <f t="shared" ref="E197:E205" si="48">B201/1000000000</f>
        <v>25</v>
      </c>
      <c r="F197" s="6">
        <f t="shared" ref="F197:F205" si="49">C201</f>
        <v>0</v>
      </c>
      <c r="G197" s="44">
        <f t="shared" ref="G197:G205" si="50">C407</f>
        <v>-48.101807000000001</v>
      </c>
      <c r="H197" s="44">
        <f t="shared" ref="H197:H205" si="51">C613</f>
        <v>-66.111159999999998</v>
      </c>
      <c r="I197" s="44">
        <f t="shared" ref="I197:I205" si="52">C819</f>
        <v>-69.683684999999997</v>
      </c>
      <c r="J197" s="44">
        <f t="shared" ref="J197:J205" si="53">C1025</f>
        <v>-72.647568000000007</v>
      </c>
      <c r="K197" s="44">
        <f t="shared" ref="K197:K205" si="54">C1231</f>
        <v>-79.882469</v>
      </c>
      <c r="L197" s="44">
        <f t="shared" si="39"/>
        <v>-78.799605999999997</v>
      </c>
      <c r="N197" s="90">
        <v>24500000000</v>
      </c>
      <c r="O197" s="90">
        <v>0</v>
      </c>
      <c r="Q197" s="6">
        <f t="shared" si="40"/>
        <v>25</v>
      </c>
      <c r="R197" s="6">
        <f t="shared" si="41"/>
        <v>0</v>
      </c>
      <c r="S197" s="44">
        <f t="shared" si="42"/>
        <v>-17.339731</v>
      </c>
      <c r="T197" s="44">
        <f t="shared" si="43"/>
        <v>-17.790645999999999</v>
      </c>
      <c r="U197" s="44">
        <f t="shared" si="44"/>
        <v>-22.681034</v>
      </c>
      <c r="V197" s="44">
        <f t="shared" si="45"/>
        <v>-47.369045</v>
      </c>
      <c r="W197" s="44">
        <f t="shared" si="46"/>
        <v>-69.714438999999999</v>
      </c>
      <c r="X197" s="44">
        <f t="shared" si="47"/>
        <v>-74.769760000000005</v>
      </c>
    </row>
    <row r="198" spans="2:24" x14ac:dyDescent="0.25">
      <c r="B198" s="90">
        <v>24625000000</v>
      </c>
      <c r="C198" s="90">
        <v>0</v>
      </c>
      <c r="E198" s="6">
        <f t="shared" si="48"/>
        <v>25.125</v>
      </c>
      <c r="F198" s="6">
        <f t="shared" si="49"/>
        <v>0</v>
      </c>
      <c r="G198" s="44">
        <f t="shared" si="50"/>
        <v>-54.021912</v>
      </c>
      <c r="H198" s="44">
        <f t="shared" si="51"/>
        <v>-67.776718000000002</v>
      </c>
      <c r="I198" s="44">
        <f t="shared" si="52"/>
        <v>-70.058471999999995</v>
      </c>
      <c r="J198" s="44">
        <f t="shared" si="53"/>
        <v>-72.536925999999994</v>
      </c>
      <c r="K198" s="44">
        <f t="shared" si="54"/>
        <v>-78.325371000000004</v>
      </c>
      <c r="L198" s="44">
        <f t="shared" ref="L198:L205" si="55">C1438</f>
        <v>-72.423705999999996</v>
      </c>
      <c r="N198" s="90">
        <v>24625000000</v>
      </c>
      <c r="O198" s="90">
        <v>0</v>
      </c>
      <c r="Q198" s="6">
        <f t="shared" ref="Q198:Q205" si="56">N202/1000000000</f>
        <v>25.125</v>
      </c>
      <c r="R198" s="6">
        <f t="shared" ref="R198:R205" si="57">O202</f>
        <v>0</v>
      </c>
      <c r="S198" s="44">
        <f t="shared" ref="S198:S205" si="58">O408</f>
        <v>-17.893156000000001</v>
      </c>
      <c r="T198" s="44">
        <f t="shared" ref="T198:T205" si="59">O614</f>
        <v>-18.326239000000001</v>
      </c>
      <c r="U198" s="44">
        <f t="shared" ref="U198:U205" si="60">O820</f>
        <v>-22.673531000000001</v>
      </c>
      <c r="V198" s="44">
        <f t="shared" ref="V198:V205" si="61">O1026</f>
        <v>-46.923988000000001</v>
      </c>
      <c r="W198" s="44">
        <f t="shared" ref="W198:W205" si="62">O1232</f>
        <v>-69.635131999999999</v>
      </c>
      <c r="X198" s="44">
        <f t="shared" ref="X198:X205" si="63">O1438</f>
        <v>-75.903830999999997</v>
      </c>
    </row>
    <row r="199" spans="2:24" x14ac:dyDescent="0.25">
      <c r="B199" s="90">
        <v>24750000000</v>
      </c>
      <c r="C199" s="90">
        <v>0</v>
      </c>
      <c r="E199" s="6">
        <f t="shared" si="48"/>
        <v>25.25</v>
      </c>
      <c r="F199" s="6">
        <f t="shared" si="49"/>
        <v>0</v>
      </c>
      <c r="G199" s="44">
        <f t="shared" si="50"/>
        <v>-60.142966999999999</v>
      </c>
      <c r="H199" s="44">
        <f t="shared" si="51"/>
        <v>-69.026024000000007</v>
      </c>
      <c r="I199" s="44">
        <f t="shared" si="52"/>
        <v>-70.475646999999995</v>
      </c>
      <c r="J199" s="44">
        <f t="shared" si="53"/>
        <v>-72.734336999999996</v>
      </c>
      <c r="K199" s="44">
        <f t="shared" si="54"/>
        <v>-75.007011000000006</v>
      </c>
      <c r="L199" s="44">
        <f t="shared" si="55"/>
        <v>-82.455810999999997</v>
      </c>
      <c r="N199" s="90">
        <v>24750000000</v>
      </c>
      <c r="O199" s="90">
        <v>0</v>
      </c>
      <c r="Q199" s="6">
        <f t="shared" si="56"/>
        <v>25.25</v>
      </c>
      <c r="R199" s="6">
        <f t="shared" si="57"/>
        <v>0</v>
      </c>
      <c r="S199" s="44">
        <f t="shared" si="58"/>
        <v>-18.469367999999999</v>
      </c>
      <c r="T199" s="44">
        <f t="shared" si="59"/>
        <v>-18.918951</v>
      </c>
      <c r="U199" s="44">
        <f t="shared" si="60"/>
        <v>-23.552033999999999</v>
      </c>
      <c r="V199" s="44">
        <f t="shared" si="61"/>
        <v>-48.293968</v>
      </c>
      <c r="W199" s="44">
        <f t="shared" si="62"/>
        <v>-74.631546</v>
      </c>
      <c r="X199" s="44">
        <f t="shared" si="63"/>
        <v>-77.499343999999994</v>
      </c>
    </row>
    <row r="200" spans="2:24" x14ac:dyDescent="0.25">
      <c r="B200" s="90">
        <v>24875000000</v>
      </c>
      <c r="C200" s="90">
        <v>0</v>
      </c>
      <c r="E200" s="6">
        <f t="shared" si="48"/>
        <v>25.375</v>
      </c>
      <c r="F200" s="6">
        <f t="shared" si="49"/>
        <v>0</v>
      </c>
      <c r="G200" s="44">
        <f t="shared" si="50"/>
        <v>-63.795521000000001</v>
      </c>
      <c r="H200" s="44">
        <f t="shared" si="51"/>
        <v>-69.809455999999997</v>
      </c>
      <c r="I200" s="44">
        <f t="shared" si="52"/>
        <v>-71.197647000000003</v>
      </c>
      <c r="J200" s="44">
        <f t="shared" si="53"/>
        <v>-73.387169</v>
      </c>
      <c r="K200" s="44">
        <f t="shared" si="54"/>
        <v>-74.143867</v>
      </c>
      <c r="L200" s="44">
        <f t="shared" si="55"/>
        <v>-76.877075000000005</v>
      </c>
      <c r="N200" s="90">
        <v>24875000000</v>
      </c>
      <c r="O200" s="90">
        <v>0</v>
      </c>
      <c r="Q200" s="6">
        <f t="shared" si="56"/>
        <v>25.375</v>
      </c>
      <c r="R200" s="6">
        <f t="shared" si="57"/>
        <v>0</v>
      </c>
      <c r="S200" s="44">
        <f t="shared" si="58"/>
        <v>-19.068083000000001</v>
      </c>
      <c r="T200" s="44">
        <f t="shared" si="59"/>
        <v>-19.544155</v>
      </c>
      <c r="U200" s="44">
        <f t="shared" si="60"/>
        <v>-24.671970000000002</v>
      </c>
      <c r="V200" s="44">
        <f t="shared" si="61"/>
        <v>-50.185017000000002</v>
      </c>
      <c r="W200" s="44">
        <f t="shared" si="62"/>
        <v>-75.029869000000005</v>
      </c>
      <c r="X200" s="44">
        <f t="shared" si="63"/>
        <v>-86.497139000000004</v>
      </c>
    </row>
    <row r="201" spans="2:24" x14ac:dyDescent="0.25">
      <c r="B201" s="90">
        <v>25000000000</v>
      </c>
      <c r="C201" s="90">
        <v>0</v>
      </c>
      <c r="E201" s="6">
        <f t="shared" si="48"/>
        <v>25.5</v>
      </c>
      <c r="F201" s="6">
        <f t="shared" si="49"/>
        <v>0</v>
      </c>
      <c r="G201" s="44">
        <f t="shared" si="50"/>
        <v>-67.711699999999993</v>
      </c>
      <c r="H201" s="44">
        <f t="shared" si="51"/>
        <v>-70.903167999999994</v>
      </c>
      <c r="I201" s="44">
        <f t="shared" si="52"/>
        <v>-71.909225000000006</v>
      </c>
      <c r="J201" s="44">
        <f t="shared" si="53"/>
        <v>-73.541854999999998</v>
      </c>
      <c r="K201" s="44">
        <f t="shared" si="54"/>
        <v>-76.962646000000007</v>
      </c>
      <c r="L201" s="44">
        <f t="shared" si="55"/>
        <v>-75.337135000000004</v>
      </c>
      <c r="N201" s="90">
        <v>25000000000</v>
      </c>
      <c r="O201" s="90">
        <v>0</v>
      </c>
      <c r="Q201" s="6">
        <f t="shared" si="56"/>
        <v>25.5</v>
      </c>
      <c r="R201" s="6">
        <f t="shared" si="57"/>
        <v>0</v>
      </c>
      <c r="S201" s="44">
        <f t="shared" si="58"/>
        <v>-19.680516999999998</v>
      </c>
      <c r="T201" s="44">
        <f t="shared" si="59"/>
        <v>-20.175136999999999</v>
      </c>
      <c r="U201" s="44">
        <f t="shared" si="60"/>
        <v>-25.710894</v>
      </c>
      <c r="V201" s="44">
        <f t="shared" si="61"/>
        <v>-52.035846999999997</v>
      </c>
      <c r="W201" s="44">
        <f t="shared" si="62"/>
        <v>-72.542747000000006</v>
      </c>
      <c r="X201" s="44">
        <f t="shared" si="63"/>
        <v>-78.149017000000001</v>
      </c>
    </row>
    <row r="202" spans="2:24" x14ac:dyDescent="0.25">
      <c r="B202" s="90">
        <v>25125000000</v>
      </c>
      <c r="C202" s="90">
        <v>0</v>
      </c>
      <c r="E202" s="6">
        <f t="shared" si="48"/>
        <v>25.625</v>
      </c>
      <c r="F202" s="6">
        <f t="shared" si="49"/>
        <v>0</v>
      </c>
      <c r="G202" s="44">
        <f t="shared" si="50"/>
        <v>-69.009979000000001</v>
      </c>
      <c r="H202" s="44">
        <f t="shared" si="51"/>
        <v>-71.551895000000002</v>
      </c>
      <c r="I202" s="44">
        <f t="shared" si="52"/>
        <v>-73.134536999999995</v>
      </c>
      <c r="J202" s="44">
        <f t="shared" si="53"/>
        <v>-75.069252000000006</v>
      </c>
      <c r="K202" s="44">
        <f t="shared" si="54"/>
        <v>-82.925147999999993</v>
      </c>
      <c r="L202" s="44">
        <f t="shared" si="55"/>
        <v>-74.881088000000005</v>
      </c>
      <c r="N202" s="90">
        <v>25125000000</v>
      </c>
      <c r="O202" s="90">
        <v>0</v>
      </c>
      <c r="Q202" s="6">
        <f t="shared" si="56"/>
        <v>25.625</v>
      </c>
      <c r="R202" s="6">
        <f t="shared" si="57"/>
        <v>0</v>
      </c>
      <c r="S202" s="44">
        <f t="shared" si="58"/>
        <v>-20.298660000000002</v>
      </c>
      <c r="T202" s="44">
        <f t="shared" si="59"/>
        <v>-20.775814</v>
      </c>
      <c r="U202" s="44">
        <f t="shared" si="60"/>
        <v>-25.759564999999998</v>
      </c>
      <c r="V202" s="44">
        <f t="shared" si="61"/>
        <v>-51.554763999999999</v>
      </c>
      <c r="W202" s="44">
        <f t="shared" si="62"/>
        <v>-74.265136999999996</v>
      </c>
      <c r="X202" s="44">
        <f t="shared" si="63"/>
        <v>-78.525825999999995</v>
      </c>
    </row>
    <row r="203" spans="2:24" x14ac:dyDescent="0.25">
      <c r="B203" s="90">
        <v>25250000000</v>
      </c>
      <c r="C203" s="90">
        <v>0</v>
      </c>
      <c r="E203" s="6">
        <f t="shared" si="48"/>
        <v>25.75</v>
      </c>
      <c r="F203" s="6">
        <f t="shared" si="49"/>
        <v>0</v>
      </c>
      <c r="G203" s="44">
        <f t="shared" si="50"/>
        <v>-70.170340999999993</v>
      </c>
      <c r="H203" s="44">
        <f t="shared" si="51"/>
        <v>-71.973243999999994</v>
      </c>
      <c r="I203" s="44">
        <f t="shared" si="52"/>
        <v>-74.433623999999995</v>
      </c>
      <c r="J203" s="44">
        <f t="shared" si="53"/>
        <v>-75.992339999999999</v>
      </c>
      <c r="K203" s="44">
        <f t="shared" si="54"/>
        <v>-78.148453000000003</v>
      </c>
      <c r="L203" s="44">
        <f t="shared" si="55"/>
        <v>-96.693557999999996</v>
      </c>
      <c r="N203" s="90">
        <v>25250000000</v>
      </c>
      <c r="O203" s="90">
        <v>0</v>
      </c>
      <c r="Q203" s="6">
        <f t="shared" si="56"/>
        <v>25.75</v>
      </c>
      <c r="R203" s="6">
        <f t="shared" si="57"/>
        <v>0</v>
      </c>
      <c r="S203" s="44">
        <f t="shared" si="58"/>
        <v>-20.921717000000001</v>
      </c>
      <c r="T203" s="44">
        <f t="shared" si="59"/>
        <v>-21.396512999999999</v>
      </c>
      <c r="U203" s="44">
        <f t="shared" si="60"/>
        <v>-26.234804</v>
      </c>
      <c r="V203" s="44">
        <f t="shared" si="61"/>
        <v>-51.853642000000001</v>
      </c>
      <c r="W203" s="44">
        <f t="shared" si="62"/>
        <v>-78.888015999999993</v>
      </c>
      <c r="X203" s="44">
        <f t="shared" si="63"/>
        <v>-78.790779000000001</v>
      </c>
    </row>
    <row r="204" spans="2:24" x14ac:dyDescent="0.25">
      <c r="B204" s="90">
        <v>25375000000</v>
      </c>
      <c r="C204" s="90">
        <v>0</v>
      </c>
      <c r="E204" s="6">
        <f t="shared" si="48"/>
        <v>25.875</v>
      </c>
      <c r="F204" s="6">
        <f t="shared" si="49"/>
        <v>0</v>
      </c>
      <c r="G204" s="44">
        <f t="shared" si="50"/>
        <v>-70.222176000000005</v>
      </c>
      <c r="H204" s="44">
        <f t="shared" si="51"/>
        <v>-72.190055999999998</v>
      </c>
      <c r="I204" s="44">
        <f t="shared" si="52"/>
        <v>-75.584220999999999</v>
      </c>
      <c r="J204" s="44">
        <f t="shared" si="53"/>
        <v>-77.227142000000001</v>
      </c>
      <c r="K204" s="44">
        <f t="shared" si="54"/>
        <v>-78.972403999999997</v>
      </c>
      <c r="L204" s="44">
        <f t="shared" si="55"/>
        <v>-80.909942999999998</v>
      </c>
      <c r="N204" s="90">
        <v>25375000000</v>
      </c>
      <c r="O204" s="90">
        <v>0</v>
      </c>
      <c r="Q204" s="6">
        <f t="shared" si="56"/>
        <v>25.875</v>
      </c>
      <c r="R204" s="6">
        <f t="shared" si="57"/>
        <v>0</v>
      </c>
      <c r="S204" s="44">
        <f t="shared" si="58"/>
        <v>-21.418184</v>
      </c>
      <c r="T204" s="44">
        <f t="shared" si="59"/>
        <v>-21.869812</v>
      </c>
      <c r="U204" s="44">
        <f t="shared" si="60"/>
        <v>-26.025798999999999</v>
      </c>
      <c r="V204" s="44">
        <f t="shared" si="61"/>
        <v>-50.800528999999997</v>
      </c>
      <c r="W204" s="44">
        <f t="shared" si="62"/>
        <v>-73.988556000000003</v>
      </c>
      <c r="X204" s="44">
        <f t="shared" si="63"/>
        <v>-75.558098000000001</v>
      </c>
    </row>
    <row r="205" spans="2:24" x14ac:dyDescent="0.25">
      <c r="B205" s="90">
        <v>25500000000</v>
      </c>
      <c r="C205" s="90">
        <v>0</v>
      </c>
      <c r="E205" s="6">
        <f t="shared" si="48"/>
        <v>26</v>
      </c>
      <c r="F205" s="6">
        <f t="shared" si="49"/>
        <v>0</v>
      </c>
      <c r="G205" s="44">
        <f t="shared" si="50"/>
        <v>-70.883919000000006</v>
      </c>
      <c r="H205" s="44">
        <f t="shared" si="51"/>
        <v>-72.305717000000001</v>
      </c>
      <c r="I205" s="44">
        <f t="shared" si="52"/>
        <v>-75.981437999999997</v>
      </c>
      <c r="J205" s="44">
        <f t="shared" si="53"/>
        <v>-78.159096000000005</v>
      </c>
      <c r="K205" s="44">
        <f t="shared" si="54"/>
        <v>-77.501487999999995</v>
      </c>
      <c r="L205" s="44">
        <f t="shared" si="55"/>
        <v>-79.009392000000005</v>
      </c>
      <c r="N205" s="90">
        <v>25500000000</v>
      </c>
      <c r="O205" s="90">
        <v>0</v>
      </c>
      <c r="Q205" s="6">
        <f t="shared" si="56"/>
        <v>26</v>
      </c>
      <c r="R205" s="6">
        <f t="shared" si="57"/>
        <v>0</v>
      </c>
      <c r="S205" s="44">
        <f t="shared" si="58"/>
        <v>-21.793417000000002</v>
      </c>
      <c r="T205" s="44">
        <f t="shared" si="59"/>
        <v>-22.220738999999998</v>
      </c>
      <c r="U205" s="44">
        <f t="shared" si="60"/>
        <v>-25.726526</v>
      </c>
      <c r="V205" s="44">
        <f t="shared" si="61"/>
        <v>-49.630324999999999</v>
      </c>
      <c r="W205" s="44">
        <f t="shared" si="62"/>
        <v>-79.320946000000006</v>
      </c>
      <c r="X205" s="44">
        <f t="shared" si="63"/>
        <v>-77.475280999999995</v>
      </c>
    </row>
    <row r="206" spans="2:24" x14ac:dyDescent="0.25">
      <c r="B206" s="90">
        <v>25625000000</v>
      </c>
      <c r="C206" s="90">
        <v>0</v>
      </c>
      <c r="N206" s="90">
        <v>25625000000</v>
      </c>
      <c r="O206" s="90">
        <v>0</v>
      </c>
    </row>
    <row r="207" spans="2:24" x14ac:dyDescent="0.25">
      <c r="B207" s="90">
        <v>25750000000</v>
      </c>
      <c r="C207" s="90">
        <v>0</v>
      </c>
      <c r="N207" s="90">
        <v>25750000000</v>
      </c>
      <c r="O207" s="90">
        <v>0</v>
      </c>
    </row>
    <row r="208" spans="2:24" x14ac:dyDescent="0.25">
      <c r="B208" s="90">
        <v>25875000000</v>
      </c>
      <c r="C208" s="90">
        <v>0</v>
      </c>
      <c r="N208" s="90">
        <v>25875000000</v>
      </c>
      <c r="O208" s="90">
        <v>0</v>
      </c>
    </row>
    <row r="209" spans="2:15" x14ac:dyDescent="0.25">
      <c r="B209" s="90">
        <v>26000000000</v>
      </c>
      <c r="C209" s="90">
        <v>0</v>
      </c>
      <c r="N209" s="90">
        <v>26000000000</v>
      </c>
      <c r="O209" s="90">
        <v>0</v>
      </c>
    </row>
    <row r="210" spans="2:15" x14ac:dyDescent="0.25">
      <c r="B210" s="90" t="s">
        <v>21</v>
      </c>
      <c r="N210" s="87" t="s">
        <v>21</v>
      </c>
    </row>
    <row r="213" spans="2:15" x14ac:dyDescent="0.25">
      <c r="B213" s="90" t="s">
        <v>49</v>
      </c>
      <c r="C213" s="90"/>
      <c r="N213" s="87" t="s">
        <v>18</v>
      </c>
    </row>
    <row r="214" spans="2:15" x14ac:dyDescent="0.25">
      <c r="B214" s="90" t="s">
        <v>19</v>
      </c>
      <c r="C214" s="90" t="s">
        <v>169</v>
      </c>
      <c r="N214" s="90" t="s">
        <v>19</v>
      </c>
      <c r="O214" s="90" t="s">
        <v>169</v>
      </c>
    </row>
    <row r="215" spans="2:15" x14ac:dyDescent="0.25">
      <c r="B215" s="90">
        <v>1000000000</v>
      </c>
      <c r="C215" s="90">
        <v>-23.590064999999999</v>
      </c>
      <c r="N215" s="90">
        <v>1000000000</v>
      </c>
      <c r="O215" s="90">
        <v>-15.533110000000001</v>
      </c>
    </row>
    <row r="216" spans="2:15" x14ac:dyDescent="0.25">
      <c r="B216" s="90">
        <v>1125000000</v>
      </c>
      <c r="C216" s="90">
        <v>-20.136419</v>
      </c>
      <c r="N216" s="90">
        <v>1125000000</v>
      </c>
      <c r="O216" s="90">
        <v>-14.955187</v>
      </c>
    </row>
    <row r="217" spans="2:15" x14ac:dyDescent="0.25">
      <c r="B217" s="90">
        <v>1250000000</v>
      </c>
      <c r="C217" s="90">
        <v>-16.185680000000001</v>
      </c>
      <c r="N217" s="90">
        <v>1250000000</v>
      </c>
      <c r="O217" s="90">
        <v>-14.210115999999999</v>
      </c>
    </row>
    <row r="218" spans="2:15" x14ac:dyDescent="0.25">
      <c r="B218" s="90">
        <v>1375000000</v>
      </c>
      <c r="C218" s="90">
        <v>-11.976594</v>
      </c>
      <c r="N218" s="90">
        <v>1375000000</v>
      </c>
      <c r="O218" s="90">
        <v>-13.280999</v>
      </c>
    </row>
    <row r="219" spans="2:15" x14ac:dyDescent="0.25">
      <c r="B219" s="90">
        <v>1500000000</v>
      </c>
      <c r="C219" s="90">
        <v>-9.4698609999999999</v>
      </c>
      <c r="N219" s="90">
        <v>1500000000</v>
      </c>
      <c r="O219" s="90">
        <v>-12.421991999999999</v>
      </c>
    </row>
    <row r="220" spans="2:15" x14ac:dyDescent="0.25">
      <c r="B220" s="90">
        <v>1625000000</v>
      </c>
      <c r="C220" s="90">
        <v>-8.3944931</v>
      </c>
      <c r="N220" s="90">
        <v>1625000000</v>
      </c>
      <c r="O220" s="90">
        <v>-11.629575000000001</v>
      </c>
    </row>
    <row r="221" spans="2:15" x14ac:dyDescent="0.25">
      <c r="B221" s="90">
        <v>1750000000</v>
      </c>
      <c r="C221" s="90">
        <v>-7.4475093000000001</v>
      </c>
      <c r="N221" s="90">
        <v>1750000000</v>
      </c>
      <c r="O221" s="90">
        <v>-10.920306</v>
      </c>
    </row>
    <row r="222" spans="2:15" x14ac:dyDescent="0.25">
      <c r="B222" s="90">
        <v>1875000000</v>
      </c>
      <c r="C222" s="90">
        <v>-6.9860439000000003</v>
      </c>
      <c r="N222" s="90">
        <v>1875000000</v>
      </c>
      <c r="O222" s="90">
        <v>-10.321434</v>
      </c>
    </row>
    <row r="223" spans="2:15" x14ac:dyDescent="0.25">
      <c r="B223" s="90">
        <v>2000000000</v>
      </c>
      <c r="C223" s="90">
        <v>-6.7352214000000004</v>
      </c>
      <c r="N223" s="90">
        <v>2000000000</v>
      </c>
      <c r="O223" s="90">
        <v>-9.8944883000000008</v>
      </c>
    </row>
    <row r="224" spans="2:15" x14ac:dyDescent="0.25">
      <c r="B224" s="90">
        <v>2125000000</v>
      </c>
      <c r="C224" s="90">
        <v>-6.5546082999999999</v>
      </c>
      <c r="N224" s="90">
        <v>2125000000</v>
      </c>
      <c r="O224" s="90">
        <v>-9.6061382000000002</v>
      </c>
    </row>
    <row r="225" spans="2:15" x14ac:dyDescent="0.25">
      <c r="B225" s="90">
        <v>2250000000</v>
      </c>
      <c r="C225" s="90">
        <v>-6.4515013999999997</v>
      </c>
      <c r="N225" s="90">
        <v>2250000000</v>
      </c>
      <c r="O225" s="90">
        <v>-9.4196901000000004</v>
      </c>
    </row>
    <row r="226" spans="2:15" x14ac:dyDescent="0.25">
      <c r="B226" s="90">
        <v>2375000000</v>
      </c>
      <c r="C226" s="90">
        <v>-6.4295591999999999</v>
      </c>
      <c r="N226" s="90">
        <v>2375000000</v>
      </c>
      <c r="O226" s="90">
        <v>-9.2849655000000002</v>
      </c>
    </row>
    <row r="227" spans="2:15" x14ac:dyDescent="0.25">
      <c r="B227" s="90">
        <v>2500000000</v>
      </c>
      <c r="C227" s="90">
        <v>-6.4302855000000001</v>
      </c>
      <c r="N227" s="90">
        <v>2500000000</v>
      </c>
      <c r="O227" s="90">
        <v>-9.2060566000000001</v>
      </c>
    </row>
    <row r="228" spans="2:15" x14ac:dyDescent="0.25">
      <c r="B228" s="90">
        <v>2625000000</v>
      </c>
      <c r="C228" s="90">
        <v>-6.5095371999999996</v>
      </c>
      <c r="N228" s="90">
        <v>2625000000</v>
      </c>
      <c r="O228" s="90">
        <v>-9.0852137000000006</v>
      </c>
    </row>
    <row r="229" spans="2:15" x14ac:dyDescent="0.25">
      <c r="B229" s="90">
        <v>2750000000</v>
      </c>
      <c r="C229" s="90">
        <v>-6.6407179999999997</v>
      </c>
      <c r="N229" s="90">
        <v>2750000000</v>
      </c>
      <c r="O229" s="90">
        <v>-8.9374532999999996</v>
      </c>
    </row>
    <row r="230" spans="2:15" x14ac:dyDescent="0.25">
      <c r="B230" s="90">
        <v>2875000000</v>
      </c>
      <c r="C230" s="90">
        <v>-6.6553453999999999</v>
      </c>
      <c r="N230" s="90">
        <v>2875000000</v>
      </c>
      <c r="O230" s="90">
        <v>-8.7735681999999997</v>
      </c>
    </row>
    <row r="231" spans="2:15" x14ac:dyDescent="0.25">
      <c r="B231" s="90">
        <v>3000000000</v>
      </c>
      <c r="C231" s="90">
        <v>-6.6442046000000001</v>
      </c>
      <c r="N231" s="90">
        <v>3000000000</v>
      </c>
      <c r="O231" s="90">
        <v>-8.6214704999999991</v>
      </c>
    </row>
    <row r="232" spans="2:15" x14ac:dyDescent="0.25">
      <c r="B232" s="90">
        <v>3125000000</v>
      </c>
      <c r="C232" s="90">
        <v>-6.6650552999999997</v>
      </c>
      <c r="N232" s="90">
        <v>3125000000</v>
      </c>
      <c r="O232" s="90">
        <v>-8.4101572000000004</v>
      </c>
    </row>
    <row r="233" spans="2:15" x14ac:dyDescent="0.25">
      <c r="B233" s="90">
        <v>3250000000</v>
      </c>
      <c r="C233" s="90">
        <v>-6.6135096999999998</v>
      </c>
      <c r="N233" s="90">
        <v>3250000000</v>
      </c>
      <c r="O233" s="90">
        <v>-8.2028923000000002</v>
      </c>
    </row>
    <row r="234" spans="2:15" x14ac:dyDescent="0.25">
      <c r="B234" s="90">
        <v>3375000000</v>
      </c>
      <c r="C234" s="90">
        <v>-6.4868078000000002</v>
      </c>
      <c r="N234" s="90">
        <v>3375000000</v>
      </c>
      <c r="O234" s="90">
        <v>-8.0244359999999997</v>
      </c>
    </row>
    <row r="235" spans="2:15" x14ac:dyDescent="0.25">
      <c r="B235" s="90">
        <v>3500000000</v>
      </c>
      <c r="C235" s="90">
        <v>-6.4410638999999996</v>
      </c>
      <c r="N235" s="90">
        <v>3500000000</v>
      </c>
      <c r="O235" s="90">
        <v>-7.8716264000000002</v>
      </c>
    </row>
    <row r="236" spans="2:15" x14ac:dyDescent="0.25">
      <c r="B236" s="90">
        <v>3625000000</v>
      </c>
      <c r="C236" s="90">
        <v>-6.4522738000000004</v>
      </c>
      <c r="N236" s="90">
        <v>3625000000</v>
      </c>
      <c r="O236" s="90">
        <v>-7.7412843999999996</v>
      </c>
    </row>
    <row r="237" spans="2:15" x14ac:dyDescent="0.25">
      <c r="B237" s="90">
        <v>3750000000</v>
      </c>
      <c r="C237" s="90">
        <v>-6.3965569000000002</v>
      </c>
      <c r="N237" s="90">
        <v>3750000000</v>
      </c>
      <c r="O237" s="90">
        <v>-7.7193952000000001</v>
      </c>
    </row>
    <row r="238" spans="2:15" x14ac:dyDescent="0.25">
      <c r="B238" s="90">
        <v>3875000000</v>
      </c>
      <c r="C238" s="90">
        <v>-6.4229402999999996</v>
      </c>
      <c r="N238" s="90">
        <v>3875000000</v>
      </c>
      <c r="O238" s="90">
        <v>-7.7651972999999996</v>
      </c>
    </row>
    <row r="239" spans="2:15" x14ac:dyDescent="0.25">
      <c r="B239" s="90">
        <v>4000000000</v>
      </c>
      <c r="C239" s="90">
        <v>-6.4521623000000004</v>
      </c>
      <c r="N239" s="90">
        <v>4000000000</v>
      </c>
      <c r="O239" s="90">
        <v>-7.7838611999999996</v>
      </c>
    </row>
    <row r="240" spans="2:15" x14ac:dyDescent="0.25">
      <c r="B240" s="90">
        <v>4125000000</v>
      </c>
      <c r="C240" s="90">
        <v>-6.4499015999999996</v>
      </c>
      <c r="N240" s="90">
        <v>4125000000</v>
      </c>
      <c r="O240" s="90">
        <v>-7.8386106</v>
      </c>
    </row>
    <row r="241" spans="2:15" x14ac:dyDescent="0.25">
      <c r="B241" s="90">
        <v>4250000000</v>
      </c>
      <c r="C241" s="90">
        <v>-6.4124607999999998</v>
      </c>
      <c r="N241" s="90">
        <v>4250000000</v>
      </c>
      <c r="O241" s="90">
        <v>-7.8734465</v>
      </c>
    </row>
    <row r="242" spans="2:15" x14ac:dyDescent="0.25">
      <c r="B242" s="90">
        <v>4375000000</v>
      </c>
      <c r="C242" s="90">
        <v>-6.3507861999999999</v>
      </c>
      <c r="N242" s="90">
        <v>4375000000</v>
      </c>
      <c r="O242" s="90">
        <v>-7.8619713999999998</v>
      </c>
    </row>
    <row r="243" spans="2:15" x14ac:dyDescent="0.25">
      <c r="B243" s="90">
        <v>4500000000</v>
      </c>
      <c r="C243" s="90">
        <v>-6.2637967999999997</v>
      </c>
      <c r="N243" s="90">
        <v>4500000000</v>
      </c>
      <c r="O243" s="90">
        <v>-7.8587331999999996</v>
      </c>
    </row>
    <row r="244" spans="2:15" x14ac:dyDescent="0.25">
      <c r="B244" s="90">
        <v>4625000000</v>
      </c>
      <c r="C244" s="90">
        <v>-6.2468485999999999</v>
      </c>
      <c r="N244" s="90">
        <v>4625000000</v>
      </c>
      <c r="O244" s="90">
        <v>-7.8882542000000004</v>
      </c>
    </row>
    <row r="245" spans="2:15" x14ac:dyDescent="0.25">
      <c r="B245" s="90">
        <v>4750000000</v>
      </c>
      <c r="C245" s="90">
        <v>-6.2329473000000002</v>
      </c>
      <c r="N245" s="90">
        <v>4750000000</v>
      </c>
      <c r="O245" s="90">
        <v>-7.8905915999999996</v>
      </c>
    </row>
    <row r="246" spans="2:15" x14ac:dyDescent="0.25">
      <c r="B246" s="90">
        <v>4875000000</v>
      </c>
      <c r="C246" s="90">
        <v>-6.1908215999999996</v>
      </c>
      <c r="N246" s="90">
        <v>4875000000</v>
      </c>
      <c r="O246" s="90">
        <v>-7.8953794999999998</v>
      </c>
    </row>
    <row r="247" spans="2:15" x14ac:dyDescent="0.25">
      <c r="B247" s="90">
        <v>5000000000</v>
      </c>
      <c r="C247" s="90">
        <v>-6.1993274999999999</v>
      </c>
      <c r="N247" s="90">
        <v>5000000000</v>
      </c>
      <c r="O247" s="90">
        <v>-7.8963304000000001</v>
      </c>
    </row>
    <row r="248" spans="2:15" x14ac:dyDescent="0.25">
      <c r="B248" s="90">
        <v>5125000000</v>
      </c>
      <c r="C248" s="90">
        <v>-6.2059978999999998</v>
      </c>
      <c r="N248" s="90">
        <v>5125000000</v>
      </c>
      <c r="O248" s="90">
        <v>-7.8818760000000001</v>
      </c>
    </row>
    <row r="249" spans="2:15" x14ac:dyDescent="0.25">
      <c r="B249" s="90">
        <v>5250000000</v>
      </c>
      <c r="C249" s="90">
        <v>-6.1590748</v>
      </c>
      <c r="N249" s="90">
        <v>5250000000</v>
      </c>
      <c r="O249" s="90">
        <v>-7.8947925999999997</v>
      </c>
    </row>
    <row r="250" spans="2:15" x14ac:dyDescent="0.25">
      <c r="B250" s="90">
        <v>5375000000</v>
      </c>
      <c r="C250" s="90">
        <v>-6.1764922000000002</v>
      </c>
      <c r="N250" s="90">
        <v>5375000000</v>
      </c>
      <c r="O250" s="90">
        <v>-7.8898497000000001</v>
      </c>
    </row>
    <row r="251" spans="2:15" x14ac:dyDescent="0.25">
      <c r="B251" s="90">
        <v>5500000000</v>
      </c>
      <c r="C251" s="90">
        <v>-6.2048397</v>
      </c>
      <c r="N251" s="90">
        <v>5500000000</v>
      </c>
      <c r="O251" s="90">
        <v>-7.8861942000000003</v>
      </c>
    </row>
    <row r="252" spans="2:15" x14ac:dyDescent="0.25">
      <c r="B252" s="90">
        <v>5625000000</v>
      </c>
      <c r="C252" s="90">
        <v>-6.2341141999999996</v>
      </c>
      <c r="N252" s="90">
        <v>5625000000</v>
      </c>
      <c r="O252" s="90">
        <v>-7.8813491000000004</v>
      </c>
    </row>
    <row r="253" spans="2:15" x14ac:dyDescent="0.25">
      <c r="B253" s="90">
        <v>5750000000</v>
      </c>
      <c r="C253" s="90">
        <v>-6.2483915999999997</v>
      </c>
      <c r="N253" s="90">
        <v>5750000000</v>
      </c>
      <c r="O253" s="90">
        <v>-7.8647304</v>
      </c>
    </row>
    <row r="254" spans="2:15" x14ac:dyDescent="0.25">
      <c r="B254" s="90">
        <v>5875000000</v>
      </c>
      <c r="C254" s="90">
        <v>-6.2650126999999998</v>
      </c>
      <c r="N254" s="90">
        <v>5875000000</v>
      </c>
      <c r="O254" s="90">
        <v>-7.8266138999999999</v>
      </c>
    </row>
    <row r="255" spans="2:15" x14ac:dyDescent="0.25">
      <c r="B255" s="90">
        <v>6000000000</v>
      </c>
      <c r="C255" s="90">
        <v>-6.2702818000000002</v>
      </c>
      <c r="N255" s="90">
        <v>6000000000</v>
      </c>
      <c r="O255" s="90">
        <v>-7.7898206999999999</v>
      </c>
    </row>
    <row r="256" spans="2:15" x14ac:dyDescent="0.25">
      <c r="B256" s="90">
        <v>6125000000</v>
      </c>
      <c r="C256" s="90">
        <v>-6.2745385000000002</v>
      </c>
      <c r="N256" s="90">
        <v>6125000000</v>
      </c>
      <c r="O256" s="90">
        <v>-7.7623462999999999</v>
      </c>
    </row>
    <row r="257" spans="2:15" x14ac:dyDescent="0.25">
      <c r="B257" s="90">
        <v>6250000000</v>
      </c>
      <c r="C257" s="90">
        <v>-6.2599749999999998</v>
      </c>
      <c r="N257" s="90">
        <v>6250000000</v>
      </c>
      <c r="O257" s="90">
        <v>-7.7340546000000003</v>
      </c>
    </row>
    <row r="258" spans="2:15" x14ac:dyDescent="0.25">
      <c r="B258" s="90">
        <v>6375000000</v>
      </c>
      <c r="C258" s="90">
        <v>-6.2301579</v>
      </c>
      <c r="N258" s="90">
        <v>6375000000</v>
      </c>
      <c r="O258" s="90">
        <v>-7.6975588999999998</v>
      </c>
    </row>
    <row r="259" spans="2:15" x14ac:dyDescent="0.25">
      <c r="B259" s="90">
        <v>6500000000</v>
      </c>
      <c r="C259" s="90">
        <v>-6.1996617000000001</v>
      </c>
      <c r="N259" s="90">
        <v>6500000000</v>
      </c>
      <c r="O259" s="90">
        <v>-7.6563281999999999</v>
      </c>
    </row>
    <row r="260" spans="2:15" x14ac:dyDescent="0.25">
      <c r="B260" s="90">
        <v>6625000000</v>
      </c>
      <c r="C260" s="90">
        <v>-6.1566529000000001</v>
      </c>
      <c r="N260" s="90">
        <v>6625000000</v>
      </c>
      <c r="O260" s="90">
        <v>-7.6179151999999997</v>
      </c>
    </row>
    <row r="261" spans="2:15" x14ac:dyDescent="0.25">
      <c r="B261" s="90">
        <v>6750000000</v>
      </c>
      <c r="C261" s="90">
        <v>-6.1208691999999996</v>
      </c>
      <c r="N261" s="90">
        <v>6750000000</v>
      </c>
      <c r="O261" s="90">
        <v>-7.5824518000000003</v>
      </c>
    </row>
    <row r="262" spans="2:15" x14ac:dyDescent="0.25">
      <c r="B262" s="90">
        <v>6875000000</v>
      </c>
      <c r="C262" s="90">
        <v>-6.0896368000000001</v>
      </c>
      <c r="N262" s="90">
        <v>6875000000</v>
      </c>
      <c r="O262" s="90">
        <v>-7.5536332000000002</v>
      </c>
    </row>
    <row r="263" spans="2:15" x14ac:dyDescent="0.25">
      <c r="B263" s="90">
        <v>7000000000</v>
      </c>
      <c r="C263" s="90">
        <v>-6.0723171000000002</v>
      </c>
      <c r="N263" s="90">
        <v>7000000000</v>
      </c>
      <c r="O263" s="90">
        <v>-7.5290179000000004</v>
      </c>
    </row>
    <row r="264" spans="2:15" x14ac:dyDescent="0.25">
      <c r="B264" s="90">
        <v>7125000000</v>
      </c>
      <c r="C264" s="90">
        <v>-6.0562043000000001</v>
      </c>
      <c r="N264" s="90">
        <v>7125000000</v>
      </c>
      <c r="O264" s="90">
        <v>-7.5121821999999998</v>
      </c>
    </row>
    <row r="265" spans="2:15" x14ac:dyDescent="0.25">
      <c r="B265" s="90">
        <v>7250000000</v>
      </c>
      <c r="C265" s="90">
        <v>-6.0483937000000001</v>
      </c>
      <c r="N265" s="90">
        <v>7250000000</v>
      </c>
      <c r="O265" s="90">
        <v>-7.5044183999999996</v>
      </c>
    </row>
    <row r="266" spans="2:15" x14ac:dyDescent="0.25">
      <c r="B266" s="90">
        <v>7375000000</v>
      </c>
      <c r="C266" s="90">
        <v>-6.0497912999999999</v>
      </c>
      <c r="N266" s="90">
        <v>7375000000</v>
      </c>
      <c r="O266" s="90">
        <v>-7.5192952000000002</v>
      </c>
    </row>
    <row r="267" spans="2:15" x14ac:dyDescent="0.25">
      <c r="B267" s="90">
        <v>7500000000</v>
      </c>
      <c r="C267" s="90">
        <v>-6.0727824999999998</v>
      </c>
      <c r="N267" s="90">
        <v>7500000000</v>
      </c>
      <c r="O267" s="90">
        <v>-7.5576591000000004</v>
      </c>
    </row>
    <row r="268" spans="2:15" x14ac:dyDescent="0.25">
      <c r="B268" s="90">
        <v>7625000000</v>
      </c>
      <c r="C268" s="90">
        <v>-6.1096630000000003</v>
      </c>
      <c r="N268" s="90">
        <v>7625000000</v>
      </c>
      <c r="O268" s="90">
        <v>-7.6254987999999999</v>
      </c>
    </row>
    <row r="269" spans="2:15" x14ac:dyDescent="0.25">
      <c r="B269" s="90">
        <v>7750000000</v>
      </c>
      <c r="C269" s="90">
        <v>-6.1546887999999997</v>
      </c>
      <c r="N269" s="90">
        <v>7750000000</v>
      </c>
      <c r="O269" s="90">
        <v>-7.7036642999999998</v>
      </c>
    </row>
    <row r="270" spans="2:15" x14ac:dyDescent="0.25">
      <c r="B270" s="90">
        <v>7875000000</v>
      </c>
      <c r="C270" s="90">
        <v>-6.2194833999999997</v>
      </c>
      <c r="N270" s="90">
        <v>7875000000</v>
      </c>
      <c r="O270" s="90">
        <v>-7.7809711000000004</v>
      </c>
    </row>
    <row r="271" spans="2:15" x14ac:dyDescent="0.25">
      <c r="B271" s="90">
        <v>8000000000</v>
      </c>
      <c r="C271" s="90">
        <v>-6.3080416000000001</v>
      </c>
      <c r="N271" s="90">
        <v>8000000000</v>
      </c>
      <c r="O271" s="90">
        <v>-7.8600512</v>
      </c>
    </row>
    <row r="272" spans="2:15" x14ac:dyDescent="0.25">
      <c r="B272" s="90">
        <v>8125000000</v>
      </c>
      <c r="C272" s="90">
        <v>-6.4160819</v>
      </c>
      <c r="N272" s="90">
        <v>8125000000</v>
      </c>
      <c r="O272" s="90">
        <v>-7.9297804999999997</v>
      </c>
    </row>
    <row r="273" spans="2:15" x14ac:dyDescent="0.25">
      <c r="B273" s="90">
        <v>8250000000</v>
      </c>
      <c r="C273" s="90">
        <v>-6.5374317</v>
      </c>
      <c r="N273" s="90">
        <v>8250000000</v>
      </c>
      <c r="O273" s="90">
        <v>-7.9904112999999999</v>
      </c>
    </row>
    <row r="274" spans="2:15" x14ac:dyDescent="0.25">
      <c r="B274" s="90">
        <v>8375000000</v>
      </c>
      <c r="C274" s="90">
        <v>-6.6734723999999996</v>
      </c>
      <c r="N274" s="90">
        <v>8375000000</v>
      </c>
      <c r="O274" s="90">
        <v>-8.0370530999999996</v>
      </c>
    </row>
    <row r="275" spans="2:15" x14ac:dyDescent="0.25">
      <c r="B275" s="90">
        <v>8500000000</v>
      </c>
      <c r="C275" s="90">
        <v>-6.7934656000000002</v>
      </c>
      <c r="N275" s="90">
        <v>8500000000</v>
      </c>
      <c r="O275" s="90">
        <v>-8.0869522000000007</v>
      </c>
    </row>
    <row r="276" spans="2:15" x14ac:dyDescent="0.25">
      <c r="B276" s="90">
        <v>8625000000</v>
      </c>
      <c r="C276" s="90">
        <v>-6.9099244999999998</v>
      </c>
      <c r="N276" s="90">
        <v>8625000000</v>
      </c>
      <c r="O276" s="90">
        <v>-8.1035643000000004</v>
      </c>
    </row>
    <row r="277" spans="2:15" x14ac:dyDescent="0.25">
      <c r="B277" s="90">
        <v>8750000000</v>
      </c>
      <c r="C277" s="90">
        <v>-6.9918876000000001</v>
      </c>
      <c r="N277" s="90">
        <v>8750000000</v>
      </c>
      <c r="O277" s="90">
        <v>-8.1096915999999997</v>
      </c>
    </row>
    <row r="278" spans="2:15" x14ac:dyDescent="0.25">
      <c r="B278" s="90">
        <v>8875000000</v>
      </c>
      <c r="C278" s="90">
        <v>-7.0609020999999998</v>
      </c>
      <c r="N278" s="90">
        <v>8875000000</v>
      </c>
      <c r="O278" s="90">
        <v>-8.0985785000000003</v>
      </c>
    </row>
    <row r="279" spans="2:15" x14ac:dyDescent="0.25">
      <c r="B279" s="90">
        <v>9000000000</v>
      </c>
      <c r="C279" s="90">
        <v>-7.1014179999999998</v>
      </c>
      <c r="N279" s="90">
        <v>9000000000</v>
      </c>
      <c r="O279" s="90">
        <v>-8.0952339000000002</v>
      </c>
    </row>
    <row r="280" spans="2:15" x14ac:dyDescent="0.25">
      <c r="B280" s="90">
        <v>9125000000</v>
      </c>
      <c r="C280" s="90">
        <v>-7.1248082999999998</v>
      </c>
      <c r="N280" s="90">
        <v>9125000000</v>
      </c>
      <c r="O280" s="90">
        <v>-8.0808382000000005</v>
      </c>
    </row>
    <row r="281" spans="2:15" x14ac:dyDescent="0.25">
      <c r="B281" s="90">
        <v>9250000000</v>
      </c>
      <c r="C281" s="90">
        <v>-7.1233807000000002</v>
      </c>
      <c r="N281" s="90">
        <v>9250000000</v>
      </c>
      <c r="O281" s="90">
        <v>-8.0857706</v>
      </c>
    </row>
    <row r="282" spans="2:15" x14ac:dyDescent="0.25">
      <c r="B282" s="90">
        <v>9375000000</v>
      </c>
      <c r="C282" s="90">
        <v>-7.1149712000000003</v>
      </c>
      <c r="N282" s="90">
        <v>9375000000</v>
      </c>
      <c r="O282" s="90">
        <v>-8.1071959000000007</v>
      </c>
    </row>
    <row r="283" spans="2:15" x14ac:dyDescent="0.25">
      <c r="B283" s="90">
        <v>9500000000</v>
      </c>
      <c r="C283" s="90">
        <v>-7.1059937</v>
      </c>
      <c r="N283" s="90">
        <v>9500000000</v>
      </c>
      <c r="O283" s="90">
        <v>-8.1444253999999994</v>
      </c>
    </row>
    <row r="284" spans="2:15" x14ac:dyDescent="0.25">
      <c r="B284" s="90">
        <v>9625000000</v>
      </c>
      <c r="C284" s="90">
        <v>-7.0908799</v>
      </c>
      <c r="N284" s="90">
        <v>9625000000</v>
      </c>
      <c r="O284" s="90">
        <v>-8.1902208000000005</v>
      </c>
    </row>
    <row r="285" spans="2:15" x14ac:dyDescent="0.25">
      <c r="B285" s="90">
        <v>9750000000</v>
      </c>
      <c r="C285" s="90">
        <v>-7.0849871999999996</v>
      </c>
      <c r="N285" s="90">
        <v>9750000000</v>
      </c>
      <c r="O285" s="90">
        <v>-8.2467421999999999</v>
      </c>
    </row>
    <row r="286" spans="2:15" x14ac:dyDescent="0.25">
      <c r="B286" s="90">
        <v>9875000000</v>
      </c>
      <c r="C286" s="90">
        <v>-7.0743704000000003</v>
      </c>
      <c r="N286" s="90">
        <v>9875000000</v>
      </c>
      <c r="O286" s="90">
        <v>-8.2938051000000002</v>
      </c>
    </row>
    <row r="287" spans="2:15" x14ac:dyDescent="0.25">
      <c r="B287" s="90">
        <v>10000000000</v>
      </c>
      <c r="C287" s="90">
        <v>-7.0714192000000002</v>
      </c>
      <c r="N287" s="90">
        <v>10000000000</v>
      </c>
      <c r="O287" s="90">
        <v>-8.3335217999999998</v>
      </c>
    </row>
    <row r="288" spans="2:15" x14ac:dyDescent="0.25">
      <c r="B288" s="90">
        <v>10125000000</v>
      </c>
      <c r="C288" s="90">
        <v>-7.0501294000000003</v>
      </c>
      <c r="N288" s="90">
        <v>10125000000</v>
      </c>
      <c r="O288" s="90">
        <v>-8.3740149000000006</v>
      </c>
    </row>
    <row r="289" spans="2:15" x14ac:dyDescent="0.25">
      <c r="B289" s="90">
        <v>10250000000</v>
      </c>
      <c r="C289" s="90">
        <v>-7.0354700000000001</v>
      </c>
      <c r="N289" s="90">
        <v>10250000000</v>
      </c>
      <c r="O289" s="90">
        <v>-8.4016532999999995</v>
      </c>
    </row>
    <row r="290" spans="2:15" x14ac:dyDescent="0.25">
      <c r="B290" s="90">
        <v>10375000000</v>
      </c>
      <c r="C290" s="90">
        <v>-7.0183014999999997</v>
      </c>
      <c r="N290" s="90">
        <v>10375000000</v>
      </c>
      <c r="O290" s="90">
        <v>-8.4262180000000004</v>
      </c>
    </row>
    <row r="291" spans="2:15" x14ac:dyDescent="0.25">
      <c r="B291" s="90">
        <v>10500000000</v>
      </c>
      <c r="C291" s="90">
        <v>-7.0169157999999996</v>
      </c>
      <c r="N291" s="90">
        <v>10500000000</v>
      </c>
      <c r="O291" s="90">
        <v>-8.4589280999999996</v>
      </c>
    </row>
    <row r="292" spans="2:15" x14ac:dyDescent="0.25">
      <c r="B292" s="90">
        <v>10625000000</v>
      </c>
      <c r="C292" s="90">
        <v>-7.0166636000000002</v>
      </c>
      <c r="N292" s="90">
        <v>10625000000</v>
      </c>
      <c r="O292" s="90">
        <v>-8.4916649</v>
      </c>
    </row>
    <row r="293" spans="2:15" x14ac:dyDescent="0.25">
      <c r="B293" s="90">
        <v>10750000000</v>
      </c>
      <c r="C293" s="90">
        <v>-7.0540089999999998</v>
      </c>
      <c r="N293" s="90">
        <v>10750000000</v>
      </c>
      <c r="O293" s="90">
        <v>-8.5397891999999995</v>
      </c>
    </row>
    <row r="294" spans="2:15" x14ac:dyDescent="0.25">
      <c r="B294" s="90">
        <v>10875000000</v>
      </c>
      <c r="C294" s="90">
        <v>-7.1099357999999997</v>
      </c>
      <c r="N294" s="90">
        <v>10875000000</v>
      </c>
      <c r="O294" s="90">
        <v>-8.6069344999999995</v>
      </c>
    </row>
    <row r="295" spans="2:15" x14ac:dyDescent="0.25">
      <c r="B295" s="90">
        <v>11000000000</v>
      </c>
      <c r="C295" s="90">
        <v>-7.1815199999999999</v>
      </c>
      <c r="N295" s="90">
        <v>11000000000</v>
      </c>
      <c r="O295" s="90">
        <v>-8.6895360999999998</v>
      </c>
    </row>
    <row r="296" spans="2:15" x14ac:dyDescent="0.25">
      <c r="B296" s="90">
        <v>11125000000</v>
      </c>
      <c r="C296" s="90">
        <v>-7.2490296000000001</v>
      </c>
      <c r="N296" s="90">
        <v>11125000000</v>
      </c>
      <c r="O296" s="90">
        <v>-8.7658033</v>
      </c>
    </row>
    <row r="297" spans="2:15" x14ac:dyDescent="0.25">
      <c r="B297" s="90">
        <v>11250000000</v>
      </c>
      <c r="C297" s="90">
        <v>-7.3188624000000004</v>
      </c>
      <c r="N297" s="90">
        <v>11250000000</v>
      </c>
      <c r="O297" s="90">
        <v>-8.8389225000000007</v>
      </c>
    </row>
    <row r="298" spans="2:15" x14ac:dyDescent="0.25">
      <c r="B298" s="90">
        <v>11375000000</v>
      </c>
      <c r="C298" s="90">
        <v>-7.3624153000000003</v>
      </c>
      <c r="N298" s="90">
        <v>11375000000</v>
      </c>
      <c r="O298" s="90">
        <v>-8.8976450000000007</v>
      </c>
    </row>
    <row r="299" spans="2:15" x14ac:dyDescent="0.25">
      <c r="B299" s="90">
        <v>11500000000</v>
      </c>
      <c r="C299" s="90">
        <v>-7.3820629000000002</v>
      </c>
      <c r="N299" s="90">
        <v>11500000000</v>
      </c>
      <c r="O299" s="90">
        <v>-8.9485606999999998</v>
      </c>
    </row>
    <row r="300" spans="2:15" x14ac:dyDescent="0.25">
      <c r="B300" s="90">
        <v>11625000000</v>
      </c>
      <c r="C300" s="90">
        <v>-7.3763532999999999</v>
      </c>
      <c r="N300" s="90">
        <v>11625000000</v>
      </c>
      <c r="O300" s="90">
        <v>-8.9853497000000004</v>
      </c>
    </row>
    <row r="301" spans="2:15" x14ac:dyDescent="0.25">
      <c r="B301" s="90">
        <v>11750000000</v>
      </c>
      <c r="C301" s="90">
        <v>-7.3608427000000001</v>
      </c>
      <c r="N301" s="90">
        <v>11750000000</v>
      </c>
      <c r="O301" s="90">
        <v>-9.0310697999999991</v>
      </c>
    </row>
    <row r="302" spans="2:15" x14ac:dyDescent="0.25">
      <c r="B302" s="90">
        <v>11875000000</v>
      </c>
      <c r="C302" s="90">
        <v>-7.3218145000000003</v>
      </c>
      <c r="N302" s="90">
        <v>11875000000</v>
      </c>
      <c r="O302" s="90">
        <v>-9.0888957999999995</v>
      </c>
    </row>
    <row r="303" spans="2:15" x14ac:dyDescent="0.25">
      <c r="B303" s="90">
        <v>12000000000</v>
      </c>
      <c r="C303" s="90">
        <v>-7.2569946999999999</v>
      </c>
      <c r="N303" s="90">
        <v>12000000000</v>
      </c>
      <c r="O303" s="90">
        <v>-9.1432219000000003</v>
      </c>
    </row>
    <row r="304" spans="2:15" x14ac:dyDescent="0.25">
      <c r="B304" s="90">
        <v>12125000000</v>
      </c>
      <c r="C304" s="90">
        <v>-7.1900729999999999</v>
      </c>
      <c r="N304" s="90">
        <v>12125000000</v>
      </c>
      <c r="O304" s="90">
        <v>-9.2011499000000008</v>
      </c>
    </row>
    <row r="305" spans="2:15" x14ac:dyDescent="0.25">
      <c r="B305" s="90">
        <v>12250000000</v>
      </c>
      <c r="C305" s="90">
        <v>-7.1251698000000001</v>
      </c>
      <c r="N305" s="90">
        <v>12250000000</v>
      </c>
      <c r="O305" s="90">
        <v>-9.2551860999999995</v>
      </c>
    </row>
    <row r="306" spans="2:15" x14ac:dyDescent="0.25">
      <c r="B306" s="90">
        <v>12375000000</v>
      </c>
      <c r="C306" s="90">
        <v>-7.0622996999999996</v>
      </c>
      <c r="N306" s="90">
        <v>12375000000</v>
      </c>
      <c r="O306" s="90">
        <v>-9.3077620999999997</v>
      </c>
    </row>
    <row r="307" spans="2:15" x14ac:dyDescent="0.25">
      <c r="B307" s="90">
        <v>12500000000</v>
      </c>
      <c r="C307" s="90">
        <v>-7.0197778</v>
      </c>
      <c r="N307" s="90">
        <v>12500000000</v>
      </c>
      <c r="O307" s="90">
        <v>-9.3340396999999999</v>
      </c>
    </row>
    <row r="308" spans="2:15" x14ac:dyDescent="0.25">
      <c r="B308" s="90">
        <v>12625000000</v>
      </c>
      <c r="C308" s="90">
        <v>-6.9875239999999996</v>
      </c>
      <c r="N308" s="90">
        <v>12625000000</v>
      </c>
      <c r="O308" s="90">
        <v>-9.3380870999999992</v>
      </c>
    </row>
    <row r="309" spans="2:15" x14ac:dyDescent="0.25">
      <c r="B309" s="90">
        <v>12750000000</v>
      </c>
      <c r="C309" s="90">
        <v>-6.9639568000000001</v>
      </c>
      <c r="N309" s="90">
        <v>12750000000</v>
      </c>
      <c r="O309" s="90">
        <v>-9.3229503999999999</v>
      </c>
    </row>
    <row r="310" spans="2:15" x14ac:dyDescent="0.25">
      <c r="B310" s="90">
        <v>12875000000</v>
      </c>
      <c r="C310" s="90">
        <v>-6.9381399000000004</v>
      </c>
      <c r="N310" s="90">
        <v>12875000000</v>
      </c>
      <c r="O310" s="90">
        <v>-9.2906741999999998</v>
      </c>
    </row>
    <row r="311" spans="2:15" x14ac:dyDescent="0.25">
      <c r="B311" s="90">
        <v>13000000000</v>
      </c>
      <c r="C311" s="90">
        <v>-6.9172583000000003</v>
      </c>
      <c r="N311" s="90">
        <v>13000000000</v>
      </c>
      <c r="O311" s="90">
        <v>-9.2509479999999993</v>
      </c>
    </row>
    <row r="312" spans="2:15" x14ac:dyDescent="0.25">
      <c r="B312" s="90">
        <v>13125000000</v>
      </c>
      <c r="C312" s="90">
        <v>-6.8911657000000002</v>
      </c>
      <c r="N312" s="90">
        <v>13125000000</v>
      </c>
      <c r="O312" s="90">
        <v>-9.2117328999999994</v>
      </c>
    </row>
    <row r="313" spans="2:15" x14ac:dyDescent="0.25">
      <c r="B313" s="90">
        <v>13250000000</v>
      </c>
      <c r="C313" s="90">
        <v>-6.8717002999999997</v>
      </c>
      <c r="N313" s="90">
        <v>13250000000</v>
      </c>
      <c r="O313" s="90">
        <v>-9.1750430999999999</v>
      </c>
    </row>
    <row r="314" spans="2:15" x14ac:dyDescent="0.25">
      <c r="B314" s="90">
        <v>13375000000</v>
      </c>
      <c r="C314" s="90">
        <v>-6.8441982000000001</v>
      </c>
      <c r="N314" s="90">
        <v>13375000000</v>
      </c>
      <c r="O314" s="90">
        <v>-9.1409663999999999</v>
      </c>
    </row>
    <row r="315" spans="2:15" x14ac:dyDescent="0.25">
      <c r="B315" s="90">
        <v>13500000000</v>
      </c>
      <c r="C315" s="90">
        <v>-6.8203082000000004</v>
      </c>
      <c r="N315" s="90">
        <v>13500000000</v>
      </c>
      <c r="O315" s="90">
        <v>-9.1251507000000007</v>
      </c>
    </row>
    <row r="316" spans="2:15" x14ac:dyDescent="0.25">
      <c r="B316" s="90">
        <v>13625000000</v>
      </c>
      <c r="C316" s="90">
        <v>-6.7888722000000001</v>
      </c>
      <c r="N316" s="90">
        <v>13625000000</v>
      </c>
      <c r="O316" s="90">
        <v>-9.1049433000000004</v>
      </c>
    </row>
    <row r="317" spans="2:15" x14ac:dyDescent="0.25">
      <c r="B317" s="90">
        <v>13750000000</v>
      </c>
      <c r="C317" s="90">
        <v>-6.7748489000000003</v>
      </c>
      <c r="N317" s="90">
        <v>13750000000</v>
      </c>
      <c r="O317" s="90">
        <v>-9.0841284000000009</v>
      </c>
    </row>
    <row r="318" spans="2:15" x14ac:dyDescent="0.25">
      <c r="B318" s="90">
        <v>13875000000</v>
      </c>
      <c r="C318" s="90">
        <v>-6.7553052999999998</v>
      </c>
      <c r="N318" s="90">
        <v>13875000000</v>
      </c>
      <c r="O318" s="90">
        <v>-9.0689840000000004</v>
      </c>
    </row>
    <row r="319" spans="2:15" x14ac:dyDescent="0.25">
      <c r="B319" s="90">
        <v>14000000000</v>
      </c>
      <c r="C319" s="90">
        <v>-6.7493663000000002</v>
      </c>
      <c r="N319" s="90">
        <v>14000000000</v>
      </c>
      <c r="O319" s="90">
        <v>-9.0597372000000007</v>
      </c>
    </row>
    <row r="320" spans="2:15" x14ac:dyDescent="0.25">
      <c r="B320" s="90">
        <v>14125000000</v>
      </c>
      <c r="C320" s="90">
        <v>-6.7509870999999997</v>
      </c>
      <c r="N320" s="90">
        <v>14125000000</v>
      </c>
      <c r="O320" s="90">
        <v>-9.0426520999999997</v>
      </c>
    </row>
    <row r="321" spans="2:15" x14ac:dyDescent="0.25">
      <c r="B321" s="90">
        <v>14250000000</v>
      </c>
      <c r="C321" s="90">
        <v>-6.7621617000000001</v>
      </c>
      <c r="N321" s="90">
        <v>14250000000</v>
      </c>
      <c r="O321" s="90">
        <v>-9.0298862</v>
      </c>
    </row>
    <row r="322" spans="2:15" x14ac:dyDescent="0.25">
      <c r="B322" s="90">
        <v>14375000000</v>
      </c>
      <c r="C322" s="90">
        <v>-6.7694935999999997</v>
      </c>
      <c r="N322" s="90">
        <v>14375000000</v>
      </c>
      <c r="O322" s="90">
        <v>-9.0155554000000002</v>
      </c>
    </row>
    <row r="323" spans="2:15" x14ac:dyDescent="0.25">
      <c r="B323" s="90">
        <v>14500000000</v>
      </c>
      <c r="C323" s="90">
        <v>-6.7931356000000003</v>
      </c>
      <c r="N323" s="90">
        <v>14500000000</v>
      </c>
      <c r="O323" s="90">
        <v>-9.0028676999999995</v>
      </c>
    </row>
    <row r="324" spans="2:15" x14ac:dyDescent="0.25">
      <c r="B324" s="90">
        <v>14625000000</v>
      </c>
      <c r="C324" s="90">
        <v>-6.8104123999999997</v>
      </c>
      <c r="N324" s="90">
        <v>14625000000</v>
      </c>
      <c r="O324" s="90">
        <v>-8.9784535999999999</v>
      </c>
    </row>
    <row r="325" spans="2:15" x14ac:dyDescent="0.25">
      <c r="B325" s="90">
        <v>14750000000</v>
      </c>
      <c r="C325" s="90">
        <v>-6.8238873</v>
      </c>
      <c r="N325" s="90">
        <v>14750000000</v>
      </c>
      <c r="O325" s="90">
        <v>-8.9546527999999999</v>
      </c>
    </row>
    <row r="326" spans="2:15" x14ac:dyDescent="0.25">
      <c r="B326" s="90">
        <v>14875000000</v>
      </c>
      <c r="C326" s="90">
        <v>-6.8453578999999998</v>
      </c>
      <c r="N326" s="90">
        <v>14875000000</v>
      </c>
      <c r="O326" s="90">
        <v>-8.9293890000000005</v>
      </c>
    </row>
    <row r="327" spans="2:15" x14ac:dyDescent="0.25">
      <c r="B327" s="90">
        <v>15000000000</v>
      </c>
      <c r="C327" s="90">
        <v>-6.8673891999999999</v>
      </c>
      <c r="N327" s="90">
        <v>15000000000</v>
      </c>
      <c r="O327" s="90">
        <v>-8.9118213999999991</v>
      </c>
    </row>
    <row r="328" spans="2:15" x14ac:dyDescent="0.25">
      <c r="B328" s="90">
        <v>15125000000</v>
      </c>
      <c r="C328" s="90">
        <v>-6.8865352</v>
      </c>
      <c r="N328" s="90">
        <v>15125000000</v>
      </c>
      <c r="O328" s="90">
        <v>-8.8855877000000003</v>
      </c>
    </row>
    <row r="329" spans="2:15" x14ac:dyDescent="0.25">
      <c r="B329" s="90">
        <v>15250000000</v>
      </c>
      <c r="C329" s="90">
        <v>-6.9180488999999996</v>
      </c>
      <c r="N329" s="90">
        <v>15250000000</v>
      </c>
      <c r="O329" s="90">
        <v>-8.8659829999999999</v>
      </c>
    </row>
    <row r="330" spans="2:15" x14ac:dyDescent="0.25">
      <c r="B330" s="90">
        <v>15375000000</v>
      </c>
      <c r="C330" s="90">
        <v>-6.9452109000000002</v>
      </c>
      <c r="N330" s="90">
        <v>15375000000</v>
      </c>
      <c r="O330" s="90">
        <v>-8.8509606999999999</v>
      </c>
    </row>
    <row r="331" spans="2:15" x14ac:dyDescent="0.25">
      <c r="B331" s="90">
        <v>15500000000</v>
      </c>
      <c r="C331" s="90">
        <v>-6.9784050000000004</v>
      </c>
      <c r="N331" s="90">
        <v>15500000000</v>
      </c>
      <c r="O331" s="90">
        <v>-8.8399839</v>
      </c>
    </row>
    <row r="332" spans="2:15" x14ac:dyDescent="0.25">
      <c r="B332" s="90">
        <v>15625000000</v>
      </c>
      <c r="C332" s="90">
        <v>-7.0128908000000001</v>
      </c>
      <c r="N332" s="90">
        <v>15625000000</v>
      </c>
      <c r="O332" s="90">
        <v>-8.8211784000000009</v>
      </c>
    </row>
    <row r="333" spans="2:15" x14ac:dyDescent="0.25">
      <c r="B333" s="90">
        <v>15750000000</v>
      </c>
      <c r="C333" s="90">
        <v>-7.0496435000000002</v>
      </c>
      <c r="N333" s="90">
        <v>15750000000</v>
      </c>
      <c r="O333" s="90">
        <v>-8.8082867</v>
      </c>
    </row>
    <row r="334" spans="2:15" x14ac:dyDescent="0.25">
      <c r="B334" s="90">
        <v>15875000000</v>
      </c>
      <c r="C334" s="90">
        <v>-7.0823688999999996</v>
      </c>
      <c r="N334" s="90">
        <v>15875000000</v>
      </c>
      <c r="O334" s="90">
        <v>-8.7962121999999994</v>
      </c>
    </row>
    <row r="335" spans="2:15" x14ac:dyDescent="0.25">
      <c r="B335" s="90">
        <v>16000000000</v>
      </c>
      <c r="C335" s="90">
        <v>-7.1236796</v>
      </c>
      <c r="N335" s="90">
        <v>16000000000</v>
      </c>
      <c r="O335" s="90">
        <v>-8.7882929000000001</v>
      </c>
    </row>
    <row r="336" spans="2:15" x14ac:dyDescent="0.25">
      <c r="B336" s="90">
        <v>16125000000</v>
      </c>
      <c r="C336" s="90">
        <v>-7.1677279</v>
      </c>
      <c r="N336" s="90">
        <v>16125000000</v>
      </c>
      <c r="O336" s="90">
        <v>-8.7826777000000007</v>
      </c>
    </row>
    <row r="337" spans="2:15" x14ac:dyDescent="0.25">
      <c r="B337" s="90">
        <v>16250000000</v>
      </c>
      <c r="C337" s="90">
        <v>-7.2144499</v>
      </c>
      <c r="N337" s="90">
        <v>16250000000</v>
      </c>
      <c r="O337" s="90">
        <v>-8.7871760999999999</v>
      </c>
    </row>
    <row r="338" spans="2:15" x14ac:dyDescent="0.25">
      <c r="B338" s="90">
        <v>16375000000</v>
      </c>
      <c r="C338" s="90">
        <v>-7.2687125000000004</v>
      </c>
      <c r="N338" s="90">
        <v>16375000000</v>
      </c>
      <c r="O338" s="90">
        <v>-8.8010453999999996</v>
      </c>
    </row>
    <row r="339" spans="2:15" x14ac:dyDescent="0.25">
      <c r="B339" s="90">
        <v>16500000000</v>
      </c>
      <c r="C339" s="90">
        <v>-7.3197932000000003</v>
      </c>
      <c r="N339" s="90">
        <v>16500000000</v>
      </c>
      <c r="O339" s="90">
        <v>-8.8197469999999996</v>
      </c>
    </row>
    <row r="340" spans="2:15" x14ac:dyDescent="0.25">
      <c r="B340" s="90">
        <v>16625000000</v>
      </c>
      <c r="C340" s="90">
        <v>-7.3937764000000001</v>
      </c>
      <c r="N340" s="90">
        <v>16625000000</v>
      </c>
      <c r="O340" s="90">
        <v>-8.8548545999999995</v>
      </c>
    </row>
    <row r="341" spans="2:15" x14ac:dyDescent="0.25">
      <c r="B341" s="90">
        <v>16750000000</v>
      </c>
      <c r="C341" s="90">
        <v>-7.4608245000000002</v>
      </c>
      <c r="N341" s="90">
        <v>16750000000</v>
      </c>
      <c r="O341" s="90">
        <v>-8.8923348999999998</v>
      </c>
    </row>
    <row r="342" spans="2:15" x14ac:dyDescent="0.25">
      <c r="B342" s="90">
        <v>16875000000</v>
      </c>
      <c r="C342" s="90">
        <v>-7.5455021999999996</v>
      </c>
      <c r="N342" s="90">
        <v>16875000000</v>
      </c>
      <c r="O342" s="90">
        <v>-8.9482564999999994</v>
      </c>
    </row>
    <row r="343" spans="2:15" x14ac:dyDescent="0.25">
      <c r="B343" s="90">
        <v>17000000000</v>
      </c>
      <c r="C343" s="90">
        <v>-7.6329631999999998</v>
      </c>
      <c r="N343" s="90">
        <v>17000000000</v>
      </c>
      <c r="O343" s="90">
        <v>-9.0066986</v>
      </c>
    </row>
    <row r="344" spans="2:15" x14ac:dyDescent="0.25">
      <c r="B344" s="90">
        <v>17125000000</v>
      </c>
      <c r="C344" s="90">
        <v>-7.7288145999999998</v>
      </c>
      <c r="N344" s="90">
        <v>17125000000</v>
      </c>
      <c r="O344" s="90">
        <v>-9.0658826999999995</v>
      </c>
    </row>
    <row r="345" spans="2:15" x14ac:dyDescent="0.25">
      <c r="B345" s="90">
        <v>17250000000</v>
      </c>
      <c r="C345" s="90">
        <v>-7.8099451000000002</v>
      </c>
      <c r="N345" s="90">
        <v>17250000000</v>
      </c>
      <c r="O345" s="90">
        <v>-9.1209334999999996</v>
      </c>
    </row>
    <row r="346" spans="2:15" x14ac:dyDescent="0.25">
      <c r="B346" s="90">
        <v>17375000000</v>
      </c>
      <c r="C346" s="90">
        <v>-7.8976917000000002</v>
      </c>
      <c r="N346" s="90">
        <v>17375000000</v>
      </c>
      <c r="O346" s="90">
        <v>-9.1799774000000003</v>
      </c>
    </row>
    <row r="347" spans="2:15" x14ac:dyDescent="0.25">
      <c r="B347" s="90">
        <v>17500000000</v>
      </c>
      <c r="C347" s="90">
        <v>-7.9787296999999997</v>
      </c>
      <c r="N347" s="90">
        <v>17500000000</v>
      </c>
      <c r="O347" s="90">
        <v>-9.2419109000000006</v>
      </c>
    </row>
    <row r="348" spans="2:15" x14ac:dyDescent="0.25">
      <c r="B348" s="90">
        <v>17625000000</v>
      </c>
      <c r="C348" s="90">
        <v>-8.0568761999999996</v>
      </c>
      <c r="N348" s="90">
        <v>17625000000</v>
      </c>
      <c r="O348" s="90">
        <v>-9.3103628</v>
      </c>
    </row>
    <row r="349" spans="2:15" x14ac:dyDescent="0.25">
      <c r="B349" s="90">
        <v>17750000000</v>
      </c>
      <c r="C349" s="90">
        <v>-8.1255293000000002</v>
      </c>
      <c r="N349" s="90">
        <v>17750000000</v>
      </c>
      <c r="O349" s="90">
        <v>-9.4001140999999997</v>
      </c>
    </row>
    <row r="350" spans="2:15" x14ac:dyDescent="0.25">
      <c r="B350" s="90">
        <v>17875000000</v>
      </c>
      <c r="C350" s="90">
        <v>-8.2035084000000005</v>
      </c>
      <c r="N350" s="90">
        <v>17875000000</v>
      </c>
      <c r="O350" s="90">
        <v>-9.5022830999999996</v>
      </c>
    </row>
    <row r="351" spans="2:15" x14ac:dyDescent="0.25">
      <c r="B351" s="90">
        <v>18000000000</v>
      </c>
      <c r="C351" s="90">
        <v>-8.2624607000000001</v>
      </c>
      <c r="N351" s="90">
        <v>18000000000</v>
      </c>
      <c r="O351" s="90">
        <v>-9.6170548999999994</v>
      </c>
    </row>
    <row r="352" spans="2:15" x14ac:dyDescent="0.25">
      <c r="B352" s="90">
        <v>18125000000</v>
      </c>
      <c r="C352" s="90">
        <v>-8.3267983999999995</v>
      </c>
      <c r="N352" s="90">
        <v>18125000000</v>
      </c>
      <c r="O352" s="90">
        <v>-9.7374238999999996</v>
      </c>
    </row>
    <row r="353" spans="2:15" x14ac:dyDescent="0.25">
      <c r="B353" s="90">
        <v>18250000000</v>
      </c>
      <c r="C353" s="90">
        <v>-8.3884019999999992</v>
      </c>
      <c r="N353" s="90">
        <v>18250000000</v>
      </c>
      <c r="O353" s="90">
        <v>-9.8649292000000006</v>
      </c>
    </row>
    <row r="354" spans="2:15" x14ac:dyDescent="0.25">
      <c r="B354" s="90">
        <v>18375000000</v>
      </c>
      <c r="C354" s="90">
        <v>-8.4451436999999991</v>
      </c>
      <c r="N354" s="90">
        <v>18375000000</v>
      </c>
      <c r="O354" s="90">
        <v>-10.002135000000001</v>
      </c>
    </row>
    <row r="355" spans="2:15" x14ac:dyDescent="0.25">
      <c r="B355" s="90">
        <v>18500000000</v>
      </c>
      <c r="C355" s="90">
        <v>-8.4948139000000005</v>
      </c>
      <c r="N355" s="90">
        <v>18500000000</v>
      </c>
      <c r="O355" s="90">
        <v>-10.162786000000001</v>
      </c>
    </row>
    <row r="356" spans="2:15" x14ac:dyDescent="0.25">
      <c r="B356" s="90">
        <v>18625000000</v>
      </c>
      <c r="C356" s="90">
        <v>-8.5601997000000001</v>
      </c>
      <c r="N356" s="90">
        <v>18625000000</v>
      </c>
      <c r="O356" s="90">
        <v>-10.351751999999999</v>
      </c>
    </row>
    <row r="357" spans="2:15" x14ac:dyDescent="0.25">
      <c r="B357" s="90">
        <v>18750000000</v>
      </c>
      <c r="C357" s="90">
        <v>-8.6233453999999998</v>
      </c>
      <c r="N357" s="90">
        <v>18750000000</v>
      </c>
      <c r="O357" s="90">
        <v>-10.567522</v>
      </c>
    </row>
    <row r="358" spans="2:15" x14ac:dyDescent="0.25">
      <c r="B358" s="90">
        <v>18875000000</v>
      </c>
      <c r="C358" s="90">
        <v>-8.6829795999999995</v>
      </c>
      <c r="N358" s="90">
        <v>18875000000</v>
      </c>
      <c r="O358" s="90">
        <v>-10.794650000000001</v>
      </c>
    </row>
    <row r="359" spans="2:15" x14ac:dyDescent="0.25">
      <c r="B359" s="90">
        <v>19000000000</v>
      </c>
      <c r="C359" s="90">
        <v>-8.7387561999999992</v>
      </c>
      <c r="N359" s="90">
        <v>19000000000</v>
      </c>
      <c r="O359" s="90">
        <v>-11.022646</v>
      </c>
    </row>
    <row r="360" spans="2:15" x14ac:dyDescent="0.25">
      <c r="B360" s="90">
        <v>19125000000</v>
      </c>
      <c r="C360" s="90">
        <v>-8.7878895000000004</v>
      </c>
      <c r="N360" s="90">
        <v>19125000000</v>
      </c>
      <c r="O360" s="90">
        <v>-11.234132000000001</v>
      </c>
    </row>
    <row r="361" spans="2:15" x14ac:dyDescent="0.25">
      <c r="B361" s="90">
        <v>19250000000</v>
      </c>
      <c r="C361" s="90">
        <v>-8.8310118000000006</v>
      </c>
      <c r="N361" s="90">
        <v>19250000000</v>
      </c>
      <c r="O361" s="90">
        <v>-11.427695</v>
      </c>
    </row>
    <row r="362" spans="2:15" x14ac:dyDescent="0.25">
      <c r="B362" s="90">
        <v>19375000000</v>
      </c>
      <c r="C362" s="90">
        <v>-8.8694381999999994</v>
      </c>
      <c r="N362" s="90">
        <v>19375000000</v>
      </c>
      <c r="O362" s="90">
        <v>-11.560009000000001</v>
      </c>
    </row>
    <row r="363" spans="2:15" x14ac:dyDescent="0.25">
      <c r="B363" s="90">
        <v>19500000000</v>
      </c>
      <c r="C363" s="90">
        <v>-8.9043007000000003</v>
      </c>
      <c r="N363" s="90">
        <v>19500000000</v>
      </c>
      <c r="O363" s="90">
        <v>-11.646985000000001</v>
      </c>
    </row>
    <row r="364" spans="2:15" x14ac:dyDescent="0.25">
      <c r="B364" s="90">
        <v>19625000000</v>
      </c>
      <c r="C364" s="90">
        <v>-8.9501076000000008</v>
      </c>
      <c r="N364" s="90">
        <v>19625000000</v>
      </c>
      <c r="O364" s="90">
        <v>-11.696982</v>
      </c>
    </row>
    <row r="365" spans="2:15" x14ac:dyDescent="0.25">
      <c r="B365" s="90">
        <v>19750000000</v>
      </c>
      <c r="C365" s="90">
        <v>-8.9997807000000005</v>
      </c>
      <c r="N365" s="90">
        <v>19750000000</v>
      </c>
      <c r="O365" s="90">
        <v>-11.684998999999999</v>
      </c>
    </row>
    <row r="366" spans="2:15" x14ac:dyDescent="0.25">
      <c r="B366" s="90">
        <v>19875000000</v>
      </c>
      <c r="C366" s="90">
        <v>-9.0553761000000002</v>
      </c>
      <c r="N366" s="90">
        <v>19875000000</v>
      </c>
      <c r="O366" s="90">
        <v>-11.628615999999999</v>
      </c>
    </row>
    <row r="367" spans="2:15" x14ac:dyDescent="0.25">
      <c r="B367" s="90">
        <v>20000000000</v>
      </c>
      <c r="C367" s="90">
        <v>-9.1082964000000004</v>
      </c>
      <c r="N367" s="90">
        <v>20000000000</v>
      </c>
      <c r="O367" s="90">
        <v>-11.53124</v>
      </c>
    </row>
    <row r="368" spans="2:15" x14ac:dyDescent="0.25">
      <c r="B368" s="90">
        <v>20125000000</v>
      </c>
      <c r="C368" s="90">
        <v>-9.1792221000000005</v>
      </c>
      <c r="N368" s="90">
        <v>20125000000</v>
      </c>
      <c r="O368" s="90">
        <v>-11.446156999999999</v>
      </c>
    </row>
    <row r="369" spans="2:15" x14ac:dyDescent="0.25">
      <c r="B369" s="90">
        <v>20250000000</v>
      </c>
      <c r="C369" s="90">
        <v>-9.2662182000000008</v>
      </c>
      <c r="N369" s="90">
        <v>20250000000</v>
      </c>
      <c r="O369" s="90">
        <v>-11.341856999999999</v>
      </c>
    </row>
    <row r="370" spans="2:15" x14ac:dyDescent="0.25">
      <c r="B370" s="90">
        <v>20375000000</v>
      </c>
      <c r="C370" s="90">
        <v>-9.3559456000000001</v>
      </c>
      <c r="N370" s="90">
        <v>20375000000</v>
      </c>
      <c r="O370" s="90">
        <v>-11.242044999999999</v>
      </c>
    </row>
    <row r="371" spans="2:15" x14ac:dyDescent="0.25">
      <c r="B371" s="90">
        <v>20500000000</v>
      </c>
      <c r="C371" s="90">
        <v>-9.4573374000000001</v>
      </c>
      <c r="N371" s="90">
        <v>20500000000</v>
      </c>
      <c r="O371" s="90">
        <v>-11.164592000000001</v>
      </c>
    </row>
    <row r="372" spans="2:15" x14ac:dyDescent="0.25">
      <c r="B372" s="90">
        <v>20625000000</v>
      </c>
      <c r="C372" s="90">
        <v>-9.5750379999999993</v>
      </c>
      <c r="N372" s="90">
        <v>20625000000</v>
      </c>
      <c r="O372" s="90">
        <v>-11.13645</v>
      </c>
    </row>
    <row r="373" spans="2:15" x14ac:dyDescent="0.25">
      <c r="B373" s="90">
        <v>20750000000</v>
      </c>
      <c r="C373" s="90">
        <v>-9.7019471999999993</v>
      </c>
      <c r="N373" s="90">
        <v>20750000000</v>
      </c>
      <c r="O373" s="90">
        <v>-11.109505</v>
      </c>
    </row>
    <row r="374" spans="2:15" x14ac:dyDescent="0.25">
      <c r="B374" s="90">
        <v>20875000000</v>
      </c>
      <c r="C374" s="90">
        <v>-9.8267907999999995</v>
      </c>
      <c r="N374" s="90">
        <v>20875000000</v>
      </c>
      <c r="O374" s="90">
        <v>-11.083023000000001</v>
      </c>
    </row>
    <row r="375" spans="2:15" x14ac:dyDescent="0.25">
      <c r="B375" s="90">
        <v>21000000000</v>
      </c>
      <c r="C375" s="90">
        <v>-9.9552783999999992</v>
      </c>
      <c r="N375" s="90">
        <v>21000000000</v>
      </c>
      <c r="O375" s="90">
        <v>-11.087456</v>
      </c>
    </row>
    <row r="376" spans="2:15" x14ac:dyDescent="0.25">
      <c r="B376" s="90">
        <v>21125000000</v>
      </c>
      <c r="C376" s="90">
        <v>-10.079272</v>
      </c>
      <c r="N376" s="90">
        <v>21125000000</v>
      </c>
      <c r="O376" s="90">
        <v>-11.092556999999999</v>
      </c>
    </row>
    <row r="377" spans="2:15" x14ac:dyDescent="0.25">
      <c r="B377" s="90">
        <v>21250000000</v>
      </c>
      <c r="C377" s="90">
        <v>-10.196512</v>
      </c>
      <c r="N377" s="90">
        <v>21250000000</v>
      </c>
      <c r="O377" s="90">
        <v>-11.096648999999999</v>
      </c>
    </row>
    <row r="378" spans="2:15" x14ac:dyDescent="0.25">
      <c r="B378" s="90">
        <v>21375000000</v>
      </c>
      <c r="C378" s="90">
        <v>-10.304726</v>
      </c>
      <c r="N378" s="90">
        <v>21375000000</v>
      </c>
      <c r="O378" s="90">
        <v>-11.098725999999999</v>
      </c>
    </row>
    <row r="379" spans="2:15" x14ac:dyDescent="0.25">
      <c r="B379" s="90">
        <v>21500000000</v>
      </c>
      <c r="C379" s="90">
        <v>-10.404709</v>
      </c>
      <c r="N379" s="90">
        <v>21500000000</v>
      </c>
      <c r="O379" s="90">
        <v>-11.111295999999999</v>
      </c>
    </row>
    <row r="380" spans="2:15" x14ac:dyDescent="0.25">
      <c r="B380" s="90">
        <v>21625000000</v>
      </c>
      <c r="C380" s="90">
        <v>-10.500584</v>
      </c>
      <c r="N380" s="90">
        <v>21625000000</v>
      </c>
      <c r="O380" s="90">
        <v>-11.138909999999999</v>
      </c>
    </row>
    <row r="381" spans="2:15" x14ac:dyDescent="0.25">
      <c r="B381" s="90">
        <v>21750000000</v>
      </c>
      <c r="C381" s="90">
        <v>-10.58539</v>
      </c>
      <c r="N381" s="90">
        <v>21750000000</v>
      </c>
      <c r="O381" s="90">
        <v>-11.185739999999999</v>
      </c>
    </row>
    <row r="382" spans="2:15" x14ac:dyDescent="0.25">
      <c r="B382" s="90">
        <v>21875000000</v>
      </c>
      <c r="C382" s="90">
        <v>-10.65546</v>
      </c>
      <c r="N382" s="90">
        <v>21875000000</v>
      </c>
      <c r="O382" s="90">
        <v>-11.241681</v>
      </c>
    </row>
    <row r="383" spans="2:15" x14ac:dyDescent="0.25">
      <c r="B383" s="90">
        <v>22000000000</v>
      </c>
      <c r="C383" s="90">
        <v>-10.723182</v>
      </c>
      <c r="N383" s="90">
        <v>22000000000</v>
      </c>
      <c r="O383" s="90">
        <v>-11.304511</v>
      </c>
    </row>
    <row r="384" spans="2:15" x14ac:dyDescent="0.25">
      <c r="B384" s="90">
        <v>22125000000</v>
      </c>
      <c r="C384" s="90">
        <v>-10.761846999999999</v>
      </c>
      <c r="N384" s="90">
        <v>22125000000</v>
      </c>
      <c r="O384" s="90">
        <v>-11.354759</v>
      </c>
    </row>
    <row r="385" spans="2:15" x14ac:dyDescent="0.25">
      <c r="B385" s="90">
        <v>22250000000</v>
      </c>
      <c r="C385" s="90">
        <v>-10.787489000000001</v>
      </c>
      <c r="N385" s="90">
        <v>22250000000</v>
      </c>
      <c r="O385" s="90">
        <v>-11.430892</v>
      </c>
    </row>
    <row r="386" spans="2:15" x14ac:dyDescent="0.25">
      <c r="B386" s="90">
        <v>22375000000</v>
      </c>
      <c r="C386" s="90">
        <v>-10.798107999999999</v>
      </c>
      <c r="N386" s="90">
        <v>22375000000</v>
      </c>
      <c r="O386" s="90">
        <v>-11.505580999999999</v>
      </c>
    </row>
    <row r="387" spans="2:15" x14ac:dyDescent="0.25">
      <c r="B387" s="90">
        <v>22500000000</v>
      </c>
      <c r="C387" s="90">
        <v>-10.808320999999999</v>
      </c>
      <c r="N387" s="90">
        <v>22500000000</v>
      </c>
      <c r="O387" s="90">
        <v>-11.603322</v>
      </c>
    </row>
    <row r="388" spans="2:15" x14ac:dyDescent="0.25">
      <c r="B388" s="90">
        <v>22625000000</v>
      </c>
      <c r="C388" s="90">
        <v>-10.808524</v>
      </c>
      <c r="N388" s="90">
        <v>22625000000</v>
      </c>
      <c r="O388" s="90">
        <v>-11.715795999999999</v>
      </c>
    </row>
    <row r="389" spans="2:15" x14ac:dyDescent="0.25">
      <c r="B389" s="90">
        <v>22750000000</v>
      </c>
      <c r="C389" s="90">
        <v>-10.822811</v>
      </c>
      <c r="N389" s="90">
        <v>22750000000</v>
      </c>
      <c r="O389" s="90">
        <v>-11.855024</v>
      </c>
    </row>
    <row r="390" spans="2:15" x14ac:dyDescent="0.25">
      <c r="B390" s="90">
        <v>22875000000</v>
      </c>
      <c r="C390" s="90">
        <v>-10.829815999999999</v>
      </c>
      <c r="N390" s="90">
        <v>22875000000</v>
      </c>
      <c r="O390" s="90">
        <v>-11.986604</v>
      </c>
    </row>
    <row r="391" spans="2:15" x14ac:dyDescent="0.25">
      <c r="B391" s="90">
        <v>23000000000</v>
      </c>
      <c r="C391" s="90">
        <v>-10.825138000000001</v>
      </c>
      <c r="N391" s="90">
        <v>23000000000</v>
      </c>
      <c r="O391" s="90">
        <v>-12.118763</v>
      </c>
    </row>
    <row r="392" spans="2:15" x14ac:dyDescent="0.25">
      <c r="B392" s="90">
        <v>23125000000</v>
      </c>
      <c r="C392" s="90">
        <v>-10.813172</v>
      </c>
      <c r="N392" s="90">
        <v>23125000000</v>
      </c>
      <c r="O392" s="90">
        <v>-12.26118</v>
      </c>
    </row>
    <row r="393" spans="2:15" x14ac:dyDescent="0.25">
      <c r="B393" s="90">
        <v>23250000000</v>
      </c>
      <c r="C393" s="90">
        <v>-10.805949</v>
      </c>
      <c r="N393" s="90">
        <v>23250000000</v>
      </c>
      <c r="O393" s="90">
        <v>-12.431891999999999</v>
      </c>
    </row>
    <row r="394" spans="2:15" x14ac:dyDescent="0.25">
      <c r="B394" s="90">
        <v>23375000000</v>
      </c>
      <c r="C394" s="90">
        <v>-10.807665999999999</v>
      </c>
      <c r="N394" s="90">
        <v>23375000000</v>
      </c>
      <c r="O394" s="90">
        <v>-12.6455</v>
      </c>
    </row>
    <row r="395" spans="2:15" x14ac:dyDescent="0.25">
      <c r="B395" s="90">
        <v>23500000000</v>
      </c>
      <c r="C395" s="90">
        <v>-10.842155</v>
      </c>
      <c r="N395" s="90">
        <v>23500000000</v>
      </c>
      <c r="O395" s="90">
        <v>-12.894450000000001</v>
      </c>
    </row>
    <row r="396" spans="2:15" x14ac:dyDescent="0.25">
      <c r="B396" s="90">
        <v>23625000000</v>
      </c>
      <c r="C396" s="90">
        <v>-10.937153</v>
      </c>
      <c r="N396" s="90">
        <v>23625000000</v>
      </c>
      <c r="O396" s="90">
        <v>-13.154525</v>
      </c>
    </row>
    <row r="397" spans="2:15" x14ac:dyDescent="0.25">
      <c r="B397" s="90">
        <v>23750000000</v>
      </c>
      <c r="C397" s="90">
        <v>-11.119222000000001</v>
      </c>
      <c r="N397" s="90">
        <v>23750000000</v>
      </c>
      <c r="O397" s="90">
        <v>-13.423182000000001</v>
      </c>
    </row>
    <row r="398" spans="2:15" x14ac:dyDescent="0.25">
      <c r="B398" s="90">
        <v>23875000000</v>
      </c>
      <c r="C398" s="90">
        <v>-11.469347000000001</v>
      </c>
      <c r="N398" s="90">
        <v>23875000000</v>
      </c>
      <c r="O398" s="90">
        <v>-13.695577999999999</v>
      </c>
    </row>
    <row r="399" spans="2:15" x14ac:dyDescent="0.25">
      <c r="B399" s="90">
        <v>24000000000</v>
      </c>
      <c r="C399" s="90">
        <v>-12.048529</v>
      </c>
      <c r="N399" s="90">
        <v>24000000000</v>
      </c>
      <c r="O399" s="90">
        <v>-13.987420999999999</v>
      </c>
    </row>
    <row r="400" spans="2:15" x14ac:dyDescent="0.25">
      <c r="B400" s="90">
        <v>24125000000</v>
      </c>
      <c r="C400" s="90">
        <v>-13.158505999999999</v>
      </c>
      <c r="N400" s="90">
        <v>24125000000</v>
      </c>
      <c r="O400" s="90">
        <v>-14.281207</v>
      </c>
    </row>
    <row r="401" spans="2:15" x14ac:dyDescent="0.25">
      <c r="B401" s="90">
        <v>24250000000</v>
      </c>
      <c r="C401" s="90">
        <v>-14.490705</v>
      </c>
      <c r="N401" s="90">
        <v>24250000000</v>
      </c>
      <c r="O401" s="90">
        <v>-14.613531999999999</v>
      </c>
    </row>
    <row r="402" spans="2:15" x14ac:dyDescent="0.25">
      <c r="B402" s="90">
        <v>24375000000</v>
      </c>
      <c r="C402" s="90">
        <v>-17.39377</v>
      </c>
      <c r="N402" s="90">
        <v>24375000000</v>
      </c>
      <c r="O402" s="90">
        <v>-14.996600000000001</v>
      </c>
    </row>
    <row r="403" spans="2:15" x14ac:dyDescent="0.25">
      <c r="B403" s="90">
        <v>24500000000</v>
      </c>
      <c r="C403" s="90">
        <v>-22.038817999999999</v>
      </c>
      <c r="N403" s="90">
        <v>24500000000</v>
      </c>
      <c r="O403" s="90">
        <v>-15.405661</v>
      </c>
    </row>
    <row r="404" spans="2:15" x14ac:dyDescent="0.25">
      <c r="B404" s="90">
        <v>24625000000</v>
      </c>
      <c r="C404" s="90">
        <v>-27.360987000000002</v>
      </c>
      <c r="N404" s="90">
        <v>24625000000</v>
      </c>
      <c r="O404" s="90">
        <v>-15.852028000000001</v>
      </c>
    </row>
    <row r="405" spans="2:15" x14ac:dyDescent="0.25">
      <c r="B405" s="90">
        <v>24750000000</v>
      </c>
      <c r="C405" s="90">
        <v>-33.984496999999998</v>
      </c>
      <c r="N405" s="90">
        <v>24750000000</v>
      </c>
      <c r="O405" s="90">
        <v>-16.323421</v>
      </c>
    </row>
    <row r="406" spans="2:15" x14ac:dyDescent="0.25">
      <c r="B406" s="90">
        <v>24875000000</v>
      </c>
      <c r="C406" s="90">
        <v>-40.736705999999998</v>
      </c>
      <c r="N406" s="90">
        <v>24875000000</v>
      </c>
      <c r="O406" s="90">
        <v>-16.824777999999998</v>
      </c>
    </row>
    <row r="407" spans="2:15" x14ac:dyDescent="0.25">
      <c r="B407" s="90">
        <v>25000000000</v>
      </c>
      <c r="C407" s="90">
        <v>-48.101807000000001</v>
      </c>
      <c r="N407" s="90">
        <v>25000000000</v>
      </c>
      <c r="O407" s="90">
        <v>-17.339731</v>
      </c>
    </row>
    <row r="408" spans="2:15" x14ac:dyDescent="0.25">
      <c r="B408" s="90">
        <v>25125000000</v>
      </c>
      <c r="C408" s="90">
        <v>-54.021912</v>
      </c>
      <c r="N408" s="90">
        <v>25125000000</v>
      </c>
      <c r="O408" s="90">
        <v>-17.893156000000001</v>
      </c>
    </row>
    <row r="409" spans="2:15" x14ac:dyDescent="0.25">
      <c r="B409" s="90">
        <v>25250000000</v>
      </c>
      <c r="C409" s="90">
        <v>-60.142966999999999</v>
      </c>
      <c r="N409" s="90">
        <v>25250000000</v>
      </c>
      <c r="O409" s="90">
        <v>-18.469367999999999</v>
      </c>
    </row>
    <row r="410" spans="2:15" x14ac:dyDescent="0.25">
      <c r="B410" s="90">
        <v>25375000000</v>
      </c>
      <c r="C410" s="90">
        <v>-63.795521000000001</v>
      </c>
      <c r="N410" s="90">
        <v>25375000000</v>
      </c>
      <c r="O410" s="90">
        <v>-19.068083000000001</v>
      </c>
    </row>
    <row r="411" spans="2:15" x14ac:dyDescent="0.25">
      <c r="B411" s="90">
        <v>25500000000</v>
      </c>
      <c r="C411" s="90">
        <v>-67.711699999999993</v>
      </c>
      <c r="N411" s="90">
        <v>25500000000</v>
      </c>
      <c r="O411" s="90">
        <v>-19.680516999999998</v>
      </c>
    </row>
    <row r="412" spans="2:15" x14ac:dyDescent="0.25">
      <c r="B412" s="90">
        <v>25625000000</v>
      </c>
      <c r="C412" s="90">
        <v>-69.009979000000001</v>
      </c>
      <c r="N412" s="90">
        <v>25625000000</v>
      </c>
      <c r="O412" s="90">
        <v>-20.298660000000002</v>
      </c>
    </row>
    <row r="413" spans="2:15" x14ac:dyDescent="0.25">
      <c r="B413" s="90">
        <v>25750000000</v>
      </c>
      <c r="C413" s="90">
        <v>-70.170340999999993</v>
      </c>
      <c r="N413" s="90">
        <v>25750000000</v>
      </c>
      <c r="O413" s="90">
        <v>-20.921717000000001</v>
      </c>
    </row>
    <row r="414" spans="2:15" x14ac:dyDescent="0.25">
      <c r="B414" s="90">
        <v>25875000000</v>
      </c>
      <c r="C414" s="90">
        <v>-70.222176000000005</v>
      </c>
      <c r="N414" s="90">
        <v>25875000000</v>
      </c>
      <c r="O414" s="90">
        <v>-21.418184</v>
      </c>
    </row>
    <row r="415" spans="2:15" x14ac:dyDescent="0.25">
      <c r="B415" s="90">
        <v>26000000000</v>
      </c>
      <c r="C415" s="90">
        <v>-70.883919000000006</v>
      </c>
      <c r="N415" s="90">
        <v>26000000000</v>
      </c>
      <c r="O415" s="90">
        <v>-21.793417000000002</v>
      </c>
    </row>
    <row r="416" spans="2:15" x14ac:dyDescent="0.25">
      <c r="B416" s="90" t="s">
        <v>21</v>
      </c>
      <c r="C416" s="90"/>
      <c r="N416" s="90" t="s">
        <v>21</v>
      </c>
      <c r="O416" s="90"/>
    </row>
    <row r="417" spans="2:15" x14ac:dyDescent="0.25">
      <c r="B417" s="90"/>
      <c r="C417" s="90"/>
      <c r="N417" s="90"/>
      <c r="O417" s="90"/>
    </row>
    <row r="418" spans="2:15" x14ac:dyDescent="0.25">
      <c r="B418" s="90"/>
      <c r="C418" s="90"/>
      <c r="N418" s="90"/>
      <c r="O418" s="90"/>
    </row>
    <row r="419" spans="2:15" x14ac:dyDescent="0.25">
      <c r="B419" s="90" t="s">
        <v>18</v>
      </c>
      <c r="C419" s="90"/>
      <c r="N419" s="90" t="s">
        <v>18</v>
      </c>
      <c r="O419" s="90"/>
    </row>
    <row r="420" spans="2:15" x14ac:dyDescent="0.25">
      <c r="B420" s="90" t="s">
        <v>19</v>
      </c>
      <c r="C420" s="90" t="s">
        <v>170</v>
      </c>
      <c r="N420" s="90" t="s">
        <v>19</v>
      </c>
      <c r="O420" s="90" t="s">
        <v>170</v>
      </c>
    </row>
    <row r="421" spans="2:15" x14ac:dyDescent="0.25">
      <c r="B421" s="90">
        <v>1000000000</v>
      </c>
      <c r="C421" s="90">
        <v>-45.388930999999999</v>
      </c>
      <c r="N421" s="90">
        <v>1000000000</v>
      </c>
      <c r="O421" s="90">
        <v>-16.119337000000002</v>
      </c>
    </row>
    <row r="422" spans="2:15" x14ac:dyDescent="0.25">
      <c r="B422" s="90">
        <v>1125000000</v>
      </c>
      <c r="C422" s="90">
        <v>-38.358108999999999</v>
      </c>
      <c r="N422" s="90">
        <v>1125000000</v>
      </c>
      <c r="O422" s="90">
        <v>-15.417132000000001</v>
      </c>
    </row>
    <row r="423" spans="2:15" x14ac:dyDescent="0.25">
      <c r="B423" s="90">
        <v>1250000000</v>
      </c>
      <c r="C423" s="90">
        <v>-29.875944</v>
      </c>
      <c r="N423" s="90">
        <v>1250000000</v>
      </c>
      <c r="O423" s="90">
        <v>-14.540455</v>
      </c>
    </row>
    <row r="424" spans="2:15" x14ac:dyDescent="0.25">
      <c r="B424" s="90">
        <v>1375000000</v>
      </c>
      <c r="C424" s="90">
        <v>-20.553545</v>
      </c>
      <c r="N424" s="90">
        <v>1375000000</v>
      </c>
      <c r="O424" s="90">
        <v>-13.474102</v>
      </c>
    </row>
    <row r="425" spans="2:15" x14ac:dyDescent="0.25">
      <c r="B425" s="90">
        <v>1500000000</v>
      </c>
      <c r="C425" s="90">
        <v>-14.642447000000001</v>
      </c>
      <c r="N425" s="90">
        <v>1500000000</v>
      </c>
      <c r="O425" s="90">
        <v>-12.575552999999999</v>
      </c>
    </row>
    <row r="426" spans="2:15" x14ac:dyDescent="0.25">
      <c r="B426" s="90">
        <v>1625000000</v>
      </c>
      <c r="C426" s="90">
        <v>-11.830673000000001</v>
      </c>
      <c r="N426" s="90">
        <v>1625000000</v>
      </c>
      <c r="O426" s="90">
        <v>-11.760757999999999</v>
      </c>
    </row>
    <row r="427" spans="2:15" x14ac:dyDescent="0.25">
      <c r="B427" s="90">
        <v>1750000000</v>
      </c>
      <c r="C427" s="90">
        <v>-9.1214294000000002</v>
      </c>
      <c r="N427" s="90">
        <v>1750000000</v>
      </c>
      <c r="O427" s="90">
        <v>-11.028584</v>
      </c>
    </row>
    <row r="428" spans="2:15" x14ac:dyDescent="0.25">
      <c r="B428" s="90">
        <v>1875000000</v>
      </c>
      <c r="C428" s="90">
        <v>-7.8478950999999997</v>
      </c>
      <c r="N428" s="90">
        <v>1875000000</v>
      </c>
      <c r="O428" s="90">
        <v>-10.408818</v>
      </c>
    </row>
    <row r="429" spans="2:15" x14ac:dyDescent="0.25">
      <c r="B429" s="90">
        <v>2000000000</v>
      </c>
      <c r="C429" s="90">
        <v>-7.353548</v>
      </c>
      <c r="N429" s="90">
        <v>2000000000</v>
      </c>
      <c r="O429" s="90">
        <v>-9.9617909999999998</v>
      </c>
    </row>
    <row r="430" spans="2:15" x14ac:dyDescent="0.25">
      <c r="B430" s="90">
        <v>2125000000</v>
      </c>
      <c r="C430" s="90">
        <v>-6.8985548000000003</v>
      </c>
      <c r="N430" s="90">
        <v>2125000000</v>
      </c>
      <c r="O430" s="90">
        <v>-9.6638765000000006</v>
      </c>
    </row>
    <row r="431" spans="2:15" x14ac:dyDescent="0.25">
      <c r="B431" s="90">
        <v>2250000000</v>
      </c>
      <c r="C431" s="90">
        <v>-6.7426690999999996</v>
      </c>
      <c r="N431" s="90">
        <v>2250000000</v>
      </c>
      <c r="O431" s="90">
        <v>-9.4786034000000008</v>
      </c>
    </row>
    <row r="432" spans="2:15" x14ac:dyDescent="0.25">
      <c r="B432" s="90">
        <v>2375000000</v>
      </c>
      <c r="C432" s="90">
        <v>-6.6912770000000004</v>
      </c>
      <c r="N432" s="90">
        <v>2375000000</v>
      </c>
      <c r="O432" s="90">
        <v>-9.3563919000000002</v>
      </c>
    </row>
    <row r="433" spans="2:15" x14ac:dyDescent="0.25">
      <c r="B433" s="90">
        <v>2500000000</v>
      </c>
      <c r="C433" s="90">
        <v>-6.6741571000000004</v>
      </c>
      <c r="N433" s="90">
        <v>2500000000</v>
      </c>
      <c r="O433" s="90">
        <v>-9.3039579000000003</v>
      </c>
    </row>
    <row r="434" spans="2:15" x14ac:dyDescent="0.25">
      <c r="B434" s="90">
        <v>2625000000</v>
      </c>
      <c r="C434" s="90">
        <v>-6.7557172999999997</v>
      </c>
      <c r="N434" s="90">
        <v>2625000000</v>
      </c>
      <c r="O434" s="90">
        <v>-9.2266378000000007</v>
      </c>
    </row>
    <row r="435" spans="2:15" x14ac:dyDescent="0.25">
      <c r="B435" s="90">
        <v>2750000000</v>
      </c>
      <c r="C435" s="90">
        <v>-6.9122380999999997</v>
      </c>
      <c r="N435" s="90">
        <v>2750000000</v>
      </c>
      <c r="O435" s="90">
        <v>-9.1200352000000002</v>
      </c>
    </row>
    <row r="436" spans="2:15" x14ac:dyDescent="0.25">
      <c r="B436" s="90">
        <v>2875000000</v>
      </c>
      <c r="C436" s="90">
        <v>-6.9715910000000001</v>
      </c>
      <c r="N436" s="90">
        <v>2875000000</v>
      </c>
      <c r="O436" s="90">
        <v>-9.0125808999999997</v>
      </c>
    </row>
    <row r="437" spans="2:15" x14ac:dyDescent="0.25">
      <c r="B437" s="90">
        <v>3000000000</v>
      </c>
      <c r="C437" s="90">
        <v>-7.0179476999999997</v>
      </c>
      <c r="N437" s="90">
        <v>3000000000</v>
      </c>
      <c r="O437" s="90">
        <v>-8.9349260000000008</v>
      </c>
    </row>
    <row r="438" spans="2:15" x14ac:dyDescent="0.25">
      <c r="B438" s="90">
        <v>3125000000</v>
      </c>
      <c r="C438" s="90">
        <v>-7.1393538000000003</v>
      </c>
      <c r="N438" s="90">
        <v>3125000000</v>
      </c>
      <c r="O438" s="90">
        <v>-8.7784147000000008</v>
      </c>
    </row>
    <row r="439" spans="2:15" x14ac:dyDescent="0.25">
      <c r="B439" s="90">
        <v>3250000000</v>
      </c>
      <c r="C439" s="90">
        <v>-7.1799073</v>
      </c>
      <c r="N439" s="90">
        <v>3250000000</v>
      </c>
      <c r="O439" s="90">
        <v>-8.5936307999999997</v>
      </c>
    </row>
    <row r="440" spans="2:15" x14ac:dyDescent="0.25">
      <c r="B440" s="90">
        <v>3375000000</v>
      </c>
      <c r="C440" s="90">
        <v>-7.1217379999999997</v>
      </c>
      <c r="N440" s="90">
        <v>3375000000</v>
      </c>
      <c r="O440" s="90">
        <v>-8.4290514000000005</v>
      </c>
    </row>
    <row r="441" spans="2:15" x14ac:dyDescent="0.25">
      <c r="B441" s="90">
        <v>3500000000</v>
      </c>
      <c r="C441" s="90">
        <v>-7.1204261999999998</v>
      </c>
      <c r="N441" s="90">
        <v>3500000000</v>
      </c>
      <c r="O441" s="90">
        <v>-8.2787284999999997</v>
      </c>
    </row>
    <row r="442" spans="2:15" x14ac:dyDescent="0.25">
      <c r="B442" s="90">
        <v>3625000000</v>
      </c>
      <c r="C442" s="90">
        <v>-7.1646828999999999</v>
      </c>
      <c r="N442" s="90">
        <v>3625000000</v>
      </c>
      <c r="O442" s="90">
        <v>-8.1339836000000005</v>
      </c>
    </row>
    <row r="443" spans="2:15" x14ac:dyDescent="0.25">
      <c r="B443" s="90">
        <v>3750000000</v>
      </c>
      <c r="C443" s="90">
        <v>-7.0955310000000003</v>
      </c>
      <c r="N443" s="90">
        <v>3750000000</v>
      </c>
      <c r="O443" s="90">
        <v>-8.1350937000000005</v>
      </c>
    </row>
    <row r="444" spans="2:15" x14ac:dyDescent="0.25">
      <c r="B444" s="90">
        <v>3875000000</v>
      </c>
      <c r="C444" s="90">
        <v>-7.1341657999999999</v>
      </c>
      <c r="N444" s="90">
        <v>3875000000</v>
      </c>
      <c r="O444" s="90">
        <v>-8.2119245999999997</v>
      </c>
    </row>
    <row r="445" spans="2:15" x14ac:dyDescent="0.25">
      <c r="B445" s="90">
        <v>4000000000</v>
      </c>
      <c r="C445" s="90">
        <v>-7.1804490000000003</v>
      </c>
      <c r="N445" s="90">
        <v>4000000000</v>
      </c>
      <c r="O445" s="90">
        <v>-8.2439231999999993</v>
      </c>
    </row>
    <row r="446" spans="2:15" x14ac:dyDescent="0.25">
      <c r="B446" s="90">
        <v>4125000000</v>
      </c>
      <c r="C446" s="90">
        <v>-7.1630587999999999</v>
      </c>
      <c r="N446" s="90">
        <v>4125000000</v>
      </c>
      <c r="O446" s="90">
        <v>-8.297739</v>
      </c>
    </row>
    <row r="447" spans="2:15" x14ac:dyDescent="0.25">
      <c r="B447" s="90">
        <v>4250000000</v>
      </c>
      <c r="C447" s="90">
        <v>-7.1083102</v>
      </c>
      <c r="N447" s="90">
        <v>4250000000</v>
      </c>
      <c r="O447" s="90">
        <v>-8.3089647000000006</v>
      </c>
    </row>
    <row r="448" spans="2:15" x14ac:dyDescent="0.25">
      <c r="B448" s="90">
        <v>4375000000</v>
      </c>
      <c r="C448" s="90">
        <v>-7.0201902</v>
      </c>
      <c r="N448" s="90">
        <v>4375000000</v>
      </c>
      <c r="O448" s="90">
        <v>-8.2474755999999996</v>
      </c>
    </row>
    <row r="449" spans="2:15" x14ac:dyDescent="0.25">
      <c r="B449" s="90">
        <v>4500000000</v>
      </c>
      <c r="C449" s="90">
        <v>-6.8893991000000003</v>
      </c>
      <c r="N449" s="90">
        <v>4500000000</v>
      </c>
      <c r="O449" s="90">
        <v>-8.2142686999999999</v>
      </c>
    </row>
    <row r="450" spans="2:15" x14ac:dyDescent="0.25">
      <c r="B450" s="90">
        <v>4625000000</v>
      </c>
      <c r="C450" s="90">
        <v>-6.8306370000000003</v>
      </c>
      <c r="N450" s="90">
        <v>4625000000</v>
      </c>
      <c r="O450" s="90">
        <v>-8.2347897999999997</v>
      </c>
    </row>
    <row r="451" spans="2:15" x14ac:dyDescent="0.25">
      <c r="B451" s="90">
        <v>4750000000</v>
      </c>
      <c r="C451" s="90">
        <v>-6.7924213</v>
      </c>
      <c r="N451" s="90">
        <v>4750000000</v>
      </c>
      <c r="O451" s="90">
        <v>-8.2294120999999993</v>
      </c>
    </row>
    <row r="452" spans="2:15" x14ac:dyDescent="0.25">
      <c r="B452" s="90">
        <v>4875000000</v>
      </c>
      <c r="C452" s="90">
        <v>-6.7241258999999998</v>
      </c>
      <c r="N452" s="90">
        <v>4875000000</v>
      </c>
      <c r="O452" s="90">
        <v>-8.2234631</v>
      </c>
    </row>
    <row r="453" spans="2:15" x14ac:dyDescent="0.25">
      <c r="B453" s="90">
        <v>5000000000</v>
      </c>
      <c r="C453" s="90">
        <v>-6.7046628000000004</v>
      </c>
      <c r="N453" s="90">
        <v>5000000000</v>
      </c>
      <c r="O453" s="90">
        <v>-8.2106732999999998</v>
      </c>
    </row>
    <row r="454" spans="2:15" x14ac:dyDescent="0.25">
      <c r="B454" s="90">
        <v>5125000000</v>
      </c>
      <c r="C454" s="90">
        <v>-6.6777239000000002</v>
      </c>
      <c r="N454" s="90">
        <v>5125000000</v>
      </c>
      <c r="O454" s="90">
        <v>-8.1792535999999991</v>
      </c>
    </row>
    <row r="455" spans="2:15" x14ac:dyDescent="0.25">
      <c r="B455" s="90">
        <v>5250000000</v>
      </c>
      <c r="C455" s="90">
        <v>-6.5886735999999999</v>
      </c>
      <c r="N455" s="90">
        <v>5250000000</v>
      </c>
      <c r="O455" s="90">
        <v>-8.1726808999999996</v>
      </c>
    </row>
    <row r="456" spans="2:15" x14ac:dyDescent="0.25">
      <c r="B456" s="90">
        <v>5375000000</v>
      </c>
      <c r="C456" s="90">
        <v>-6.5705565999999997</v>
      </c>
      <c r="N456" s="90">
        <v>5375000000</v>
      </c>
      <c r="O456" s="90">
        <v>-8.1458235000000005</v>
      </c>
    </row>
    <row r="457" spans="2:15" x14ac:dyDescent="0.25">
      <c r="B457" s="90">
        <v>5500000000</v>
      </c>
      <c r="C457" s="90">
        <v>-6.5706996999999996</v>
      </c>
      <c r="N457" s="90">
        <v>5500000000</v>
      </c>
      <c r="O457" s="90">
        <v>-8.1277676000000003</v>
      </c>
    </row>
    <row r="458" spans="2:15" x14ac:dyDescent="0.25">
      <c r="B458" s="90">
        <v>5625000000</v>
      </c>
      <c r="C458" s="90">
        <v>-6.572648</v>
      </c>
      <c r="N458" s="90">
        <v>5625000000</v>
      </c>
      <c r="O458" s="90">
        <v>-8.1071053000000006</v>
      </c>
    </row>
    <row r="459" spans="2:15" x14ac:dyDescent="0.25">
      <c r="B459" s="90">
        <v>5750000000</v>
      </c>
      <c r="C459" s="90">
        <v>-6.5501412999999999</v>
      </c>
      <c r="N459" s="90">
        <v>5750000000</v>
      </c>
      <c r="O459" s="90">
        <v>-8.0685596000000004</v>
      </c>
    </row>
    <row r="460" spans="2:15" x14ac:dyDescent="0.25">
      <c r="B460" s="90">
        <v>5875000000</v>
      </c>
      <c r="C460" s="90">
        <v>-6.5295810999999997</v>
      </c>
      <c r="N460" s="90">
        <v>5875000000</v>
      </c>
      <c r="O460" s="90">
        <v>-8.0064668999999995</v>
      </c>
    </row>
    <row r="461" spans="2:15" x14ac:dyDescent="0.25">
      <c r="B461" s="90">
        <v>6000000000</v>
      </c>
      <c r="C461" s="90">
        <v>-6.5082706999999997</v>
      </c>
      <c r="N461" s="90">
        <v>6000000000</v>
      </c>
      <c r="O461" s="90">
        <v>-7.9475255000000002</v>
      </c>
    </row>
    <row r="462" spans="2:15" x14ac:dyDescent="0.25">
      <c r="B462" s="90">
        <v>6125000000</v>
      </c>
      <c r="C462" s="90">
        <v>-6.4899316000000002</v>
      </c>
      <c r="N462" s="90">
        <v>6125000000</v>
      </c>
      <c r="O462" s="90">
        <v>-7.9017233999999998</v>
      </c>
    </row>
    <row r="463" spans="2:15" x14ac:dyDescent="0.25">
      <c r="B463" s="90">
        <v>6250000000</v>
      </c>
      <c r="C463" s="90">
        <v>-6.4570936999999997</v>
      </c>
      <c r="N463" s="90">
        <v>6250000000</v>
      </c>
      <c r="O463" s="90">
        <v>-7.8566532000000002</v>
      </c>
    </row>
    <row r="464" spans="2:15" x14ac:dyDescent="0.25">
      <c r="B464" s="90">
        <v>6375000000</v>
      </c>
      <c r="C464" s="90">
        <v>-6.4150391000000004</v>
      </c>
      <c r="N464" s="90">
        <v>6375000000</v>
      </c>
      <c r="O464" s="90">
        <v>-7.8044415000000003</v>
      </c>
    </row>
    <row r="465" spans="2:15" x14ac:dyDescent="0.25">
      <c r="B465" s="90">
        <v>6500000000</v>
      </c>
      <c r="C465" s="90">
        <v>-6.3802538000000002</v>
      </c>
      <c r="N465" s="90">
        <v>6500000000</v>
      </c>
      <c r="O465" s="90">
        <v>-7.7502126999999996</v>
      </c>
    </row>
    <row r="466" spans="2:15" x14ac:dyDescent="0.25">
      <c r="B466" s="90">
        <v>6625000000</v>
      </c>
      <c r="C466" s="90">
        <v>-6.332274</v>
      </c>
      <c r="N466" s="90">
        <v>6625000000</v>
      </c>
      <c r="O466" s="90">
        <v>-7.7038311999999998</v>
      </c>
    </row>
    <row r="467" spans="2:15" x14ac:dyDescent="0.25">
      <c r="B467" s="90">
        <v>6750000000</v>
      </c>
      <c r="C467" s="90">
        <v>-6.3001623000000002</v>
      </c>
      <c r="N467" s="90">
        <v>6750000000</v>
      </c>
      <c r="O467" s="90">
        <v>-7.6640429000000001</v>
      </c>
    </row>
    <row r="468" spans="2:15" x14ac:dyDescent="0.25">
      <c r="B468" s="90">
        <v>6875000000</v>
      </c>
      <c r="C468" s="90">
        <v>-6.2653894000000001</v>
      </c>
      <c r="N468" s="90">
        <v>6875000000</v>
      </c>
      <c r="O468" s="90">
        <v>-7.6407265999999998</v>
      </c>
    </row>
    <row r="469" spans="2:15" x14ac:dyDescent="0.25">
      <c r="B469" s="90">
        <v>7000000000</v>
      </c>
      <c r="C469" s="90">
        <v>-6.2491235999999999</v>
      </c>
      <c r="N469" s="90">
        <v>7000000000</v>
      </c>
      <c r="O469" s="90">
        <v>-7.6176896000000003</v>
      </c>
    </row>
    <row r="470" spans="2:15" x14ac:dyDescent="0.25">
      <c r="B470" s="90">
        <v>7125000000</v>
      </c>
      <c r="C470" s="90">
        <v>-6.2313346999999997</v>
      </c>
      <c r="N470" s="90">
        <v>7125000000</v>
      </c>
      <c r="O470" s="90">
        <v>-7.6100221000000001</v>
      </c>
    </row>
    <row r="471" spans="2:15" x14ac:dyDescent="0.25">
      <c r="B471" s="90">
        <v>7250000000</v>
      </c>
      <c r="C471" s="90">
        <v>-6.2237033999999998</v>
      </c>
      <c r="N471" s="90">
        <v>7250000000</v>
      </c>
      <c r="O471" s="90">
        <v>-7.6157341000000001</v>
      </c>
    </row>
    <row r="472" spans="2:15" x14ac:dyDescent="0.25">
      <c r="B472" s="90">
        <v>7375000000</v>
      </c>
      <c r="C472" s="90">
        <v>-6.2244883</v>
      </c>
      <c r="N472" s="90">
        <v>7375000000</v>
      </c>
      <c r="O472" s="90">
        <v>-7.6507963999999999</v>
      </c>
    </row>
    <row r="473" spans="2:15" x14ac:dyDescent="0.25">
      <c r="B473" s="90">
        <v>7500000000</v>
      </c>
      <c r="C473" s="90">
        <v>-6.2578443999999998</v>
      </c>
      <c r="N473" s="90">
        <v>7500000000</v>
      </c>
      <c r="O473" s="90">
        <v>-7.7122111000000002</v>
      </c>
    </row>
    <row r="474" spans="2:15" x14ac:dyDescent="0.25">
      <c r="B474" s="90">
        <v>7625000000</v>
      </c>
      <c r="C474" s="90">
        <v>-6.3069968000000003</v>
      </c>
      <c r="N474" s="90">
        <v>7625000000</v>
      </c>
      <c r="O474" s="90">
        <v>-7.8177155999999997</v>
      </c>
    </row>
    <row r="475" spans="2:15" x14ac:dyDescent="0.25">
      <c r="B475" s="90">
        <v>7750000000</v>
      </c>
      <c r="C475" s="90">
        <v>-6.3732518999999996</v>
      </c>
      <c r="N475" s="90">
        <v>7750000000</v>
      </c>
      <c r="O475" s="90">
        <v>-7.9298133999999996</v>
      </c>
    </row>
    <row r="476" spans="2:15" x14ac:dyDescent="0.25">
      <c r="B476" s="90">
        <v>7875000000</v>
      </c>
      <c r="C476" s="90">
        <v>-6.4785174999999997</v>
      </c>
      <c r="N476" s="90">
        <v>7875000000</v>
      </c>
      <c r="O476" s="90">
        <v>-8.0365380999999996</v>
      </c>
    </row>
    <row r="477" spans="2:15" x14ac:dyDescent="0.25">
      <c r="B477" s="90">
        <v>8000000000</v>
      </c>
      <c r="C477" s="90">
        <v>-6.6108479000000004</v>
      </c>
      <c r="N477" s="90">
        <v>8000000000</v>
      </c>
      <c r="O477" s="90">
        <v>-8.1423941000000006</v>
      </c>
    </row>
    <row r="478" spans="2:15" x14ac:dyDescent="0.25">
      <c r="B478" s="90">
        <v>8125000000</v>
      </c>
      <c r="C478" s="90">
        <v>-6.7684101999999999</v>
      </c>
      <c r="N478" s="90">
        <v>8125000000</v>
      </c>
      <c r="O478" s="90">
        <v>-8.2291374000000008</v>
      </c>
    </row>
    <row r="479" spans="2:15" x14ac:dyDescent="0.25">
      <c r="B479" s="90">
        <v>8250000000</v>
      </c>
      <c r="C479" s="90">
        <v>-6.9371594999999999</v>
      </c>
      <c r="N479" s="90">
        <v>8250000000</v>
      </c>
      <c r="O479" s="90">
        <v>-8.2999296000000005</v>
      </c>
    </row>
    <row r="480" spans="2:15" x14ac:dyDescent="0.25">
      <c r="B480" s="90">
        <v>8375000000</v>
      </c>
      <c r="C480" s="90">
        <v>-7.1218747999999996</v>
      </c>
      <c r="N480" s="90">
        <v>8375000000</v>
      </c>
      <c r="O480" s="90">
        <v>-8.3496465999999998</v>
      </c>
    </row>
    <row r="481" spans="2:15" x14ac:dyDescent="0.25">
      <c r="B481" s="90">
        <v>8500000000</v>
      </c>
      <c r="C481" s="90">
        <v>-7.2676048</v>
      </c>
      <c r="N481" s="90">
        <v>8500000000</v>
      </c>
      <c r="O481" s="90">
        <v>-8.4051665999999994</v>
      </c>
    </row>
    <row r="482" spans="2:15" x14ac:dyDescent="0.25">
      <c r="B482" s="90">
        <v>8625000000</v>
      </c>
      <c r="C482" s="90">
        <v>-7.3967166000000004</v>
      </c>
      <c r="N482" s="90">
        <v>8625000000</v>
      </c>
      <c r="O482" s="90">
        <v>-8.4162578999999997</v>
      </c>
    </row>
    <row r="483" spans="2:15" x14ac:dyDescent="0.25">
      <c r="B483" s="90">
        <v>8750000000</v>
      </c>
      <c r="C483" s="90">
        <v>-7.4768806000000003</v>
      </c>
      <c r="N483" s="90">
        <v>8750000000</v>
      </c>
      <c r="O483" s="90">
        <v>-8.4165478</v>
      </c>
    </row>
    <row r="484" spans="2:15" x14ac:dyDescent="0.25">
      <c r="B484" s="90">
        <v>8875000000</v>
      </c>
      <c r="C484" s="90">
        <v>-7.5475092000000004</v>
      </c>
      <c r="N484" s="90">
        <v>8875000000</v>
      </c>
      <c r="O484" s="90">
        <v>-8.3914308999999996</v>
      </c>
    </row>
    <row r="485" spans="2:15" x14ac:dyDescent="0.25">
      <c r="B485" s="90">
        <v>9000000000</v>
      </c>
      <c r="C485" s="90">
        <v>-7.5791143999999999</v>
      </c>
      <c r="N485" s="90">
        <v>9000000000</v>
      </c>
      <c r="O485" s="90">
        <v>-8.3793992999999993</v>
      </c>
    </row>
    <row r="486" spans="2:15" x14ac:dyDescent="0.25">
      <c r="B486" s="90">
        <v>9125000000</v>
      </c>
      <c r="C486" s="90">
        <v>-7.5960878999999997</v>
      </c>
      <c r="N486" s="90">
        <v>9125000000</v>
      </c>
      <c r="O486" s="90">
        <v>-8.3513135999999992</v>
      </c>
    </row>
    <row r="487" spans="2:15" x14ac:dyDescent="0.25">
      <c r="B487" s="90">
        <v>9250000000</v>
      </c>
      <c r="C487" s="90">
        <v>-7.5931568</v>
      </c>
      <c r="N487" s="90">
        <v>9250000000</v>
      </c>
      <c r="O487" s="90">
        <v>-8.3447390000000006</v>
      </c>
    </row>
    <row r="488" spans="2:15" x14ac:dyDescent="0.25">
      <c r="B488" s="90">
        <v>9375000000</v>
      </c>
      <c r="C488" s="90">
        <v>-7.5827456</v>
      </c>
      <c r="N488" s="90">
        <v>9375000000</v>
      </c>
      <c r="O488" s="90">
        <v>-8.3582047999999993</v>
      </c>
    </row>
    <row r="489" spans="2:15" x14ac:dyDescent="0.25">
      <c r="B489" s="90">
        <v>9500000000</v>
      </c>
      <c r="C489" s="90">
        <v>-7.5680356</v>
      </c>
      <c r="N489" s="90">
        <v>9500000000</v>
      </c>
      <c r="O489" s="90">
        <v>-8.3939581000000008</v>
      </c>
    </row>
    <row r="490" spans="2:15" x14ac:dyDescent="0.25">
      <c r="B490" s="90">
        <v>9625000000</v>
      </c>
      <c r="C490" s="90">
        <v>-7.5471405999999996</v>
      </c>
      <c r="N490" s="90">
        <v>9625000000</v>
      </c>
      <c r="O490" s="90">
        <v>-8.4357089999999992</v>
      </c>
    </row>
    <row r="491" spans="2:15" x14ac:dyDescent="0.25">
      <c r="B491" s="90">
        <v>9750000000</v>
      </c>
      <c r="C491" s="90">
        <v>-7.5323099999999998</v>
      </c>
      <c r="N491" s="90">
        <v>9750000000</v>
      </c>
      <c r="O491" s="90">
        <v>-8.4881724999999992</v>
      </c>
    </row>
    <row r="492" spans="2:15" x14ac:dyDescent="0.25">
      <c r="B492" s="90">
        <v>9875000000</v>
      </c>
      <c r="C492" s="90">
        <v>-7.5148372999999999</v>
      </c>
      <c r="N492" s="90">
        <v>9875000000</v>
      </c>
      <c r="O492" s="90">
        <v>-8.5321692999999996</v>
      </c>
    </row>
    <row r="493" spans="2:15" x14ac:dyDescent="0.25">
      <c r="B493" s="90">
        <v>10000000000</v>
      </c>
      <c r="C493" s="90">
        <v>-7.5159697999999997</v>
      </c>
      <c r="N493" s="90">
        <v>10000000000</v>
      </c>
      <c r="O493" s="90">
        <v>-8.5641765999999997</v>
      </c>
    </row>
    <row r="494" spans="2:15" x14ac:dyDescent="0.25">
      <c r="B494" s="90">
        <v>10125000000</v>
      </c>
      <c r="C494" s="90">
        <v>-7.4990382000000002</v>
      </c>
      <c r="N494" s="90">
        <v>10125000000</v>
      </c>
      <c r="O494" s="90">
        <v>-8.5950365000000009</v>
      </c>
    </row>
    <row r="495" spans="2:15" x14ac:dyDescent="0.25">
      <c r="B495" s="90">
        <v>10250000000</v>
      </c>
      <c r="C495" s="90">
        <v>-7.4903746</v>
      </c>
      <c r="N495" s="90">
        <v>10250000000</v>
      </c>
      <c r="O495" s="90">
        <v>-8.6133251000000008</v>
      </c>
    </row>
    <row r="496" spans="2:15" x14ac:dyDescent="0.25">
      <c r="B496" s="90">
        <v>10375000000</v>
      </c>
      <c r="C496" s="90">
        <v>-7.4789089999999998</v>
      </c>
      <c r="N496" s="90">
        <v>10375000000</v>
      </c>
      <c r="O496" s="90">
        <v>-8.6329937000000001</v>
      </c>
    </row>
    <row r="497" spans="2:15" x14ac:dyDescent="0.25">
      <c r="B497" s="90">
        <v>10500000000</v>
      </c>
      <c r="C497" s="90">
        <v>-7.4838852999999999</v>
      </c>
      <c r="N497" s="90">
        <v>10500000000</v>
      </c>
      <c r="O497" s="90">
        <v>-8.6660298999999998</v>
      </c>
    </row>
    <row r="498" spans="2:15" x14ac:dyDescent="0.25">
      <c r="B498" s="90">
        <v>10625000000</v>
      </c>
      <c r="C498" s="90">
        <v>-7.4841743000000003</v>
      </c>
      <c r="N498" s="90">
        <v>10625000000</v>
      </c>
      <c r="O498" s="90">
        <v>-8.7075682000000008</v>
      </c>
    </row>
    <row r="499" spans="2:15" x14ac:dyDescent="0.25">
      <c r="B499" s="90">
        <v>10750000000</v>
      </c>
      <c r="C499" s="90">
        <v>-7.5290369999999998</v>
      </c>
      <c r="N499" s="90">
        <v>10750000000</v>
      </c>
      <c r="O499" s="90">
        <v>-8.7727374999999999</v>
      </c>
    </row>
    <row r="500" spans="2:15" x14ac:dyDescent="0.25">
      <c r="B500" s="90">
        <v>10875000000</v>
      </c>
      <c r="C500" s="90">
        <v>-7.5968207999999997</v>
      </c>
      <c r="N500" s="90">
        <v>10875000000</v>
      </c>
      <c r="O500" s="90">
        <v>-8.8661689999999993</v>
      </c>
    </row>
    <row r="501" spans="2:15" x14ac:dyDescent="0.25">
      <c r="B501" s="90">
        <v>11000000000</v>
      </c>
      <c r="C501" s="90">
        <v>-7.6845169000000002</v>
      </c>
      <c r="N501" s="90">
        <v>11000000000</v>
      </c>
      <c r="O501" s="90">
        <v>-8.9830942</v>
      </c>
    </row>
    <row r="502" spans="2:15" x14ac:dyDescent="0.25">
      <c r="B502" s="90">
        <v>11125000000</v>
      </c>
      <c r="C502" s="90">
        <v>-7.7737731999999999</v>
      </c>
      <c r="N502" s="90">
        <v>11125000000</v>
      </c>
      <c r="O502" s="90">
        <v>-9.0945891999999997</v>
      </c>
    </row>
    <row r="503" spans="2:15" x14ac:dyDescent="0.25">
      <c r="B503" s="90">
        <v>11250000000</v>
      </c>
      <c r="C503" s="90">
        <v>-7.8741244999999997</v>
      </c>
      <c r="N503" s="90">
        <v>11250000000</v>
      </c>
      <c r="O503" s="90">
        <v>-9.1973429000000007</v>
      </c>
    </row>
    <row r="504" spans="2:15" x14ac:dyDescent="0.25">
      <c r="B504" s="90">
        <v>11375000000</v>
      </c>
      <c r="C504" s="90">
        <v>-7.9438500000000003</v>
      </c>
      <c r="N504" s="90">
        <v>11375000000</v>
      </c>
      <c r="O504" s="90">
        <v>-9.2851963000000008</v>
      </c>
    </row>
    <row r="505" spans="2:15" x14ac:dyDescent="0.25">
      <c r="B505" s="90">
        <v>11500000000</v>
      </c>
      <c r="C505" s="90">
        <v>-7.9989176000000004</v>
      </c>
      <c r="N505" s="90">
        <v>11500000000</v>
      </c>
      <c r="O505" s="90">
        <v>-9.3600730999999993</v>
      </c>
    </row>
    <row r="506" spans="2:15" x14ac:dyDescent="0.25">
      <c r="B506" s="90">
        <v>11625000000</v>
      </c>
      <c r="C506" s="90">
        <v>-8.0425357999999996</v>
      </c>
      <c r="N506" s="90">
        <v>11625000000</v>
      </c>
      <c r="O506" s="90">
        <v>-9.4108839</v>
      </c>
    </row>
    <row r="507" spans="2:15" x14ac:dyDescent="0.25">
      <c r="B507" s="90">
        <v>11750000000</v>
      </c>
      <c r="C507" s="90">
        <v>-8.0778399000000007</v>
      </c>
      <c r="N507" s="90">
        <v>11750000000</v>
      </c>
      <c r="O507" s="90">
        <v>-9.4628724999999996</v>
      </c>
    </row>
    <row r="508" spans="2:15" x14ac:dyDescent="0.25">
      <c r="B508" s="90">
        <v>11875000000</v>
      </c>
      <c r="C508" s="90">
        <v>-8.0719376</v>
      </c>
      <c r="N508" s="90">
        <v>11875000000</v>
      </c>
      <c r="O508" s="90">
        <v>-9.5235415000000003</v>
      </c>
    </row>
    <row r="509" spans="2:15" x14ac:dyDescent="0.25">
      <c r="B509" s="90">
        <v>12000000000</v>
      </c>
      <c r="C509" s="90">
        <v>-8.0158281000000002</v>
      </c>
      <c r="N509" s="90">
        <v>12000000000</v>
      </c>
      <c r="O509" s="90">
        <v>-9.5720215</v>
      </c>
    </row>
    <row r="510" spans="2:15" x14ac:dyDescent="0.25">
      <c r="B510" s="90">
        <v>12125000000</v>
      </c>
      <c r="C510" s="90">
        <v>-7.9289817999999999</v>
      </c>
      <c r="N510" s="90">
        <v>12125000000</v>
      </c>
      <c r="O510" s="90">
        <v>-9.6179465999999998</v>
      </c>
    </row>
    <row r="511" spans="2:15" x14ac:dyDescent="0.25">
      <c r="B511" s="90">
        <v>12250000000</v>
      </c>
      <c r="C511" s="90">
        <v>-7.8285989999999996</v>
      </c>
      <c r="N511" s="90">
        <v>12250000000</v>
      </c>
      <c r="O511" s="90">
        <v>-9.6504974000000008</v>
      </c>
    </row>
    <row r="512" spans="2:15" x14ac:dyDescent="0.25">
      <c r="B512" s="90">
        <v>12375000000</v>
      </c>
      <c r="C512" s="90">
        <v>-7.6981459000000001</v>
      </c>
      <c r="N512" s="90">
        <v>12375000000</v>
      </c>
      <c r="O512" s="90">
        <v>-9.6728964000000008</v>
      </c>
    </row>
    <row r="513" spans="2:15" x14ac:dyDescent="0.25">
      <c r="B513" s="90">
        <v>12500000000</v>
      </c>
      <c r="C513" s="90">
        <v>-7.5985594000000001</v>
      </c>
      <c r="N513" s="90">
        <v>12500000000</v>
      </c>
      <c r="O513" s="90">
        <v>-9.6692456999999994</v>
      </c>
    </row>
    <row r="514" spans="2:15" x14ac:dyDescent="0.25">
      <c r="B514" s="90">
        <v>12625000000</v>
      </c>
      <c r="C514" s="90">
        <v>-7.5270457000000004</v>
      </c>
      <c r="N514" s="90">
        <v>12625000000</v>
      </c>
      <c r="O514" s="90">
        <v>-9.6372327999999996</v>
      </c>
    </row>
    <row r="515" spans="2:15" x14ac:dyDescent="0.25">
      <c r="B515" s="90">
        <v>12750000000</v>
      </c>
      <c r="C515" s="90">
        <v>-7.4698124000000004</v>
      </c>
      <c r="N515" s="90">
        <v>12750000000</v>
      </c>
      <c r="O515" s="90">
        <v>-9.5916796000000009</v>
      </c>
    </row>
    <row r="516" spans="2:15" x14ac:dyDescent="0.25">
      <c r="B516" s="90">
        <v>12875000000</v>
      </c>
      <c r="C516" s="90">
        <v>-7.4096193000000001</v>
      </c>
      <c r="N516" s="90">
        <v>12875000000</v>
      </c>
      <c r="O516" s="90">
        <v>-9.5384960000000003</v>
      </c>
    </row>
    <row r="517" spans="2:15" x14ac:dyDescent="0.25">
      <c r="B517" s="90">
        <v>13000000000</v>
      </c>
      <c r="C517" s="90">
        <v>-7.3775816000000001</v>
      </c>
      <c r="N517" s="90">
        <v>13000000000</v>
      </c>
      <c r="O517" s="90">
        <v>-9.4955567999999992</v>
      </c>
    </row>
    <row r="518" spans="2:15" x14ac:dyDescent="0.25">
      <c r="B518" s="90">
        <v>13125000000</v>
      </c>
      <c r="C518" s="90">
        <v>-7.3492540999999996</v>
      </c>
      <c r="N518" s="90">
        <v>13125000000</v>
      </c>
      <c r="O518" s="90">
        <v>-9.4606600000000007</v>
      </c>
    </row>
    <row r="519" spans="2:15" x14ac:dyDescent="0.25">
      <c r="B519" s="90">
        <v>13250000000</v>
      </c>
      <c r="C519" s="90">
        <v>-7.3391799999999998</v>
      </c>
      <c r="N519" s="90">
        <v>13250000000</v>
      </c>
      <c r="O519" s="90">
        <v>-9.4351692000000007</v>
      </c>
    </row>
    <row r="520" spans="2:15" x14ac:dyDescent="0.25">
      <c r="B520" s="90">
        <v>13375000000</v>
      </c>
      <c r="C520" s="90">
        <v>-7.3271860999999996</v>
      </c>
      <c r="N520" s="90">
        <v>13375000000</v>
      </c>
      <c r="O520" s="90">
        <v>-9.4086466000000009</v>
      </c>
    </row>
    <row r="521" spans="2:15" x14ac:dyDescent="0.25">
      <c r="B521" s="90">
        <v>13500000000</v>
      </c>
      <c r="C521" s="90">
        <v>-7.3107237999999999</v>
      </c>
      <c r="N521" s="90">
        <v>13500000000</v>
      </c>
      <c r="O521" s="90">
        <v>-9.4002800000000004</v>
      </c>
    </row>
    <row r="522" spans="2:15" x14ac:dyDescent="0.25">
      <c r="B522" s="90">
        <v>13625000000</v>
      </c>
      <c r="C522" s="90">
        <v>-7.2979918000000001</v>
      </c>
      <c r="N522" s="90">
        <v>13625000000</v>
      </c>
      <c r="O522" s="90">
        <v>-9.3847875999999992</v>
      </c>
    </row>
    <row r="523" spans="2:15" x14ac:dyDescent="0.25">
      <c r="B523" s="90">
        <v>13750000000</v>
      </c>
      <c r="C523" s="90">
        <v>-7.3117451999999998</v>
      </c>
      <c r="N523" s="90">
        <v>13750000000</v>
      </c>
      <c r="O523" s="90">
        <v>-9.3591975999999999</v>
      </c>
    </row>
    <row r="524" spans="2:15" x14ac:dyDescent="0.25">
      <c r="B524" s="90">
        <v>13875000000</v>
      </c>
      <c r="C524" s="90">
        <v>-7.2937688999999999</v>
      </c>
      <c r="N524" s="90">
        <v>13875000000</v>
      </c>
      <c r="O524" s="90">
        <v>-9.3353175999999998</v>
      </c>
    </row>
    <row r="525" spans="2:15" x14ac:dyDescent="0.25">
      <c r="B525" s="90">
        <v>14000000000</v>
      </c>
      <c r="C525" s="90">
        <v>-7.2872766999999996</v>
      </c>
      <c r="N525" s="90">
        <v>14000000000</v>
      </c>
      <c r="O525" s="90">
        <v>-9.3177891000000006</v>
      </c>
    </row>
    <row r="526" spans="2:15" x14ac:dyDescent="0.25">
      <c r="B526" s="90">
        <v>14125000000</v>
      </c>
      <c r="C526" s="90">
        <v>-7.2880434999999997</v>
      </c>
      <c r="N526" s="90">
        <v>14125000000</v>
      </c>
      <c r="O526" s="90">
        <v>-9.2899960999999998</v>
      </c>
    </row>
    <row r="527" spans="2:15" x14ac:dyDescent="0.25">
      <c r="B527" s="90">
        <v>14250000000</v>
      </c>
      <c r="C527" s="90">
        <v>-7.2898521000000001</v>
      </c>
      <c r="N527" s="90">
        <v>14250000000</v>
      </c>
      <c r="O527" s="90">
        <v>-9.2643088999999996</v>
      </c>
    </row>
    <row r="528" spans="2:15" x14ac:dyDescent="0.25">
      <c r="B528" s="90">
        <v>14375000000</v>
      </c>
      <c r="C528" s="90">
        <v>-7.2784534000000001</v>
      </c>
      <c r="N528" s="90">
        <v>14375000000</v>
      </c>
      <c r="O528" s="90">
        <v>-9.2382784000000004</v>
      </c>
    </row>
    <row r="529" spans="2:15" x14ac:dyDescent="0.25">
      <c r="B529" s="90">
        <v>14500000000</v>
      </c>
      <c r="C529" s="90">
        <v>-7.2935103999999997</v>
      </c>
      <c r="N529" s="90">
        <v>14500000000</v>
      </c>
      <c r="O529" s="90">
        <v>-9.2187661999999992</v>
      </c>
    </row>
    <row r="530" spans="2:15" x14ac:dyDescent="0.25">
      <c r="B530" s="90">
        <v>14625000000</v>
      </c>
      <c r="C530" s="90">
        <v>-7.3022517999999996</v>
      </c>
      <c r="N530" s="90">
        <v>14625000000</v>
      </c>
      <c r="O530" s="90">
        <v>-9.1873283000000008</v>
      </c>
    </row>
    <row r="531" spans="2:15" x14ac:dyDescent="0.25">
      <c r="B531" s="90">
        <v>14750000000</v>
      </c>
      <c r="C531" s="90">
        <v>-7.3021273999999998</v>
      </c>
      <c r="N531" s="90">
        <v>14750000000</v>
      </c>
      <c r="O531" s="90">
        <v>-9.1586876000000004</v>
      </c>
    </row>
    <row r="532" spans="2:15" x14ac:dyDescent="0.25">
      <c r="B532" s="90">
        <v>14875000000</v>
      </c>
      <c r="C532" s="90">
        <v>-7.3063530999999999</v>
      </c>
      <c r="N532" s="90">
        <v>14875000000</v>
      </c>
      <c r="O532" s="90">
        <v>-9.1279316000000001</v>
      </c>
    </row>
    <row r="533" spans="2:15" x14ac:dyDescent="0.25">
      <c r="B533" s="90">
        <v>15000000000</v>
      </c>
      <c r="C533" s="90">
        <v>-7.3044329000000001</v>
      </c>
      <c r="N533" s="90">
        <v>15000000000</v>
      </c>
      <c r="O533" s="90">
        <v>-9.1098289000000001</v>
      </c>
    </row>
    <row r="534" spans="2:15" x14ac:dyDescent="0.25">
      <c r="B534" s="90">
        <v>15125000000</v>
      </c>
      <c r="C534" s="90">
        <v>-7.3025102999999998</v>
      </c>
      <c r="N534" s="90">
        <v>15125000000</v>
      </c>
      <c r="O534" s="90">
        <v>-9.0817022000000005</v>
      </c>
    </row>
    <row r="535" spans="2:15" x14ac:dyDescent="0.25">
      <c r="B535" s="90">
        <v>15250000000</v>
      </c>
      <c r="C535" s="90">
        <v>-7.3177589999999997</v>
      </c>
      <c r="N535" s="90">
        <v>15250000000</v>
      </c>
      <c r="O535" s="90">
        <v>-9.0588216999999993</v>
      </c>
    </row>
    <row r="536" spans="2:15" x14ac:dyDescent="0.25">
      <c r="B536" s="90">
        <v>15375000000</v>
      </c>
      <c r="C536" s="90">
        <v>-7.3273973000000003</v>
      </c>
      <c r="N536" s="90">
        <v>15375000000</v>
      </c>
      <c r="O536" s="90">
        <v>-9.0439501</v>
      </c>
    </row>
    <row r="537" spans="2:15" x14ac:dyDescent="0.25">
      <c r="B537" s="90">
        <v>15500000000</v>
      </c>
      <c r="C537" s="90">
        <v>-7.3491359000000003</v>
      </c>
      <c r="N537" s="90">
        <v>15500000000</v>
      </c>
      <c r="O537" s="90">
        <v>-9.0352230000000002</v>
      </c>
    </row>
    <row r="538" spans="2:15" x14ac:dyDescent="0.25">
      <c r="B538" s="90">
        <v>15625000000</v>
      </c>
      <c r="C538" s="90">
        <v>-7.3729557999999997</v>
      </c>
      <c r="N538" s="90">
        <v>15625000000</v>
      </c>
      <c r="O538" s="90">
        <v>-9.0175380999999994</v>
      </c>
    </row>
    <row r="539" spans="2:15" x14ac:dyDescent="0.25">
      <c r="B539" s="90">
        <v>15750000000</v>
      </c>
      <c r="C539" s="90">
        <v>-7.3969288000000004</v>
      </c>
      <c r="N539" s="90">
        <v>15750000000</v>
      </c>
      <c r="O539" s="90">
        <v>-9.0041924000000009</v>
      </c>
    </row>
    <row r="540" spans="2:15" x14ac:dyDescent="0.25">
      <c r="B540" s="90">
        <v>15875000000</v>
      </c>
      <c r="C540" s="90">
        <v>-7.4148965000000002</v>
      </c>
      <c r="N540" s="90">
        <v>15875000000</v>
      </c>
      <c r="O540" s="90">
        <v>-8.9999838000000008</v>
      </c>
    </row>
    <row r="541" spans="2:15" x14ac:dyDescent="0.25">
      <c r="B541" s="90">
        <v>16000000000</v>
      </c>
      <c r="C541" s="90">
        <v>-7.4528675</v>
      </c>
      <c r="N541" s="90">
        <v>16000000000</v>
      </c>
      <c r="O541" s="90">
        <v>-9.0005445000000002</v>
      </c>
    </row>
    <row r="542" spans="2:15" x14ac:dyDescent="0.25">
      <c r="B542" s="90">
        <v>16125000000</v>
      </c>
      <c r="C542" s="90">
        <v>-7.4965067000000003</v>
      </c>
      <c r="N542" s="90">
        <v>16125000000</v>
      </c>
      <c r="O542" s="90">
        <v>-9.0045567000000002</v>
      </c>
    </row>
    <row r="543" spans="2:15" x14ac:dyDescent="0.25">
      <c r="B543" s="90">
        <v>16250000000</v>
      </c>
      <c r="C543" s="90">
        <v>-7.5407038000000002</v>
      </c>
      <c r="N543" s="90">
        <v>16250000000</v>
      </c>
      <c r="O543" s="90">
        <v>-9.0233459000000007</v>
      </c>
    </row>
    <row r="544" spans="2:15" x14ac:dyDescent="0.25">
      <c r="B544" s="90">
        <v>16375000000</v>
      </c>
      <c r="C544" s="90">
        <v>-7.6021175000000003</v>
      </c>
      <c r="N544" s="90">
        <v>16375000000</v>
      </c>
      <c r="O544" s="90">
        <v>-9.0547685999999992</v>
      </c>
    </row>
    <row r="545" spans="2:15" x14ac:dyDescent="0.25">
      <c r="B545" s="90">
        <v>16500000000</v>
      </c>
      <c r="C545" s="90">
        <v>-7.6605616000000003</v>
      </c>
      <c r="N545" s="90">
        <v>16500000000</v>
      </c>
      <c r="O545" s="90">
        <v>-9.0848884999999999</v>
      </c>
    </row>
    <row r="546" spans="2:15" x14ac:dyDescent="0.25">
      <c r="B546" s="90">
        <v>16625000000</v>
      </c>
      <c r="C546" s="90">
        <v>-7.7476645</v>
      </c>
      <c r="N546" s="90">
        <v>16625000000</v>
      </c>
      <c r="O546" s="90">
        <v>-9.1366300999999996</v>
      </c>
    </row>
    <row r="547" spans="2:15" x14ac:dyDescent="0.25">
      <c r="B547" s="90">
        <v>16750000000</v>
      </c>
      <c r="C547" s="90">
        <v>-7.8167213999999996</v>
      </c>
      <c r="N547" s="90">
        <v>16750000000</v>
      </c>
      <c r="O547" s="90">
        <v>-9.1867789999999996</v>
      </c>
    </row>
    <row r="548" spans="2:15" x14ac:dyDescent="0.25">
      <c r="B548" s="90">
        <v>16875000000</v>
      </c>
      <c r="C548" s="90">
        <v>-7.9081010999999997</v>
      </c>
      <c r="N548" s="90">
        <v>16875000000</v>
      </c>
      <c r="O548" s="90">
        <v>-9.2612065999999995</v>
      </c>
    </row>
    <row r="549" spans="2:15" x14ac:dyDescent="0.25">
      <c r="B549" s="90">
        <v>17000000000</v>
      </c>
      <c r="C549" s="90">
        <v>-8.0050621</v>
      </c>
      <c r="N549" s="90">
        <v>17000000000</v>
      </c>
      <c r="O549" s="90">
        <v>-9.3445139000000008</v>
      </c>
    </row>
    <row r="550" spans="2:15" x14ac:dyDescent="0.25">
      <c r="B550" s="90">
        <v>17125000000</v>
      </c>
      <c r="C550" s="90">
        <v>-8.1123075</v>
      </c>
      <c r="N550" s="90">
        <v>17125000000</v>
      </c>
      <c r="O550" s="90">
        <v>-9.4263390999999999</v>
      </c>
    </row>
    <row r="551" spans="2:15" x14ac:dyDescent="0.25">
      <c r="B551" s="90">
        <v>17250000000</v>
      </c>
      <c r="C551" s="90">
        <v>-8.2058953999999993</v>
      </c>
      <c r="N551" s="90">
        <v>17250000000</v>
      </c>
      <c r="O551" s="90">
        <v>-9.4992456000000001</v>
      </c>
    </row>
    <row r="552" spans="2:15" x14ac:dyDescent="0.25">
      <c r="B552" s="90">
        <v>17375000000</v>
      </c>
      <c r="C552" s="90">
        <v>-8.3069935000000008</v>
      </c>
      <c r="N552" s="90">
        <v>17375000000</v>
      </c>
      <c r="O552" s="90">
        <v>-9.5727490999999993</v>
      </c>
    </row>
    <row r="553" spans="2:15" x14ac:dyDescent="0.25">
      <c r="B553" s="90">
        <v>17500000000</v>
      </c>
      <c r="C553" s="90">
        <v>-8.4030199000000003</v>
      </c>
      <c r="N553" s="90">
        <v>17500000000</v>
      </c>
      <c r="O553" s="90">
        <v>-9.6426438999999995</v>
      </c>
    </row>
    <row r="554" spans="2:15" x14ac:dyDescent="0.25">
      <c r="B554" s="90">
        <v>17625000000</v>
      </c>
      <c r="C554" s="90">
        <v>-8.4919814999999996</v>
      </c>
      <c r="N554" s="90">
        <v>17625000000</v>
      </c>
      <c r="O554" s="90">
        <v>-9.7123871000000008</v>
      </c>
    </row>
    <row r="555" spans="2:15" x14ac:dyDescent="0.25">
      <c r="B555" s="90">
        <v>17750000000</v>
      </c>
      <c r="C555" s="90">
        <v>-8.5773992999999997</v>
      </c>
      <c r="N555" s="90">
        <v>17750000000</v>
      </c>
      <c r="O555" s="90">
        <v>-9.8066472999999998</v>
      </c>
    </row>
    <row r="556" spans="2:15" x14ac:dyDescent="0.25">
      <c r="B556" s="90">
        <v>17875000000</v>
      </c>
      <c r="C556" s="90">
        <v>-8.6775330999999998</v>
      </c>
      <c r="N556" s="90">
        <v>17875000000</v>
      </c>
      <c r="O556" s="90">
        <v>-9.9108706000000009</v>
      </c>
    </row>
    <row r="557" spans="2:15" x14ac:dyDescent="0.25">
      <c r="B557" s="90">
        <v>18000000000</v>
      </c>
      <c r="C557" s="90">
        <v>-8.7629155999999995</v>
      </c>
      <c r="N557" s="90">
        <v>18000000000</v>
      </c>
      <c r="O557" s="90">
        <v>-10.028727999999999</v>
      </c>
    </row>
    <row r="558" spans="2:15" x14ac:dyDescent="0.25">
      <c r="B558" s="90">
        <v>18125000000</v>
      </c>
      <c r="C558" s="90">
        <v>-8.8571214999999999</v>
      </c>
      <c r="N558" s="90">
        <v>18125000000</v>
      </c>
      <c r="O558" s="90">
        <v>-10.153231</v>
      </c>
    </row>
    <row r="559" spans="2:15" x14ac:dyDescent="0.25">
      <c r="B559" s="90">
        <v>18250000000</v>
      </c>
      <c r="C559" s="90">
        <v>-8.9512614999999993</v>
      </c>
      <c r="N559" s="90">
        <v>18250000000</v>
      </c>
      <c r="O559" s="90">
        <v>-10.28265</v>
      </c>
    </row>
    <row r="560" spans="2:15" x14ac:dyDescent="0.25">
      <c r="B560" s="90">
        <v>18375000000</v>
      </c>
      <c r="C560" s="90">
        <v>-9.0433760000000003</v>
      </c>
      <c r="N560" s="90">
        <v>18375000000</v>
      </c>
      <c r="O560" s="90">
        <v>-10.424505</v>
      </c>
    </row>
    <row r="561" spans="2:15" x14ac:dyDescent="0.25">
      <c r="B561" s="90">
        <v>18500000000</v>
      </c>
      <c r="C561" s="90">
        <v>-9.1280041000000001</v>
      </c>
      <c r="N561" s="90">
        <v>18500000000</v>
      </c>
      <c r="O561" s="90">
        <v>-10.591647999999999</v>
      </c>
    </row>
    <row r="562" spans="2:15" x14ac:dyDescent="0.25">
      <c r="B562" s="90">
        <v>18625000000</v>
      </c>
      <c r="C562" s="90">
        <v>-9.2383480000000002</v>
      </c>
      <c r="N562" s="90">
        <v>18625000000</v>
      </c>
      <c r="O562" s="90">
        <v>-10.79631</v>
      </c>
    </row>
    <row r="563" spans="2:15" x14ac:dyDescent="0.25">
      <c r="B563" s="90">
        <v>18750000000</v>
      </c>
      <c r="C563" s="90">
        <v>-9.3549871000000007</v>
      </c>
      <c r="N563" s="90">
        <v>18750000000</v>
      </c>
      <c r="O563" s="90">
        <v>-11.026261</v>
      </c>
    </row>
    <row r="564" spans="2:15" x14ac:dyDescent="0.25">
      <c r="B564" s="90">
        <v>18875000000</v>
      </c>
      <c r="C564" s="90">
        <v>-9.4755020000000005</v>
      </c>
      <c r="N564" s="90">
        <v>18875000000</v>
      </c>
      <c r="O564" s="90">
        <v>-11.268129</v>
      </c>
    </row>
    <row r="565" spans="2:15" x14ac:dyDescent="0.25">
      <c r="B565" s="90">
        <v>19000000000</v>
      </c>
      <c r="C565" s="90">
        <v>-9.5965156999999994</v>
      </c>
      <c r="N565" s="90">
        <v>19000000000</v>
      </c>
      <c r="O565" s="90">
        <v>-11.506556</v>
      </c>
    </row>
    <row r="566" spans="2:15" x14ac:dyDescent="0.25">
      <c r="B566" s="90">
        <v>19125000000</v>
      </c>
      <c r="C566" s="90">
        <v>-9.7110319</v>
      </c>
      <c r="N566" s="90">
        <v>19125000000</v>
      </c>
      <c r="O566" s="90">
        <v>-11.727226</v>
      </c>
    </row>
    <row r="567" spans="2:15" x14ac:dyDescent="0.25">
      <c r="B567" s="90">
        <v>19250000000</v>
      </c>
      <c r="C567" s="90">
        <v>-9.8115330000000007</v>
      </c>
      <c r="N567" s="90">
        <v>19250000000</v>
      </c>
      <c r="O567" s="90">
        <v>-11.924073999999999</v>
      </c>
    </row>
    <row r="568" spans="2:15" x14ac:dyDescent="0.25">
      <c r="B568" s="90">
        <v>19375000000</v>
      </c>
      <c r="C568" s="90">
        <v>-9.8871374000000003</v>
      </c>
      <c r="N568" s="90">
        <v>19375000000</v>
      </c>
      <c r="O568" s="90">
        <v>-12.060938999999999</v>
      </c>
    </row>
    <row r="569" spans="2:15" x14ac:dyDescent="0.25">
      <c r="B569" s="90">
        <v>19500000000</v>
      </c>
      <c r="C569" s="90">
        <v>-9.9268084000000005</v>
      </c>
      <c r="N569" s="90">
        <v>19500000000</v>
      </c>
      <c r="O569" s="90">
        <v>-12.148191000000001</v>
      </c>
    </row>
    <row r="570" spans="2:15" x14ac:dyDescent="0.25">
      <c r="B570" s="90">
        <v>19625000000</v>
      </c>
      <c r="C570" s="90">
        <v>-9.9617614999999997</v>
      </c>
      <c r="N570" s="90">
        <v>19625000000</v>
      </c>
      <c r="O570" s="90">
        <v>-12.202572999999999</v>
      </c>
    </row>
    <row r="571" spans="2:15" x14ac:dyDescent="0.25">
      <c r="B571" s="90">
        <v>19750000000</v>
      </c>
      <c r="C571" s="90">
        <v>-9.9787092000000008</v>
      </c>
      <c r="N571" s="90">
        <v>19750000000</v>
      </c>
      <c r="O571" s="90">
        <v>-12.194375000000001</v>
      </c>
    </row>
    <row r="572" spans="2:15" x14ac:dyDescent="0.25">
      <c r="B572" s="90">
        <v>19875000000</v>
      </c>
      <c r="C572" s="90">
        <v>-9.9913577999999994</v>
      </c>
      <c r="N572" s="90">
        <v>19875000000</v>
      </c>
      <c r="O572" s="90">
        <v>-12.145993000000001</v>
      </c>
    </row>
    <row r="573" spans="2:15" x14ac:dyDescent="0.25">
      <c r="B573" s="90">
        <v>20000000000</v>
      </c>
      <c r="C573" s="90">
        <v>-9.9894581000000002</v>
      </c>
      <c r="N573" s="90">
        <v>20000000000</v>
      </c>
      <c r="O573" s="90">
        <v>-12.044397</v>
      </c>
    </row>
    <row r="574" spans="2:15" x14ac:dyDescent="0.25">
      <c r="B574" s="90">
        <v>20125000000</v>
      </c>
      <c r="C574" s="90">
        <v>-10.019648999999999</v>
      </c>
      <c r="N574" s="90">
        <v>20125000000</v>
      </c>
      <c r="O574" s="90">
        <v>-11.962268999999999</v>
      </c>
    </row>
    <row r="575" spans="2:15" x14ac:dyDescent="0.25">
      <c r="B575" s="90">
        <v>20250000000</v>
      </c>
      <c r="C575" s="90">
        <v>-10.06996</v>
      </c>
      <c r="N575" s="90">
        <v>20250000000</v>
      </c>
      <c r="O575" s="90">
        <v>-11.861852000000001</v>
      </c>
    </row>
    <row r="576" spans="2:15" x14ac:dyDescent="0.25">
      <c r="B576" s="90">
        <v>20375000000</v>
      </c>
      <c r="C576" s="90">
        <v>-10.124022</v>
      </c>
      <c r="N576" s="90">
        <v>20375000000</v>
      </c>
      <c r="O576" s="90">
        <v>-11.756411999999999</v>
      </c>
    </row>
    <row r="577" spans="2:15" x14ac:dyDescent="0.25">
      <c r="B577" s="90">
        <v>20500000000</v>
      </c>
      <c r="C577" s="90">
        <v>-10.195648</v>
      </c>
      <c r="N577" s="90">
        <v>20500000000</v>
      </c>
      <c r="O577" s="90">
        <v>-11.674045</v>
      </c>
    </row>
    <row r="578" spans="2:15" x14ac:dyDescent="0.25">
      <c r="B578" s="90">
        <v>20625000000</v>
      </c>
      <c r="C578" s="90">
        <v>-10.295774</v>
      </c>
      <c r="N578" s="90">
        <v>20625000000</v>
      </c>
      <c r="O578" s="90">
        <v>-11.645476</v>
      </c>
    </row>
    <row r="579" spans="2:15" x14ac:dyDescent="0.25">
      <c r="B579" s="90">
        <v>20750000000</v>
      </c>
      <c r="C579" s="90">
        <v>-10.409342000000001</v>
      </c>
      <c r="N579" s="90">
        <v>20750000000</v>
      </c>
      <c r="O579" s="90">
        <v>-11.621529000000001</v>
      </c>
    </row>
    <row r="580" spans="2:15" x14ac:dyDescent="0.25">
      <c r="B580" s="90">
        <v>20875000000</v>
      </c>
      <c r="C580" s="90">
        <v>-10.511441</v>
      </c>
      <c r="N580" s="90">
        <v>20875000000</v>
      </c>
      <c r="O580" s="90">
        <v>-11.592145</v>
      </c>
    </row>
    <row r="581" spans="2:15" x14ac:dyDescent="0.25">
      <c r="B581" s="90">
        <v>21000000000</v>
      </c>
      <c r="C581" s="90">
        <v>-10.622170000000001</v>
      </c>
      <c r="N581" s="90">
        <v>21000000000</v>
      </c>
      <c r="O581" s="90">
        <v>-11.598530999999999</v>
      </c>
    </row>
    <row r="582" spans="2:15" x14ac:dyDescent="0.25">
      <c r="B582" s="90">
        <v>21125000000</v>
      </c>
      <c r="C582" s="90">
        <v>-10.721579999999999</v>
      </c>
      <c r="N582" s="90">
        <v>21125000000</v>
      </c>
      <c r="O582" s="90">
        <v>-11.610188000000001</v>
      </c>
    </row>
    <row r="583" spans="2:15" x14ac:dyDescent="0.25">
      <c r="B583" s="90">
        <v>21250000000</v>
      </c>
      <c r="C583" s="90">
        <v>-10.808227</v>
      </c>
      <c r="N583" s="90">
        <v>21250000000</v>
      </c>
      <c r="O583" s="90">
        <v>-11.616459000000001</v>
      </c>
    </row>
    <row r="584" spans="2:15" x14ac:dyDescent="0.25">
      <c r="B584" s="90">
        <v>21375000000</v>
      </c>
      <c r="C584" s="90">
        <v>-10.881918000000001</v>
      </c>
      <c r="N584" s="90">
        <v>21375000000</v>
      </c>
      <c r="O584" s="90">
        <v>-11.60744</v>
      </c>
    </row>
    <row r="585" spans="2:15" x14ac:dyDescent="0.25">
      <c r="B585" s="90">
        <v>21500000000</v>
      </c>
      <c r="C585" s="90">
        <v>-10.947634000000001</v>
      </c>
      <c r="N585" s="90">
        <v>21500000000</v>
      </c>
      <c r="O585" s="90">
        <v>-11.605119</v>
      </c>
    </row>
    <row r="586" spans="2:15" x14ac:dyDescent="0.25">
      <c r="B586" s="90">
        <v>21625000000</v>
      </c>
      <c r="C586" s="90">
        <v>-11.010151</v>
      </c>
      <c r="N586" s="90">
        <v>21625000000</v>
      </c>
      <c r="O586" s="90">
        <v>-11.631867</v>
      </c>
    </row>
    <row r="587" spans="2:15" x14ac:dyDescent="0.25">
      <c r="B587" s="90">
        <v>21750000000</v>
      </c>
      <c r="C587" s="90">
        <v>-11.065383000000001</v>
      </c>
      <c r="N587" s="90">
        <v>21750000000</v>
      </c>
      <c r="O587" s="90">
        <v>-11.694043000000001</v>
      </c>
    </row>
    <row r="588" spans="2:15" x14ac:dyDescent="0.25">
      <c r="B588" s="90">
        <v>21875000000</v>
      </c>
      <c r="C588" s="90">
        <v>-11.110405</v>
      </c>
      <c r="N588" s="90">
        <v>21875000000</v>
      </c>
      <c r="O588" s="90">
        <v>-11.763534999999999</v>
      </c>
    </row>
    <row r="589" spans="2:15" x14ac:dyDescent="0.25">
      <c r="B589" s="90">
        <v>22000000000</v>
      </c>
      <c r="C589" s="90">
        <v>-11.155084</v>
      </c>
      <c r="N589" s="90">
        <v>22000000000</v>
      </c>
      <c r="O589" s="90">
        <v>-11.843175</v>
      </c>
    </row>
    <row r="590" spans="2:15" x14ac:dyDescent="0.25">
      <c r="B590" s="90">
        <v>22125000000</v>
      </c>
      <c r="C590" s="90">
        <v>-11.173367000000001</v>
      </c>
      <c r="N590" s="90">
        <v>22125000000</v>
      </c>
      <c r="O590" s="90">
        <v>-11.883618999999999</v>
      </c>
    </row>
    <row r="591" spans="2:15" x14ac:dyDescent="0.25">
      <c r="B591" s="90">
        <v>22250000000</v>
      </c>
      <c r="C591" s="90">
        <v>-11.186551</v>
      </c>
      <c r="N591" s="90">
        <v>22250000000</v>
      </c>
      <c r="O591" s="90">
        <v>-11.954539</v>
      </c>
    </row>
    <row r="592" spans="2:15" x14ac:dyDescent="0.25">
      <c r="B592" s="90">
        <v>22375000000</v>
      </c>
      <c r="C592" s="90">
        <v>-11.185902</v>
      </c>
      <c r="N592" s="90">
        <v>22375000000</v>
      </c>
      <c r="O592" s="90">
        <v>-12.005986</v>
      </c>
    </row>
    <row r="593" spans="2:15" x14ac:dyDescent="0.25">
      <c r="B593" s="90">
        <v>22500000000</v>
      </c>
      <c r="C593" s="90">
        <v>-11.192367000000001</v>
      </c>
      <c r="N593" s="90">
        <v>22500000000</v>
      </c>
      <c r="O593" s="90">
        <v>-12.094101999999999</v>
      </c>
    </row>
    <row r="594" spans="2:15" x14ac:dyDescent="0.25">
      <c r="B594" s="90">
        <v>22625000000</v>
      </c>
      <c r="C594" s="90">
        <v>-11.204905</v>
      </c>
      <c r="N594" s="90">
        <v>22625000000</v>
      </c>
      <c r="O594" s="90">
        <v>-12.218197</v>
      </c>
    </row>
    <row r="595" spans="2:15" x14ac:dyDescent="0.25">
      <c r="B595" s="90">
        <v>22750000000</v>
      </c>
      <c r="C595" s="90">
        <v>-11.240005999999999</v>
      </c>
      <c r="N595" s="90">
        <v>22750000000</v>
      </c>
      <c r="O595" s="90">
        <v>-12.370455</v>
      </c>
    </row>
    <row r="596" spans="2:15" x14ac:dyDescent="0.25">
      <c r="B596" s="90">
        <v>22875000000</v>
      </c>
      <c r="C596" s="90">
        <v>-11.281432000000001</v>
      </c>
      <c r="N596" s="90">
        <v>22875000000</v>
      </c>
      <c r="O596" s="90">
        <v>-12.494884000000001</v>
      </c>
    </row>
    <row r="597" spans="2:15" x14ac:dyDescent="0.25">
      <c r="B597" s="90">
        <v>23000000000</v>
      </c>
      <c r="C597" s="90">
        <v>-11.324064999999999</v>
      </c>
      <c r="N597" s="90">
        <v>23000000000</v>
      </c>
      <c r="O597" s="90">
        <v>-12.591253999999999</v>
      </c>
    </row>
    <row r="598" spans="2:15" x14ac:dyDescent="0.25">
      <c r="B598" s="90">
        <v>23125000000</v>
      </c>
      <c r="C598" s="90">
        <v>-11.374976999999999</v>
      </c>
      <c r="N598" s="90">
        <v>23125000000</v>
      </c>
      <c r="O598" s="90">
        <v>-12.698895</v>
      </c>
    </row>
    <row r="599" spans="2:15" x14ac:dyDescent="0.25">
      <c r="B599" s="90">
        <v>23250000000</v>
      </c>
      <c r="C599" s="90">
        <v>-11.488671</v>
      </c>
      <c r="N599" s="90">
        <v>23250000000</v>
      </c>
      <c r="O599" s="90">
        <v>-12.832595</v>
      </c>
    </row>
    <row r="600" spans="2:15" x14ac:dyDescent="0.25">
      <c r="B600" s="90">
        <v>23375000000</v>
      </c>
      <c r="C600" s="90">
        <v>-11.718173</v>
      </c>
      <c r="N600" s="90">
        <v>23375000000</v>
      </c>
      <c r="O600" s="90">
        <v>-13.049605</v>
      </c>
    </row>
    <row r="601" spans="2:15" x14ac:dyDescent="0.25">
      <c r="B601" s="90">
        <v>23500000000</v>
      </c>
      <c r="C601" s="90">
        <v>-12.232571999999999</v>
      </c>
      <c r="N601" s="90">
        <v>23500000000</v>
      </c>
      <c r="O601" s="90">
        <v>-13.332984</v>
      </c>
    </row>
    <row r="602" spans="2:15" x14ac:dyDescent="0.25">
      <c r="B602" s="90">
        <v>23625000000</v>
      </c>
      <c r="C602" s="90">
        <v>-13.238545999999999</v>
      </c>
      <c r="N602" s="90">
        <v>23625000000</v>
      </c>
      <c r="O602" s="90">
        <v>-13.646957</v>
      </c>
    </row>
    <row r="603" spans="2:15" x14ac:dyDescent="0.25">
      <c r="B603" s="90">
        <v>23750000000</v>
      </c>
      <c r="C603" s="90">
        <v>-14.809206</v>
      </c>
      <c r="N603" s="90">
        <v>23750000000</v>
      </c>
      <c r="O603" s="90">
        <v>-13.952463</v>
      </c>
    </row>
    <row r="604" spans="2:15" x14ac:dyDescent="0.25">
      <c r="B604" s="90">
        <v>23875000000</v>
      </c>
      <c r="C604" s="90">
        <v>-17.143093</v>
      </c>
      <c r="N604" s="90">
        <v>23875000000</v>
      </c>
      <c r="O604" s="90">
        <v>-14.2342</v>
      </c>
    </row>
    <row r="605" spans="2:15" x14ac:dyDescent="0.25">
      <c r="B605" s="90">
        <v>24000000000</v>
      </c>
      <c r="C605" s="90">
        <v>-20.278683000000001</v>
      </c>
      <c r="N605" s="90">
        <v>24000000000</v>
      </c>
      <c r="O605" s="90">
        <v>-14.523929000000001</v>
      </c>
    </row>
    <row r="606" spans="2:15" x14ac:dyDescent="0.25">
      <c r="B606" s="90">
        <v>24125000000</v>
      </c>
      <c r="C606" s="90">
        <v>-24.633163</v>
      </c>
      <c r="N606" s="90">
        <v>24125000000</v>
      </c>
      <c r="O606" s="90">
        <v>-14.788430999999999</v>
      </c>
    </row>
    <row r="607" spans="2:15" x14ac:dyDescent="0.25">
      <c r="B607" s="90">
        <v>24250000000</v>
      </c>
      <c r="C607" s="90">
        <v>-29.057227999999999</v>
      </c>
      <c r="N607" s="90">
        <v>24250000000</v>
      </c>
      <c r="O607" s="90">
        <v>-15.084841000000001</v>
      </c>
    </row>
    <row r="608" spans="2:15" x14ac:dyDescent="0.25">
      <c r="B608" s="90">
        <v>24375000000</v>
      </c>
      <c r="C608" s="90">
        <v>-35.591431</v>
      </c>
      <c r="N608" s="90">
        <v>24375000000</v>
      </c>
      <c r="O608" s="90">
        <v>-15.516482</v>
      </c>
    </row>
    <row r="609" spans="2:15" x14ac:dyDescent="0.25">
      <c r="B609" s="90">
        <v>24500000000</v>
      </c>
      <c r="C609" s="90">
        <v>-43.160553</v>
      </c>
      <c r="N609" s="90">
        <v>24500000000</v>
      </c>
      <c r="O609" s="90">
        <v>-15.932712</v>
      </c>
    </row>
    <row r="610" spans="2:15" x14ac:dyDescent="0.25">
      <c r="B610" s="90">
        <v>24625000000</v>
      </c>
      <c r="C610" s="90">
        <v>-50.438766000000001</v>
      </c>
      <c r="N610" s="90">
        <v>24625000000</v>
      </c>
      <c r="O610" s="90">
        <v>-16.375097</v>
      </c>
    </row>
    <row r="611" spans="2:15" x14ac:dyDescent="0.25">
      <c r="B611" s="90">
        <v>24750000000</v>
      </c>
      <c r="C611" s="90">
        <v>-56.771267000000002</v>
      </c>
      <c r="N611" s="90">
        <v>24750000000</v>
      </c>
      <c r="O611" s="90">
        <v>-16.835653000000001</v>
      </c>
    </row>
    <row r="612" spans="2:15" x14ac:dyDescent="0.25">
      <c r="B612" s="90">
        <v>24875000000</v>
      </c>
      <c r="C612" s="90">
        <v>-62.485500000000002</v>
      </c>
      <c r="N612" s="90">
        <v>24875000000</v>
      </c>
      <c r="O612" s="90">
        <v>-17.331614999999999</v>
      </c>
    </row>
    <row r="613" spans="2:15" x14ac:dyDescent="0.25">
      <c r="B613" s="90">
        <v>25000000000</v>
      </c>
      <c r="C613" s="90">
        <v>-66.111159999999998</v>
      </c>
      <c r="N613" s="90">
        <v>25000000000</v>
      </c>
      <c r="O613" s="90">
        <v>-17.790645999999999</v>
      </c>
    </row>
    <row r="614" spans="2:15" x14ac:dyDescent="0.25">
      <c r="B614" s="90">
        <v>25125000000</v>
      </c>
      <c r="C614" s="90">
        <v>-67.776718000000002</v>
      </c>
      <c r="N614" s="90">
        <v>25125000000</v>
      </c>
      <c r="O614" s="90">
        <v>-18.326239000000001</v>
      </c>
    </row>
    <row r="615" spans="2:15" x14ac:dyDescent="0.25">
      <c r="B615" s="90">
        <v>25250000000</v>
      </c>
      <c r="C615" s="90">
        <v>-69.026024000000007</v>
      </c>
      <c r="N615" s="90">
        <v>25250000000</v>
      </c>
      <c r="O615" s="90">
        <v>-18.918951</v>
      </c>
    </row>
    <row r="616" spans="2:15" x14ac:dyDescent="0.25">
      <c r="B616" s="90">
        <v>25375000000</v>
      </c>
      <c r="C616" s="90">
        <v>-69.809455999999997</v>
      </c>
      <c r="N616" s="90">
        <v>25375000000</v>
      </c>
      <c r="O616" s="90">
        <v>-19.544155</v>
      </c>
    </row>
    <row r="617" spans="2:15" x14ac:dyDescent="0.25">
      <c r="B617" s="90">
        <v>25500000000</v>
      </c>
      <c r="C617" s="90">
        <v>-70.903167999999994</v>
      </c>
      <c r="N617" s="90">
        <v>25500000000</v>
      </c>
      <c r="O617" s="90">
        <v>-20.175136999999999</v>
      </c>
    </row>
    <row r="618" spans="2:15" x14ac:dyDescent="0.25">
      <c r="B618" s="90">
        <v>25625000000</v>
      </c>
      <c r="C618" s="90">
        <v>-71.551895000000002</v>
      </c>
      <c r="N618" s="90">
        <v>25625000000</v>
      </c>
      <c r="O618" s="90">
        <v>-20.775814</v>
      </c>
    </row>
    <row r="619" spans="2:15" x14ac:dyDescent="0.25">
      <c r="B619" s="90">
        <v>25750000000</v>
      </c>
      <c r="C619" s="90">
        <v>-71.973243999999994</v>
      </c>
      <c r="N619" s="90">
        <v>25750000000</v>
      </c>
      <c r="O619" s="90">
        <v>-21.396512999999999</v>
      </c>
    </row>
    <row r="620" spans="2:15" x14ac:dyDescent="0.25">
      <c r="B620" s="90">
        <v>25875000000</v>
      </c>
      <c r="C620" s="90">
        <v>-72.190055999999998</v>
      </c>
      <c r="N620" s="90">
        <v>25875000000</v>
      </c>
      <c r="O620" s="90">
        <v>-21.869812</v>
      </c>
    </row>
    <row r="621" spans="2:15" x14ac:dyDescent="0.25">
      <c r="B621" s="90">
        <v>26000000000</v>
      </c>
      <c r="C621" s="90">
        <v>-72.305717000000001</v>
      </c>
      <c r="N621" s="90">
        <v>26000000000</v>
      </c>
      <c r="O621" s="90">
        <v>-22.220738999999998</v>
      </c>
    </row>
    <row r="622" spans="2:15" x14ac:dyDescent="0.25">
      <c r="B622" s="90" t="s">
        <v>21</v>
      </c>
      <c r="C622" s="90"/>
      <c r="N622" s="90" t="s">
        <v>21</v>
      </c>
      <c r="O622" s="90"/>
    </row>
    <row r="623" spans="2:15" x14ac:dyDescent="0.25">
      <c r="B623" s="90"/>
      <c r="C623" s="90"/>
      <c r="N623" s="90"/>
      <c r="O623" s="90"/>
    </row>
    <row r="624" spans="2:15" x14ac:dyDescent="0.25">
      <c r="B624" s="90"/>
      <c r="C624" s="90"/>
      <c r="N624" s="90"/>
      <c r="O624" s="90"/>
    </row>
    <row r="625" spans="2:15" x14ac:dyDescent="0.25">
      <c r="B625" s="90" t="s">
        <v>22</v>
      </c>
      <c r="C625" s="90"/>
      <c r="N625" s="90" t="s">
        <v>22</v>
      </c>
      <c r="O625" s="90"/>
    </row>
    <row r="626" spans="2:15" x14ac:dyDescent="0.25">
      <c r="B626" s="90" t="s">
        <v>19</v>
      </c>
      <c r="C626" s="90" t="s">
        <v>171</v>
      </c>
      <c r="N626" s="90" t="s">
        <v>19</v>
      </c>
      <c r="O626" s="90" t="s">
        <v>171</v>
      </c>
    </row>
    <row r="627" spans="2:15" x14ac:dyDescent="0.25">
      <c r="B627" s="90">
        <v>1000000000</v>
      </c>
      <c r="C627" s="90">
        <v>-60.666125999999998</v>
      </c>
      <c r="N627" s="90">
        <v>1000000000</v>
      </c>
      <c r="O627" s="90">
        <v>-18.220680000000002</v>
      </c>
    </row>
    <row r="628" spans="2:15" x14ac:dyDescent="0.25">
      <c r="B628" s="90">
        <v>1125000000</v>
      </c>
      <c r="C628" s="90">
        <v>-54.880417000000001</v>
      </c>
      <c r="N628" s="90">
        <v>1125000000</v>
      </c>
      <c r="O628" s="90">
        <v>-17.026159</v>
      </c>
    </row>
    <row r="629" spans="2:15" x14ac:dyDescent="0.25">
      <c r="B629" s="90">
        <v>1250000000</v>
      </c>
      <c r="C629" s="90">
        <v>-46.378143000000001</v>
      </c>
      <c r="N629" s="90">
        <v>1250000000</v>
      </c>
      <c r="O629" s="90">
        <v>-15.615686999999999</v>
      </c>
    </row>
    <row r="630" spans="2:15" x14ac:dyDescent="0.25">
      <c r="B630" s="90">
        <v>1375000000</v>
      </c>
      <c r="C630" s="90">
        <v>-36.057380999999999</v>
      </c>
      <c r="N630" s="90">
        <v>1375000000</v>
      </c>
      <c r="O630" s="90">
        <v>-14.007562</v>
      </c>
    </row>
    <row r="631" spans="2:15" x14ac:dyDescent="0.25">
      <c r="B631" s="90">
        <v>1500000000</v>
      </c>
      <c r="C631" s="90">
        <v>-26.874673999999999</v>
      </c>
      <c r="N631" s="90">
        <v>1500000000</v>
      </c>
      <c r="O631" s="90">
        <v>-12.876344</v>
      </c>
    </row>
    <row r="632" spans="2:15" x14ac:dyDescent="0.25">
      <c r="B632" s="90">
        <v>1625000000</v>
      </c>
      <c r="C632" s="90">
        <v>-20.759630000000001</v>
      </c>
      <c r="N632" s="90">
        <v>1625000000</v>
      </c>
      <c r="O632" s="90">
        <v>-12.011815</v>
      </c>
    </row>
    <row r="633" spans="2:15" x14ac:dyDescent="0.25">
      <c r="B633" s="90">
        <v>1750000000</v>
      </c>
      <c r="C633" s="90">
        <v>-14.812782</v>
      </c>
      <c r="N633" s="90">
        <v>1750000000</v>
      </c>
      <c r="O633" s="90">
        <v>-11.218878999999999</v>
      </c>
    </row>
    <row r="634" spans="2:15" x14ac:dyDescent="0.25">
      <c r="B634" s="90">
        <v>1875000000</v>
      </c>
      <c r="C634" s="90">
        <v>-11.427156</v>
      </c>
      <c r="N634" s="90">
        <v>1875000000</v>
      </c>
      <c r="O634" s="90">
        <v>-10.573005</v>
      </c>
    </row>
    <row r="635" spans="2:15" x14ac:dyDescent="0.25">
      <c r="B635" s="90">
        <v>2000000000</v>
      </c>
      <c r="C635" s="90">
        <v>-9.7302961000000003</v>
      </c>
      <c r="N635" s="90">
        <v>2000000000</v>
      </c>
      <c r="O635" s="90">
        <v>-10.099183999999999</v>
      </c>
    </row>
    <row r="636" spans="2:15" x14ac:dyDescent="0.25">
      <c r="B636" s="90">
        <v>2125000000</v>
      </c>
      <c r="C636" s="90">
        <v>-7.9706925999999996</v>
      </c>
      <c r="N636" s="90">
        <v>2125000000</v>
      </c>
      <c r="O636" s="90">
        <v>-9.7831983999999999</v>
      </c>
    </row>
    <row r="637" spans="2:15" x14ac:dyDescent="0.25">
      <c r="B637" s="90">
        <v>2250000000</v>
      </c>
      <c r="C637" s="90">
        <v>-7.4697227000000002</v>
      </c>
      <c r="N637" s="90">
        <v>2250000000</v>
      </c>
      <c r="O637" s="90">
        <v>-9.5922736999999998</v>
      </c>
    </row>
    <row r="638" spans="2:15" x14ac:dyDescent="0.25">
      <c r="B638" s="90">
        <v>2375000000</v>
      </c>
      <c r="C638" s="90">
        <v>-7.1739563999999998</v>
      </c>
      <c r="N638" s="90">
        <v>2375000000</v>
      </c>
      <c r="O638" s="90">
        <v>-9.4761419</v>
      </c>
    </row>
    <row r="639" spans="2:15" x14ac:dyDescent="0.25">
      <c r="B639" s="90">
        <v>2500000000</v>
      </c>
      <c r="C639" s="90">
        <v>-7.0606517999999996</v>
      </c>
      <c r="N639" s="90">
        <v>2500000000</v>
      </c>
      <c r="O639" s="90">
        <v>-9.4443292999999997</v>
      </c>
    </row>
    <row r="640" spans="2:15" x14ac:dyDescent="0.25">
      <c r="B640" s="90">
        <v>2625000000</v>
      </c>
      <c r="C640" s="90">
        <v>-7.1227269</v>
      </c>
      <c r="N640" s="90">
        <v>2625000000</v>
      </c>
      <c r="O640" s="90">
        <v>-9.4150323999999994</v>
      </c>
    </row>
    <row r="641" spans="2:15" x14ac:dyDescent="0.25">
      <c r="B641" s="90">
        <v>2750000000</v>
      </c>
      <c r="C641" s="90">
        <v>-7.2929912000000003</v>
      </c>
      <c r="N641" s="90">
        <v>2750000000</v>
      </c>
      <c r="O641" s="90">
        <v>-9.3607139999999998</v>
      </c>
    </row>
    <row r="642" spans="2:15" x14ac:dyDescent="0.25">
      <c r="B642" s="90">
        <v>2875000000</v>
      </c>
      <c r="C642" s="90">
        <v>-7.4047470000000004</v>
      </c>
      <c r="N642" s="90">
        <v>2875000000</v>
      </c>
      <c r="O642" s="90">
        <v>-9.3208646999999996</v>
      </c>
    </row>
    <row r="643" spans="2:15" x14ac:dyDescent="0.25">
      <c r="B643" s="90">
        <v>3000000000</v>
      </c>
      <c r="C643" s="90">
        <v>-7.5287670999999996</v>
      </c>
      <c r="N643" s="90">
        <v>3000000000</v>
      </c>
      <c r="O643" s="90">
        <v>-9.3489903999999999</v>
      </c>
    </row>
    <row r="644" spans="2:15" x14ac:dyDescent="0.25">
      <c r="B644" s="90">
        <v>3125000000</v>
      </c>
      <c r="C644" s="90">
        <v>-7.7435346000000003</v>
      </c>
      <c r="N644" s="90">
        <v>3125000000</v>
      </c>
      <c r="O644" s="90">
        <v>-9.2878188999999995</v>
      </c>
    </row>
    <row r="645" spans="2:15" x14ac:dyDescent="0.25">
      <c r="B645" s="90">
        <v>3250000000</v>
      </c>
      <c r="C645" s="90">
        <v>-7.8790206999999999</v>
      </c>
      <c r="N645" s="90">
        <v>3250000000</v>
      </c>
      <c r="O645" s="90">
        <v>-9.1456508999999997</v>
      </c>
    </row>
    <row r="646" spans="2:15" x14ac:dyDescent="0.25">
      <c r="B646" s="90">
        <v>3375000000</v>
      </c>
      <c r="C646" s="90">
        <v>-7.9139476000000002</v>
      </c>
      <c r="N646" s="90">
        <v>3375000000</v>
      </c>
      <c r="O646" s="90">
        <v>-9.0054864999999999</v>
      </c>
    </row>
    <row r="647" spans="2:15" x14ac:dyDescent="0.25">
      <c r="B647" s="90">
        <v>3500000000</v>
      </c>
      <c r="C647" s="90">
        <v>-7.9940882000000002</v>
      </c>
      <c r="N647" s="90">
        <v>3500000000</v>
      </c>
      <c r="O647" s="90">
        <v>-8.8769512000000006</v>
      </c>
    </row>
    <row r="648" spans="2:15" x14ac:dyDescent="0.25">
      <c r="B648" s="90">
        <v>3625000000</v>
      </c>
      <c r="C648" s="90">
        <v>-8.0944137999999999</v>
      </c>
      <c r="N648" s="90">
        <v>3625000000</v>
      </c>
      <c r="O648" s="90">
        <v>-8.7143935999999993</v>
      </c>
    </row>
    <row r="649" spans="2:15" x14ac:dyDescent="0.25">
      <c r="B649" s="90">
        <v>3750000000</v>
      </c>
      <c r="C649" s="90">
        <v>-8.0693015999999993</v>
      </c>
      <c r="N649" s="90">
        <v>3750000000</v>
      </c>
      <c r="O649" s="90">
        <v>-8.7212590999999993</v>
      </c>
    </row>
    <row r="650" spans="2:15" x14ac:dyDescent="0.25">
      <c r="B650" s="90">
        <v>3875000000</v>
      </c>
      <c r="C650" s="90">
        <v>-8.1494540999999998</v>
      </c>
      <c r="N650" s="90">
        <v>3875000000</v>
      </c>
      <c r="O650" s="90">
        <v>-8.8229121999999993</v>
      </c>
    </row>
    <row r="651" spans="2:15" x14ac:dyDescent="0.25">
      <c r="B651" s="90">
        <v>4000000000</v>
      </c>
      <c r="C651" s="90">
        <v>-8.2212876999999995</v>
      </c>
      <c r="N651" s="90">
        <v>4000000000</v>
      </c>
      <c r="O651" s="90">
        <v>-8.8618545999999991</v>
      </c>
    </row>
    <row r="652" spans="2:15" x14ac:dyDescent="0.25">
      <c r="B652" s="90">
        <v>4125000000</v>
      </c>
      <c r="C652" s="90">
        <v>-8.1929721999999998</v>
      </c>
      <c r="N652" s="90">
        <v>4125000000</v>
      </c>
      <c r="O652" s="90">
        <v>-8.8981923999999992</v>
      </c>
    </row>
    <row r="653" spans="2:15" x14ac:dyDescent="0.25">
      <c r="B653" s="90">
        <v>4250000000</v>
      </c>
      <c r="C653" s="90">
        <v>-8.1209211000000003</v>
      </c>
      <c r="N653" s="90">
        <v>4250000000</v>
      </c>
      <c r="O653" s="90">
        <v>-8.8730887999999997</v>
      </c>
    </row>
    <row r="654" spans="2:15" x14ac:dyDescent="0.25">
      <c r="B654" s="90">
        <v>4375000000</v>
      </c>
      <c r="C654" s="90">
        <v>-7.9986277000000001</v>
      </c>
      <c r="N654" s="90">
        <v>4375000000</v>
      </c>
      <c r="O654" s="90">
        <v>-8.7628813000000001</v>
      </c>
    </row>
    <row r="655" spans="2:15" x14ac:dyDescent="0.25">
      <c r="B655" s="90">
        <v>4500000000</v>
      </c>
      <c r="C655" s="90">
        <v>-7.8179517000000001</v>
      </c>
      <c r="N655" s="90">
        <v>4500000000</v>
      </c>
      <c r="O655" s="90">
        <v>-8.7064523999999999</v>
      </c>
    </row>
    <row r="656" spans="2:15" x14ac:dyDescent="0.25">
      <c r="B656" s="90">
        <v>4625000000</v>
      </c>
      <c r="C656" s="90">
        <v>-7.6918043999999997</v>
      </c>
      <c r="N656" s="90">
        <v>4625000000</v>
      </c>
      <c r="O656" s="90">
        <v>-8.7267884999999996</v>
      </c>
    </row>
    <row r="657" spans="2:15" x14ac:dyDescent="0.25">
      <c r="B657" s="90">
        <v>4750000000</v>
      </c>
      <c r="C657" s="90">
        <v>-7.5955801000000003</v>
      </c>
      <c r="N657" s="90">
        <v>4750000000</v>
      </c>
      <c r="O657" s="90">
        <v>-8.7226458000000004</v>
      </c>
    </row>
    <row r="658" spans="2:15" x14ac:dyDescent="0.25">
      <c r="B658" s="90">
        <v>4875000000</v>
      </c>
      <c r="C658" s="90">
        <v>-7.4736161000000001</v>
      </c>
      <c r="N658" s="90">
        <v>4875000000</v>
      </c>
      <c r="O658" s="90">
        <v>-8.7063264999999994</v>
      </c>
    </row>
    <row r="659" spans="2:15" x14ac:dyDescent="0.25">
      <c r="B659" s="90">
        <v>5000000000</v>
      </c>
      <c r="C659" s="90">
        <v>-7.3937178000000001</v>
      </c>
      <c r="N659" s="90">
        <v>5000000000</v>
      </c>
      <c r="O659" s="90">
        <v>-8.6728877999999998</v>
      </c>
    </row>
    <row r="660" spans="2:15" x14ac:dyDescent="0.25">
      <c r="B660" s="90">
        <v>5125000000</v>
      </c>
      <c r="C660" s="90">
        <v>-7.3053378999999996</v>
      </c>
      <c r="N660" s="90">
        <v>5125000000</v>
      </c>
      <c r="O660" s="90">
        <v>-8.6137599999999992</v>
      </c>
    </row>
    <row r="661" spans="2:15" x14ac:dyDescent="0.25">
      <c r="B661" s="90">
        <v>5250000000</v>
      </c>
      <c r="C661" s="90">
        <v>-7.1694035999999999</v>
      </c>
      <c r="N661" s="90">
        <v>5250000000</v>
      </c>
      <c r="O661" s="90">
        <v>-8.5699004999999993</v>
      </c>
    </row>
    <row r="662" spans="2:15" x14ac:dyDescent="0.25">
      <c r="B662" s="90">
        <v>5375000000</v>
      </c>
      <c r="C662" s="90">
        <v>-7.1080461000000001</v>
      </c>
      <c r="N662" s="90">
        <v>5375000000</v>
      </c>
      <c r="O662" s="90">
        <v>-8.5061225999999994</v>
      </c>
    </row>
    <row r="663" spans="2:15" x14ac:dyDescent="0.25">
      <c r="B663" s="90">
        <v>5500000000</v>
      </c>
      <c r="C663" s="90">
        <v>-7.0627035999999999</v>
      </c>
      <c r="N663" s="90">
        <v>5500000000</v>
      </c>
      <c r="O663" s="90">
        <v>-8.4630078999999991</v>
      </c>
    </row>
    <row r="664" spans="2:15" x14ac:dyDescent="0.25">
      <c r="B664" s="90">
        <v>5625000000</v>
      </c>
      <c r="C664" s="90">
        <v>-7.0267137999999996</v>
      </c>
      <c r="N664" s="90">
        <v>5625000000</v>
      </c>
      <c r="O664" s="90">
        <v>-8.4114398999999995</v>
      </c>
    </row>
    <row r="665" spans="2:15" x14ac:dyDescent="0.25">
      <c r="B665" s="90">
        <v>5750000000</v>
      </c>
      <c r="C665" s="90">
        <v>-6.9699473000000003</v>
      </c>
      <c r="N665" s="90">
        <v>5750000000</v>
      </c>
      <c r="O665" s="90">
        <v>-8.3360043000000008</v>
      </c>
    </row>
    <row r="666" spans="2:15" x14ac:dyDescent="0.25">
      <c r="B666" s="90">
        <v>5875000000</v>
      </c>
      <c r="C666" s="90">
        <v>-6.9226298000000002</v>
      </c>
      <c r="N666" s="90">
        <v>5875000000</v>
      </c>
      <c r="O666" s="90">
        <v>-8.2429562000000001</v>
      </c>
    </row>
    <row r="667" spans="2:15" x14ac:dyDescent="0.25">
      <c r="B667" s="90">
        <v>6000000000</v>
      </c>
      <c r="C667" s="90">
        <v>-6.8998799000000002</v>
      </c>
      <c r="N667" s="90">
        <v>6000000000</v>
      </c>
      <c r="O667" s="90">
        <v>-8.1530132000000002</v>
      </c>
    </row>
    <row r="668" spans="2:15" x14ac:dyDescent="0.25">
      <c r="B668" s="90">
        <v>6125000000</v>
      </c>
      <c r="C668" s="90">
        <v>-6.8899793999999996</v>
      </c>
      <c r="N668" s="90">
        <v>6125000000</v>
      </c>
      <c r="O668" s="90">
        <v>-8.0852927999999995</v>
      </c>
    </row>
    <row r="669" spans="2:15" x14ac:dyDescent="0.25">
      <c r="B669" s="90">
        <v>6250000000</v>
      </c>
      <c r="C669" s="90">
        <v>-6.8717265000000003</v>
      </c>
      <c r="N669" s="90">
        <v>6250000000</v>
      </c>
      <c r="O669" s="90">
        <v>-8.0277270999999999</v>
      </c>
    </row>
    <row r="670" spans="2:15" x14ac:dyDescent="0.25">
      <c r="B670" s="90">
        <v>6375000000</v>
      </c>
      <c r="C670" s="90">
        <v>-6.8500155999999999</v>
      </c>
      <c r="N670" s="90">
        <v>6375000000</v>
      </c>
      <c r="O670" s="90">
        <v>-7.9685831</v>
      </c>
    </row>
    <row r="671" spans="2:15" x14ac:dyDescent="0.25">
      <c r="B671" s="90">
        <v>6500000000</v>
      </c>
      <c r="C671" s="90">
        <v>-6.8279189999999996</v>
      </c>
      <c r="N671" s="90">
        <v>6500000000</v>
      </c>
      <c r="O671" s="90">
        <v>-7.9119700999999996</v>
      </c>
    </row>
    <row r="672" spans="2:15" x14ac:dyDescent="0.25">
      <c r="B672" s="90">
        <v>6625000000</v>
      </c>
      <c r="C672" s="90">
        <v>-6.7762951999999999</v>
      </c>
      <c r="N672" s="90">
        <v>6625000000</v>
      </c>
      <c r="O672" s="90">
        <v>-7.8704963000000001</v>
      </c>
    </row>
    <row r="673" spans="2:15" x14ac:dyDescent="0.25">
      <c r="B673" s="90">
        <v>6750000000</v>
      </c>
      <c r="C673" s="90">
        <v>-6.7542299999999997</v>
      </c>
      <c r="N673" s="90">
        <v>6750000000</v>
      </c>
      <c r="O673" s="90">
        <v>-7.8420915999999998</v>
      </c>
    </row>
    <row r="674" spans="2:15" x14ac:dyDescent="0.25">
      <c r="B674" s="90">
        <v>6875000000</v>
      </c>
      <c r="C674" s="90">
        <v>-6.7102269999999997</v>
      </c>
      <c r="N674" s="90">
        <v>6875000000</v>
      </c>
      <c r="O674" s="90">
        <v>-7.8435974000000002</v>
      </c>
    </row>
    <row r="675" spans="2:15" x14ac:dyDescent="0.25">
      <c r="B675" s="90">
        <v>7000000000</v>
      </c>
      <c r="C675" s="90">
        <v>-6.6972541999999997</v>
      </c>
      <c r="N675" s="90">
        <v>7000000000</v>
      </c>
      <c r="O675" s="90">
        <v>-7.8331059999999999</v>
      </c>
    </row>
    <row r="676" spans="2:15" x14ac:dyDescent="0.25">
      <c r="B676" s="90">
        <v>7125000000</v>
      </c>
      <c r="C676" s="90">
        <v>-6.6989279000000002</v>
      </c>
      <c r="N676" s="90">
        <v>7125000000</v>
      </c>
      <c r="O676" s="90">
        <v>-7.8453074000000003</v>
      </c>
    </row>
    <row r="677" spans="2:15" x14ac:dyDescent="0.25">
      <c r="B677" s="90">
        <v>7250000000</v>
      </c>
      <c r="C677" s="90">
        <v>-6.7147341000000003</v>
      </c>
      <c r="N677" s="90">
        <v>7250000000</v>
      </c>
      <c r="O677" s="90">
        <v>-7.8791532999999996</v>
      </c>
    </row>
    <row r="678" spans="2:15" x14ac:dyDescent="0.25">
      <c r="B678" s="90">
        <v>7375000000</v>
      </c>
      <c r="C678" s="90">
        <v>-6.7415719000000003</v>
      </c>
      <c r="N678" s="90">
        <v>7375000000</v>
      </c>
      <c r="O678" s="90">
        <v>-7.9461465000000002</v>
      </c>
    </row>
    <row r="679" spans="2:15" x14ac:dyDescent="0.25">
      <c r="B679" s="90">
        <v>7500000000</v>
      </c>
      <c r="C679" s="90">
        <v>-6.8268328</v>
      </c>
      <c r="N679" s="90">
        <v>7500000000</v>
      </c>
      <c r="O679" s="90">
        <v>-8.0361319000000009</v>
      </c>
    </row>
    <row r="680" spans="2:15" x14ac:dyDescent="0.25">
      <c r="B680" s="90">
        <v>7625000000</v>
      </c>
      <c r="C680" s="90">
        <v>-6.9181876000000004</v>
      </c>
      <c r="N680" s="90">
        <v>7625000000</v>
      </c>
      <c r="O680" s="90">
        <v>-8.1934996000000009</v>
      </c>
    </row>
    <row r="681" spans="2:15" x14ac:dyDescent="0.25">
      <c r="B681" s="90">
        <v>7750000000</v>
      </c>
      <c r="C681" s="90">
        <v>-7.0197276999999998</v>
      </c>
      <c r="N681" s="90">
        <v>7750000000</v>
      </c>
      <c r="O681" s="90">
        <v>-8.3521661999999992</v>
      </c>
    </row>
    <row r="682" spans="2:15" x14ac:dyDescent="0.25">
      <c r="B682" s="90">
        <v>7875000000</v>
      </c>
      <c r="C682" s="90">
        <v>-7.172771</v>
      </c>
      <c r="N682" s="90">
        <v>7875000000</v>
      </c>
      <c r="O682" s="90">
        <v>-8.4950952999999991</v>
      </c>
    </row>
    <row r="683" spans="2:15" x14ac:dyDescent="0.25">
      <c r="B683" s="90">
        <v>8000000000</v>
      </c>
      <c r="C683" s="90">
        <v>-7.3311615000000003</v>
      </c>
      <c r="N683" s="90">
        <v>8000000000</v>
      </c>
      <c r="O683" s="90">
        <v>-8.6315726999999995</v>
      </c>
    </row>
    <row r="684" spans="2:15" x14ac:dyDescent="0.25">
      <c r="B684" s="90">
        <v>8125000000</v>
      </c>
      <c r="C684" s="90">
        <v>-7.5073952999999998</v>
      </c>
      <c r="N684" s="90">
        <v>8125000000</v>
      </c>
      <c r="O684" s="90">
        <v>-8.7354965</v>
      </c>
    </row>
    <row r="685" spans="2:15" x14ac:dyDescent="0.25">
      <c r="B685" s="90">
        <v>8250000000</v>
      </c>
      <c r="C685" s="90">
        <v>-7.6908244999999997</v>
      </c>
      <c r="N685" s="90">
        <v>8250000000</v>
      </c>
      <c r="O685" s="90">
        <v>-8.8152456000000008</v>
      </c>
    </row>
    <row r="686" spans="2:15" x14ac:dyDescent="0.25">
      <c r="B686" s="90">
        <v>8375000000</v>
      </c>
      <c r="C686" s="90">
        <v>-7.9025392999999999</v>
      </c>
      <c r="N686" s="90">
        <v>8375000000</v>
      </c>
      <c r="O686" s="90">
        <v>-8.8647679999999998</v>
      </c>
    </row>
    <row r="687" spans="2:15" x14ac:dyDescent="0.25">
      <c r="B687" s="90">
        <v>8500000000</v>
      </c>
      <c r="C687" s="90">
        <v>-8.0614299999999997</v>
      </c>
      <c r="N687" s="90">
        <v>8500000000</v>
      </c>
      <c r="O687" s="90">
        <v>-8.9171876999999995</v>
      </c>
    </row>
    <row r="688" spans="2:15" x14ac:dyDescent="0.25">
      <c r="B688" s="90">
        <v>8625000000</v>
      </c>
      <c r="C688" s="90">
        <v>-8.2000808999999997</v>
      </c>
      <c r="N688" s="90">
        <v>8625000000</v>
      </c>
      <c r="O688" s="90">
        <v>-8.9158515999999999</v>
      </c>
    </row>
    <row r="689" spans="2:15" x14ac:dyDescent="0.25">
      <c r="B689" s="90">
        <v>8750000000</v>
      </c>
      <c r="C689" s="90">
        <v>-8.2879647999999992</v>
      </c>
      <c r="N689" s="90">
        <v>8750000000</v>
      </c>
      <c r="O689" s="90">
        <v>-8.9061278999999995</v>
      </c>
    </row>
    <row r="690" spans="2:15" x14ac:dyDescent="0.25">
      <c r="B690" s="90">
        <v>8875000000</v>
      </c>
      <c r="C690" s="90">
        <v>-8.3799533999999998</v>
      </c>
      <c r="N690" s="90">
        <v>8875000000</v>
      </c>
      <c r="O690" s="90">
        <v>-8.8572816999999997</v>
      </c>
    </row>
    <row r="691" spans="2:15" x14ac:dyDescent="0.25">
      <c r="B691" s="90">
        <v>9000000000</v>
      </c>
      <c r="C691" s="90">
        <v>-8.4050540999999992</v>
      </c>
      <c r="N691" s="90">
        <v>9000000000</v>
      </c>
      <c r="O691" s="90">
        <v>-8.8298178000000007</v>
      </c>
    </row>
    <row r="692" spans="2:15" x14ac:dyDescent="0.25">
      <c r="B692" s="90">
        <v>9125000000</v>
      </c>
      <c r="C692" s="90">
        <v>-8.4104738000000001</v>
      </c>
      <c r="N692" s="90">
        <v>9125000000</v>
      </c>
      <c r="O692" s="90">
        <v>-8.7904824999999995</v>
      </c>
    </row>
    <row r="693" spans="2:15" x14ac:dyDescent="0.25">
      <c r="B693" s="90">
        <v>9250000000</v>
      </c>
      <c r="C693" s="90">
        <v>-8.4042835</v>
      </c>
      <c r="N693" s="90">
        <v>9250000000</v>
      </c>
      <c r="O693" s="90">
        <v>-8.7706356000000003</v>
      </c>
    </row>
    <row r="694" spans="2:15" x14ac:dyDescent="0.25">
      <c r="B694" s="90">
        <v>9375000000</v>
      </c>
      <c r="C694" s="90">
        <v>-8.3814639999999994</v>
      </c>
      <c r="N694" s="90">
        <v>9375000000</v>
      </c>
      <c r="O694" s="90">
        <v>-8.7737006999999991</v>
      </c>
    </row>
    <row r="695" spans="2:15" x14ac:dyDescent="0.25">
      <c r="B695" s="90">
        <v>9500000000</v>
      </c>
      <c r="C695" s="90">
        <v>-8.3403206000000001</v>
      </c>
      <c r="N695" s="90">
        <v>9500000000</v>
      </c>
      <c r="O695" s="90">
        <v>-8.8092184000000007</v>
      </c>
    </row>
    <row r="696" spans="2:15" x14ac:dyDescent="0.25">
      <c r="B696" s="90">
        <v>9625000000</v>
      </c>
      <c r="C696" s="90">
        <v>-8.3127232000000006</v>
      </c>
      <c r="N696" s="90">
        <v>9625000000</v>
      </c>
      <c r="O696" s="90">
        <v>-8.8468256000000007</v>
      </c>
    </row>
    <row r="697" spans="2:15" x14ac:dyDescent="0.25">
      <c r="B697" s="90">
        <v>9750000000</v>
      </c>
      <c r="C697" s="90">
        <v>-8.2901688</v>
      </c>
      <c r="N697" s="90">
        <v>9750000000</v>
      </c>
      <c r="O697" s="90">
        <v>-8.8958349000000005</v>
      </c>
    </row>
    <row r="698" spans="2:15" x14ac:dyDescent="0.25">
      <c r="B698" s="90">
        <v>9875000000</v>
      </c>
      <c r="C698" s="90">
        <v>-8.2723426999999994</v>
      </c>
      <c r="N698" s="90">
        <v>9875000000</v>
      </c>
      <c r="O698" s="90">
        <v>-8.9432583000000001</v>
      </c>
    </row>
    <row r="699" spans="2:15" x14ac:dyDescent="0.25">
      <c r="B699" s="90">
        <v>10000000000</v>
      </c>
      <c r="C699" s="90">
        <v>-8.2910357000000001</v>
      </c>
      <c r="N699" s="90">
        <v>10000000000</v>
      </c>
      <c r="O699" s="90">
        <v>-8.9728984999999994</v>
      </c>
    </row>
    <row r="700" spans="2:15" x14ac:dyDescent="0.25">
      <c r="B700" s="90">
        <v>10125000000</v>
      </c>
      <c r="C700" s="90">
        <v>-8.2933207000000007</v>
      </c>
      <c r="N700" s="90">
        <v>10125000000</v>
      </c>
      <c r="O700" s="90">
        <v>-8.9991426000000008</v>
      </c>
    </row>
    <row r="701" spans="2:15" x14ac:dyDescent="0.25">
      <c r="B701" s="90">
        <v>10250000000</v>
      </c>
      <c r="C701" s="90">
        <v>-8.2917489999999994</v>
      </c>
      <c r="N701" s="90">
        <v>10250000000</v>
      </c>
      <c r="O701" s="90">
        <v>-9.0138148999999999</v>
      </c>
    </row>
    <row r="702" spans="2:15" x14ac:dyDescent="0.25">
      <c r="B702" s="90">
        <v>10375000000</v>
      </c>
      <c r="C702" s="90">
        <v>-8.2830981999999995</v>
      </c>
      <c r="N702" s="90">
        <v>10375000000</v>
      </c>
      <c r="O702" s="90">
        <v>-9.0363026000000009</v>
      </c>
    </row>
    <row r="703" spans="2:15" x14ac:dyDescent="0.25">
      <c r="B703" s="90">
        <v>10500000000</v>
      </c>
      <c r="C703" s="90">
        <v>-8.2903385000000007</v>
      </c>
      <c r="N703" s="90">
        <v>10500000000</v>
      </c>
      <c r="O703" s="90">
        <v>-9.0752734999999998</v>
      </c>
    </row>
    <row r="704" spans="2:15" x14ac:dyDescent="0.25">
      <c r="B704" s="90">
        <v>10625000000</v>
      </c>
      <c r="C704" s="90">
        <v>-8.2861042000000005</v>
      </c>
      <c r="N704" s="90">
        <v>10625000000</v>
      </c>
      <c r="O704" s="90">
        <v>-9.1350698000000001</v>
      </c>
    </row>
    <row r="705" spans="2:15" x14ac:dyDescent="0.25">
      <c r="B705" s="90">
        <v>10750000000</v>
      </c>
      <c r="C705" s="90">
        <v>-8.3449965000000006</v>
      </c>
      <c r="N705" s="90">
        <v>10750000000</v>
      </c>
      <c r="O705" s="90">
        <v>-9.2276821000000009</v>
      </c>
    </row>
    <row r="706" spans="2:15" x14ac:dyDescent="0.25">
      <c r="B706" s="90">
        <v>10875000000</v>
      </c>
      <c r="C706" s="90">
        <v>-8.4387416999999996</v>
      </c>
      <c r="N706" s="90">
        <v>10875000000</v>
      </c>
      <c r="O706" s="90">
        <v>-9.3540220000000005</v>
      </c>
    </row>
    <row r="707" spans="2:15" x14ac:dyDescent="0.25">
      <c r="B707" s="90">
        <v>11000000000</v>
      </c>
      <c r="C707" s="90">
        <v>-8.5572795999999993</v>
      </c>
      <c r="N707" s="90">
        <v>11000000000</v>
      </c>
      <c r="O707" s="90">
        <v>-9.5108986000000009</v>
      </c>
    </row>
    <row r="708" spans="2:15" x14ac:dyDescent="0.25">
      <c r="B708" s="90">
        <v>11125000000</v>
      </c>
      <c r="C708" s="90">
        <v>-8.6883172999999996</v>
      </c>
      <c r="N708" s="90">
        <v>11125000000</v>
      </c>
      <c r="O708" s="90">
        <v>-9.6636752999999995</v>
      </c>
    </row>
    <row r="709" spans="2:15" x14ac:dyDescent="0.25">
      <c r="B709" s="90">
        <v>11250000000</v>
      </c>
      <c r="C709" s="90">
        <v>-8.8348779999999998</v>
      </c>
      <c r="N709" s="90">
        <v>11250000000</v>
      </c>
      <c r="O709" s="90">
        <v>-9.7923098</v>
      </c>
    </row>
    <row r="710" spans="2:15" x14ac:dyDescent="0.25">
      <c r="B710" s="90">
        <v>11375000000</v>
      </c>
      <c r="C710" s="90">
        <v>-8.9246310999999992</v>
      </c>
      <c r="N710" s="90">
        <v>11375000000</v>
      </c>
      <c r="O710" s="90">
        <v>-9.9030695000000009</v>
      </c>
    </row>
    <row r="711" spans="2:15" x14ac:dyDescent="0.25">
      <c r="B711" s="90">
        <v>11500000000</v>
      </c>
      <c r="C711" s="90">
        <v>-9.0081901999999996</v>
      </c>
      <c r="N711" s="90">
        <v>11500000000</v>
      </c>
      <c r="O711" s="90">
        <v>-10.000847</v>
      </c>
    </row>
    <row r="712" spans="2:15" x14ac:dyDescent="0.25">
      <c r="B712" s="90">
        <v>11625000000</v>
      </c>
      <c r="C712" s="90">
        <v>-9.1028271000000007</v>
      </c>
      <c r="N712" s="90">
        <v>11625000000</v>
      </c>
      <c r="O712" s="90">
        <v>-10.057840000000001</v>
      </c>
    </row>
    <row r="713" spans="2:15" x14ac:dyDescent="0.25">
      <c r="B713" s="90">
        <v>11750000000</v>
      </c>
      <c r="C713" s="90">
        <v>-9.1852082999999993</v>
      </c>
      <c r="N713" s="90">
        <v>11750000000</v>
      </c>
      <c r="O713" s="90">
        <v>-10.103522999999999</v>
      </c>
    </row>
    <row r="714" spans="2:15" x14ac:dyDescent="0.25">
      <c r="B714" s="90">
        <v>11875000000</v>
      </c>
      <c r="C714" s="90">
        <v>-9.2255888000000006</v>
      </c>
      <c r="N714" s="90">
        <v>11875000000</v>
      </c>
      <c r="O714" s="90">
        <v>-10.155334</v>
      </c>
    </row>
    <row r="715" spans="2:15" x14ac:dyDescent="0.25">
      <c r="B715" s="90">
        <v>12000000000</v>
      </c>
      <c r="C715" s="90">
        <v>-9.2290182000000005</v>
      </c>
      <c r="N715" s="90">
        <v>12000000000</v>
      </c>
      <c r="O715" s="90">
        <v>-10.182373</v>
      </c>
    </row>
    <row r="716" spans="2:15" x14ac:dyDescent="0.25">
      <c r="B716" s="90">
        <v>12125000000</v>
      </c>
      <c r="C716" s="90">
        <v>-9.1931019000000003</v>
      </c>
      <c r="N716" s="90">
        <v>12125000000</v>
      </c>
      <c r="O716" s="90">
        <v>-10.195656</v>
      </c>
    </row>
    <row r="717" spans="2:15" x14ac:dyDescent="0.25">
      <c r="B717" s="90">
        <v>12250000000</v>
      </c>
      <c r="C717" s="90">
        <v>-9.1602744999999999</v>
      </c>
      <c r="N717" s="90">
        <v>12250000000</v>
      </c>
      <c r="O717" s="90">
        <v>-10.184661999999999</v>
      </c>
    </row>
    <row r="718" spans="2:15" x14ac:dyDescent="0.25">
      <c r="B718" s="90">
        <v>12375000000</v>
      </c>
      <c r="C718" s="90">
        <v>-9.0520983000000008</v>
      </c>
      <c r="N718" s="90">
        <v>12375000000</v>
      </c>
      <c r="O718" s="90">
        <v>-10.153873000000001</v>
      </c>
    </row>
    <row r="719" spans="2:15" x14ac:dyDescent="0.25">
      <c r="B719" s="90">
        <v>12500000000</v>
      </c>
      <c r="C719" s="90">
        <v>-8.9757899999999999</v>
      </c>
      <c r="N719" s="90">
        <v>12500000000</v>
      </c>
      <c r="O719" s="90">
        <v>-10.106657</v>
      </c>
    </row>
    <row r="720" spans="2:15" x14ac:dyDescent="0.25">
      <c r="B720" s="90">
        <v>12625000000</v>
      </c>
      <c r="C720" s="90">
        <v>-8.9301166999999992</v>
      </c>
      <c r="N720" s="90">
        <v>12625000000</v>
      </c>
      <c r="O720" s="90">
        <v>-10.029579</v>
      </c>
    </row>
    <row r="721" spans="2:15" x14ac:dyDescent="0.25">
      <c r="B721" s="90">
        <v>12750000000</v>
      </c>
      <c r="C721" s="90">
        <v>-8.8461695000000002</v>
      </c>
      <c r="N721" s="90">
        <v>12750000000</v>
      </c>
      <c r="O721" s="90">
        <v>-9.9499587999999992</v>
      </c>
    </row>
    <row r="722" spans="2:15" x14ac:dyDescent="0.25">
      <c r="B722" s="90">
        <v>12875000000</v>
      </c>
      <c r="C722" s="90">
        <v>-8.7318859</v>
      </c>
      <c r="N722" s="90">
        <v>12875000000</v>
      </c>
      <c r="O722" s="90">
        <v>-9.8812218000000005</v>
      </c>
    </row>
    <row r="723" spans="2:15" x14ac:dyDescent="0.25">
      <c r="B723" s="90">
        <v>13000000000</v>
      </c>
      <c r="C723" s="90">
        <v>-8.6668854</v>
      </c>
      <c r="N723" s="90">
        <v>13000000000</v>
      </c>
      <c r="O723" s="90">
        <v>-9.8455762999999994</v>
      </c>
    </row>
    <row r="724" spans="2:15" x14ac:dyDescent="0.25">
      <c r="B724" s="90">
        <v>13125000000</v>
      </c>
      <c r="C724" s="90">
        <v>-8.6242360999999992</v>
      </c>
      <c r="N724" s="90">
        <v>13125000000</v>
      </c>
      <c r="O724" s="90">
        <v>-9.8247976000000001</v>
      </c>
    </row>
    <row r="725" spans="2:15" x14ac:dyDescent="0.25">
      <c r="B725" s="90">
        <v>13250000000</v>
      </c>
      <c r="C725" s="90">
        <v>-8.6239538000000007</v>
      </c>
      <c r="N725" s="90">
        <v>13250000000</v>
      </c>
      <c r="O725" s="90">
        <v>-9.8205290000000005</v>
      </c>
    </row>
    <row r="726" spans="2:15" x14ac:dyDescent="0.25">
      <c r="B726" s="90">
        <v>13375000000</v>
      </c>
      <c r="C726" s="90">
        <v>-8.6563233999999998</v>
      </c>
      <c r="N726" s="90">
        <v>13375000000</v>
      </c>
      <c r="O726" s="90">
        <v>-9.8063374000000003</v>
      </c>
    </row>
    <row r="727" spans="2:15" x14ac:dyDescent="0.25">
      <c r="B727" s="90">
        <v>13500000000</v>
      </c>
      <c r="C727" s="90">
        <v>-8.6373710999999993</v>
      </c>
      <c r="N727" s="90">
        <v>13500000000</v>
      </c>
      <c r="O727" s="90">
        <v>-9.8079070999999995</v>
      </c>
    </row>
    <row r="728" spans="2:15" x14ac:dyDescent="0.25">
      <c r="B728" s="90">
        <v>13625000000</v>
      </c>
      <c r="C728" s="90">
        <v>-8.6755095000000004</v>
      </c>
      <c r="N728" s="90">
        <v>13625000000</v>
      </c>
      <c r="O728" s="90">
        <v>-9.8048573000000001</v>
      </c>
    </row>
    <row r="729" spans="2:15" x14ac:dyDescent="0.25">
      <c r="B729" s="90">
        <v>13750000000</v>
      </c>
      <c r="C729" s="90">
        <v>-8.7687302000000003</v>
      </c>
      <c r="N729" s="90">
        <v>13750000000</v>
      </c>
      <c r="O729" s="90">
        <v>-9.7747793000000005</v>
      </c>
    </row>
    <row r="730" spans="2:15" x14ac:dyDescent="0.25">
      <c r="B730" s="90">
        <v>13875000000</v>
      </c>
      <c r="C730" s="90">
        <v>-8.7337436999999998</v>
      </c>
      <c r="N730" s="90">
        <v>13875000000</v>
      </c>
      <c r="O730" s="90">
        <v>-9.7389554999999994</v>
      </c>
    </row>
    <row r="731" spans="2:15" x14ac:dyDescent="0.25">
      <c r="B731" s="90">
        <v>14000000000</v>
      </c>
      <c r="C731" s="90">
        <v>-8.6941824000000008</v>
      </c>
      <c r="N731" s="90">
        <v>14000000000</v>
      </c>
      <c r="O731" s="90">
        <v>-9.7186470000000007</v>
      </c>
    </row>
    <row r="732" spans="2:15" x14ac:dyDescent="0.25">
      <c r="B732" s="90">
        <v>14125000000</v>
      </c>
      <c r="C732" s="90">
        <v>-8.6802463999999997</v>
      </c>
      <c r="N732" s="90">
        <v>14125000000</v>
      </c>
      <c r="O732" s="90">
        <v>-9.6840410000000006</v>
      </c>
    </row>
    <row r="733" spans="2:15" x14ac:dyDescent="0.25">
      <c r="B733" s="90">
        <v>14250000000</v>
      </c>
      <c r="C733" s="90">
        <v>-8.6242695000000005</v>
      </c>
      <c r="N733" s="90">
        <v>14250000000</v>
      </c>
      <c r="O733" s="90">
        <v>-9.6474189999999993</v>
      </c>
    </row>
    <row r="734" spans="2:15" x14ac:dyDescent="0.25">
      <c r="B734" s="90">
        <v>14375000000</v>
      </c>
      <c r="C734" s="90">
        <v>-8.5235900999999998</v>
      </c>
      <c r="N734" s="90">
        <v>14375000000</v>
      </c>
      <c r="O734" s="90">
        <v>-9.6163463999999994</v>
      </c>
    </row>
    <row r="735" spans="2:15" x14ac:dyDescent="0.25">
      <c r="B735" s="90">
        <v>14500000000</v>
      </c>
      <c r="C735" s="90">
        <v>-8.4774227</v>
      </c>
      <c r="N735" s="90">
        <v>14500000000</v>
      </c>
      <c r="O735" s="90">
        <v>-9.5980682000000002</v>
      </c>
    </row>
    <row r="736" spans="2:15" x14ac:dyDescent="0.25">
      <c r="B736" s="90">
        <v>14625000000</v>
      </c>
      <c r="C736" s="90">
        <v>-8.4471101999999991</v>
      </c>
      <c r="N736" s="90">
        <v>14625000000</v>
      </c>
      <c r="O736" s="90">
        <v>-9.5645380000000007</v>
      </c>
    </row>
    <row r="737" spans="2:15" x14ac:dyDescent="0.25">
      <c r="B737" s="90">
        <v>14750000000</v>
      </c>
      <c r="C737" s="90">
        <v>-8.3973560000000003</v>
      </c>
      <c r="N737" s="90">
        <v>14750000000</v>
      </c>
      <c r="O737" s="90">
        <v>-9.5339880000000008</v>
      </c>
    </row>
    <row r="738" spans="2:15" x14ac:dyDescent="0.25">
      <c r="B738" s="90">
        <v>14875000000</v>
      </c>
      <c r="C738" s="90">
        <v>-8.3489733000000008</v>
      </c>
      <c r="N738" s="90">
        <v>14875000000</v>
      </c>
      <c r="O738" s="90">
        <v>-9.5024881000000008</v>
      </c>
    </row>
    <row r="739" spans="2:15" x14ac:dyDescent="0.25">
      <c r="B739" s="90">
        <v>15000000000</v>
      </c>
      <c r="C739" s="90">
        <v>-8.2770461999999991</v>
      </c>
      <c r="N739" s="90">
        <v>15000000000</v>
      </c>
      <c r="O739" s="90">
        <v>-9.4891919999999992</v>
      </c>
    </row>
    <row r="740" spans="2:15" x14ac:dyDescent="0.25">
      <c r="B740" s="90">
        <v>15125000000</v>
      </c>
      <c r="C740" s="90">
        <v>-8.2397690000000008</v>
      </c>
      <c r="N740" s="90">
        <v>15125000000</v>
      </c>
      <c r="O740" s="90">
        <v>-9.4695435000000003</v>
      </c>
    </row>
    <row r="741" spans="2:15" x14ac:dyDescent="0.25">
      <c r="B741" s="90">
        <v>15250000000</v>
      </c>
      <c r="C741" s="90">
        <v>-8.2279099999999996</v>
      </c>
      <c r="N741" s="90">
        <v>15250000000</v>
      </c>
      <c r="O741" s="90">
        <v>-9.4468098000000005</v>
      </c>
    </row>
    <row r="742" spans="2:15" x14ac:dyDescent="0.25">
      <c r="B742" s="90">
        <v>15375000000</v>
      </c>
      <c r="C742" s="90">
        <v>-8.2079277000000008</v>
      </c>
      <c r="N742" s="90">
        <v>15375000000</v>
      </c>
      <c r="O742" s="90">
        <v>-9.4408512000000009</v>
      </c>
    </row>
    <row r="743" spans="2:15" x14ac:dyDescent="0.25">
      <c r="B743" s="90">
        <v>15500000000</v>
      </c>
      <c r="C743" s="90">
        <v>-8.2160233999999992</v>
      </c>
      <c r="N743" s="90">
        <v>15500000000</v>
      </c>
      <c r="O743" s="90">
        <v>-9.4434184999999999</v>
      </c>
    </row>
    <row r="744" spans="2:15" x14ac:dyDescent="0.25">
      <c r="B744" s="90">
        <v>15625000000</v>
      </c>
      <c r="C744" s="90">
        <v>-8.2264327999999995</v>
      </c>
      <c r="N744" s="90">
        <v>15625000000</v>
      </c>
      <c r="O744" s="90">
        <v>-9.4368858000000007</v>
      </c>
    </row>
    <row r="745" spans="2:15" x14ac:dyDescent="0.25">
      <c r="B745" s="90">
        <v>15750000000</v>
      </c>
      <c r="C745" s="90">
        <v>-8.2286328999999991</v>
      </c>
      <c r="N745" s="90">
        <v>15750000000</v>
      </c>
      <c r="O745" s="90">
        <v>-9.4279518000000007</v>
      </c>
    </row>
    <row r="746" spans="2:15" x14ac:dyDescent="0.25">
      <c r="B746" s="90">
        <v>15875000000</v>
      </c>
      <c r="C746" s="90">
        <v>-8.2086266999999999</v>
      </c>
      <c r="N746" s="90">
        <v>15875000000</v>
      </c>
      <c r="O746" s="90">
        <v>-9.4438448000000008</v>
      </c>
    </row>
    <row r="747" spans="2:15" x14ac:dyDescent="0.25">
      <c r="B747" s="90">
        <v>16000000000</v>
      </c>
      <c r="C747" s="90">
        <v>-8.2333917999999997</v>
      </c>
      <c r="N747" s="90">
        <v>16000000000</v>
      </c>
      <c r="O747" s="90">
        <v>-9.4646682999999996</v>
      </c>
    </row>
    <row r="748" spans="2:15" x14ac:dyDescent="0.25">
      <c r="B748" s="90">
        <v>16125000000</v>
      </c>
      <c r="C748" s="90">
        <v>-8.2642965000000004</v>
      </c>
      <c r="N748" s="90">
        <v>16125000000</v>
      </c>
      <c r="O748" s="90">
        <v>-9.4871873999999998</v>
      </c>
    </row>
    <row r="749" spans="2:15" x14ac:dyDescent="0.25">
      <c r="B749" s="90">
        <v>16250000000</v>
      </c>
      <c r="C749" s="90">
        <v>-8.2876987</v>
      </c>
      <c r="N749" s="90">
        <v>16250000000</v>
      </c>
      <c r="O749" s="90">
        <v>-9.5235949000000009</v>
      </c>
    </row>
    <row r="750" spans="2:15" x14ac:dyDescent="0.25">
      <c r="B750" s="90">
        <v>16375000000</v>
      </c>
      <c r="C750" s="90">
        <v>-8.3416996000000001</v>
      </c>
      <c r="N750" s="90">
        <v>16375000000</v>
      </c>
      <c r="O750" s="90">
        <v>-9.5812329999999992</v>
      </c>
    </row>
    <row r="751" spans="2:15" x14ac:dyDescent="0.25">
      <c r="B751" s="90">
        <v>16500000000</v>
      </c>
      <c r="C751" s="90">
        <v>-8.3948993999999999</v>
      </c>
      <c r="N751" s="90">
        <v>16500000000</v>
      </c>
      <c r="O751" s="90">
        <v>-9.6257619999999999</v>
      </c>
    </row>
    <row r="752" spans="2:15" x14ac:dyDescent="0.25">
      <c r="B752" s="90">
        <v>16625000000</v>
      </c>
      <c r="C752" s="90">
        <v>-8.4889793000000004</v>
      </c>
      <c r="N752" s="90">
        <v>16625000000</v>
      </c>
      <c r="O752" s="90">
        <v>-9.6877203000000005</v>
      </c>
    </row>
    <row r="753" spans="2:15" x14ac:dyDescent="0.25">
      <c r="B753" s="90">
        <v>16750000000</v>
      </c>
      <c r="C753" s="90">
        <v>-8.5495262000000007</v>
      </c>
      <c r="N753" s="90">
        <v>16750000000</v>
      </c>
      <c r="O753" s="90">
        <v>-9.7383223000000001</v>
      </c>
    </row>
    <row r="754" spans="2:15" x14ac:dyDescent="0.25">
      <c r="B754" s="90">
        <v>16875000000</v>
      </c>
      <c r="C754" s="90">
        <v>-8.6343527000000009</v>
      </c>
      <c r="N754" s="90">
        <v>16875000000</v>
      </c>
      <c r="O754" s="90">
        <v>-9.8142262000000002</v>
      </c>
    </row>
    <row r="755" spans="2:15" x14ac:dyDescent="0.25">
      <c r="B755" s="90">
        <v>17000000000</v>
      </c>
      <c r="C755" s="90">
        <v>-8.7356911000000004</v>
      </c>
      <c r="N755" s="90">
        <v>17000000000</v>
      </c>
      <c r="O755" s="90">
        <v>-9.9014606000000001</v>
      </c>
    </row>
    <row r="756" spans="2:15" x14ac:dyDescent="0.25">
      <c r="B756" s="90">
        <v>17125000000</v>
      </c>
      <c r="C756" s="90">
        <v>-8.8533791999999991</v>
      </c>
      <c r="N756" s="90">
        <v>17125000000</v>
      </c>
      <c r="O756" s="90">
        <v>-9.9852027999999997</v>
      </c>
    </row>
    <row r="757" spans="2:15" x14ac:dyDescent="0.25">
      <c r="B757" s="90">
        <v>17250000000</v>
      </c>
      <c r="C757" s="90">
        <v>-8.9594126000000003</v>
      </c>
      <c r="N757" s="90">
        <v>17250000000</v>
      </c>
      <c r="O757" s="90">
        <v>-10.056850000000001</v>
      </c>
    </row>
    <row r="758" spans="2:15" x14ac:dyDescent="0.25">
      <c r="B758" s="90">
        <v>17375000000</v>
      </c>
      <c r="C758" s="90">
        <v>-9.0732316999999991</v>
      </c>
      <c r="N758" s="90">
        <v>17375000000</v>
      </c>
      <c r="O758" s="90">
        <v>-10.131019</v>
      </c>
    </row>
    <row r="759" spans="2:15" x14ac:dyDescent="0.25">
      <c r="B759" s="90">
        <v>17500000000</v>
      </c>
      <c r="C759" s="90">
        <v>-9.1837797000000005</v>
      </c>
      <c r="N759" s="90">
        <v>17500000000</v>
      </c>
      <c r="O759" s="90">
        <v>-10.196323</v>
      </c>
    </row>
    <row r="760" spans="2:15" x14ac:dyDescent="0.25">
      <c r="B760" s="90">
        <v>17625000000</v>
      </c>
      <c r="C760" s="90">
        <v>-9.2669268000000002</v>
      </c>
      <c r="N760" s="90">
        <v>17625000000</v>
      </c>
      <c r="O760" s="90">
        <v>-10.251891000000001</v>
      </c>
    </row>
    <row r="761" spans="2:15" x14ac:dyDescent="0.25">
      <c r="B761" s="90">
        <v>17750000000</v>
      </c>
      <c r="C761" s="90">
        <v>-9.3563147000000004</v>
      </c>
      <c r="N761" s="90">
        <v>17750000000</v>
      </c>
      <c r="O761" s="90">
        <v>-10.335589000000001</v>
      </c>
    </row>
    <row r="762" spans="2:15" x14ac:dyDescent="0.25">
      <c r="B762" s="90">
        <v>17875000000</v>
      </c>
      <c r="C762" s="90">
        <v>-9.4615373999999992</v>
      </c>
      <c r="N762" s="90">
        <v>17875000000</v>
      </c>
      <c r="O762" s="90">
        <v>-10.431449000000001</v>
      </c>
    </row>
    <row r="763" spans="2:15" x14ac:dyDescent="0.25">
      <c r="B763" s="90">
        <v>18000000000</v>
      </c>
      <c r="C763" s="90">
        <v>-9.5563640999999997</v>
      </c>
      <c r="N763" s="90">
        <v>18000000000</v>
      </c>
      <c r="O763" s="90">
        <v>-10.538916</v>
      </c>
    </row>
    <row r="764" spans="2:15" x14ac:dyDescent="0.25">
      <c r="B764" s="90">
        <v>18125000000</v>
      </c>
      <c r="C764" s="90">
        <v>-9.688796</v>
      </c>
      <c r="N764" s="90">
        <v>18125000000</v>
      </c>
      <c r="O764" s="90">
        <v>-10.662459999999999</v>
      </c>
    </row>
    <row r="765" spans="2:15" x14ac:dyDescent="0.25">
      <c r="B765" s="90">
        <v>18250000000</v>
      </c>
      <c r="C765" s="90">
        <v>-9.8460807999999993</v>
      </c>
      <c r="N765" s="90">
        <v>18250000000</v>
      </c>
      <c r="O765" s="90">
        <v>-10.792678</v>
      </c>
    </row>
    <row r="766" spans="2:15" x14ac:dyDescent="0.25">
      <c r="B766" s="90">
        <v>18375000000</v>
      </c>
      <c r="C766" s="90">
        <v>-10.054558</v>
      </c>
      <c r="N766" s="90">
        <v>18375000000</v>
      </c>
      <c r="O766" s="90">
        <v>-10.938375000000001</v>
      </c>
    </row>
    <row r="767" spans="2:15" x14ac:dyDescent="0.25">
      <c r="B767" s="90">
        <v>18500000000</v>
      </c>
      <c r="C767" s="90">
        <v>-10.326461</v>
      </c>
      <c r="N767" s="90">
        <v>18500000000</v>
      </c>
      <c r="O767" s="90">
        <v>-11.109446</v>
      </c>
    </row>
    <row r="768" spans="2:15" x14ac:dyDescent="0.25">
      <c r="B768" s="90">
        <v>18625000000</v>
      </c>
      <c r="C768" s="90">
        <v>-10.731778</v>
      </c>
      <c r="N768" s="90">
        <v>18625000000</v>
      </c>
      <c r="O768" s="90">
        <v>-11.320957</v>
      </c>
    </row>
    <row r="769" spans="2:15" x14ac:dyDescent="0.25">
      <c r="B769" s="90">
        <v>18750000000</v>
      </c>
      <c r="C769" s="90">
        <v>-11.258692999999999</v>
      </c>
      <c r="N769" s="90">
        <v>18750000000</v>
      </c>
      <c r="O769" s="90">
        <v>-11.553542</v>
      </c>
    </row>
    <row r="770" spans="2:15" x14ac:dyDescent="0.25">
      <c r="B770" s="90">
        <v>18875000000</v>
      </c>
      <c r="C770" s="90">
        <v>-11.910710999999999</v>
      </c>
      <c r="N770" s="90">
        <v>18875000000</v>
      </c>
      <c r="O770" s="90">
        <v>-11.799405</v>
      </c>
    </row>
    <row r="771" spans="2:15" x14ac:dyDescent="0.25">
      <c r="B771" s="90">
        <v>19000000000</v>
      </c>
      <c r="C771" s="90">
        <v>-12.631028000000001</v>
      </c>
      <c r="N771" s="90">
        <v>19000000000</v>
      </c>
      <c r="O771" s="90">
        <v>-12.044623</v>
      </c>
    </row>
    <row r="772" spans="2:15" x14ac:dyDescent="0.25">
      <c r="B772" s="90">
        <v>19125000000</v>
      </c>
      <c r="C772" s="90">
        <v>-13.324645</v>
      </c>
      <c r="N772" s="90">
        <v>19125000000</v>
      </c>
      <c r="O772" s="90">
        <v>-12.275145999999999</v>
      </c>
    </row>
    <row r="773" spans="2:15" x14ac:dyDescent="0.25">
      <c r="B773" s="90">
        <v>19250000000</v>
      </c>
      <c r="C773" s="90">
        <v>-13.93451</v>
      </c>
      <c r="N773" s="90">
        <v>19250000000</v>
      </c>
      <c r="O773" s="90">
        <v>-12.496093999999999</v>
      </c>
    </row>
    <row r="774" spans="2:15" x14ac:dyDescent="0.25">
      <c r="B774" s="90">
        <v>19375000000</v>
      </c>
      <c r="C774" s="90">
        <v>-14.347362</v>
      </c>
      <c r="N774" s="90">
        <v>19375000000</v>
      </c>
      <c r="O774" s="90">
        <v>-12.654099</v>
      </c>
    </row>
    <row r="775" spans="2:15" x14ac:dyDescent="0.25">
      <c r="B775" s="90">
        <v>19500000000</v>
      </c>
      <c r="C775" s="90">
        <v>-14.409037</v>
      </c>
      <c r="N775" s="90">
        <v>19500000000</v>
      </c>
      <c r="O775" s="90">
        <v>-12.755737999999999</v>
      </c>
    </row>
    <row r="776" spans="2:15" x14ac:dyDescent="0.25">
      <c r="B776" s="90">
        <v>19625000000</v>
      </c>
      <c r="C776" s="90">
        <v>-14.341557999999999</v>
      </c>
      <c r="N776" s="90">
        <v>19625000000</v>
      </c>
      <c r="O776" s="90">
        <v>-12.854716</v>
      </c>
    </row>
    <row r="777" spans="2:15" x14ac:dyDescent="0.25">
      <c r="B777" s="90">
        <v>19750000000</v>
      </c>
      <c r="C777" s="90">
        <v>-14.077294999999999</v>
      </c>
      <c r="N777" s="90">
        <v>19750000000</v>
      </c>
      <c r="O777" s="90">
        <v>-12.885405</v>
      </c>
    </row>
    <row r="778" spans="2:15" x14ac:dyDescent="0.25">
      <c r="B778" s="90">
        <v>19875000000</v>
      </c>
      <c r="C778" s="90">
        <v>-13.763521000000001</v>
      </c>
      <c r="N778" s="90">
        <v>19875000000</v>
      </c>
      <c r="O778" s="90">
        <v>-12.890134</v>
      </c>
    </row>
    <row r="779" spans="2:15" x14ac:dyDescent="0.25">
      <c r="B779" s="90">
        <v>20000000000</v>
      </c>
      <c r="C779" s="90">
        <v>-13.284088000000001</v>
      </c>
      <c r="N779" s="90">
        <v>20000000000</v>
      </c>
      <c r="O779" s="90">
        <v>-12.810677999999999</v>
      </c>
    </row>
    <row r="780" spans="2:15" x14ac:dyDescent="0.25">
      <c r="B780" s="90">
        <v>20125000000</v>
      </c>
      <c r="C780" s="90">
        <v>-12.985270999999999</v>
      </c>
      <c r="N780" s="90">
        <v>20125000000</v>
      </c>
      <c r="O780" s="90">
        <v>-12.794465000000001</v>
      </c>
    </row>
    <row r="781" spans="2:15" x14ac:dyDescent="0.25">
      <c r="B781" s="90">
        <v>20250000000</v>
      </c>
      <c r="C781" s="90">
        <v>-12.739357999999999</v>
      </c>
      <c r="N781" s="90">
        <v>20250000000</v>
      </c>
      <c r="O781" s="90">
        <v>-12.765209</v>
      </c>
    </row>
    <row r="782" spans="2:15" x14ac:dyDescent="0.25">
      <c r="B782" s="90">
        <v>20375000000</v>
      </c>
      <c r="C782" s="90">
        <v>-12.494386</v>
      </c>
      <c r="N782" s="90">
        <v>20375000000</v>
      </c>
      <c r="O782" s="90">
        <v>-12.694786000000001</v>
      </c>
    </row>
    <row r="783" spans="2:15" x14ac:dyDescent="0.25">
      <c r="B783" s="90">
        <v>20500000000</v>
      </c>
      <c r="C783" s="90">
        <v>-12.280122</v>
      </c>
      <c r="N783" s="90">
        <v>20500000000</v>
      </c>
      <c r="O783" s="90">
        <v>-12.655635</v>
      </c>
    </row>
    <row r="784" spans="2:15" x14ac:dyDescent="0.25">
      <c r="B784" s="90">
        <v>20625000000</v>
      </c>
      <c r="C784" s="90">
        <v>-12.251303</v>
      </c>
      <c r="N784" s="90">
        <v>20625000000</v>
      </c>
      <c r="O784" s="90">
        <v>-12.718814999999999</v>
      </c>
    </row>
    <row r="785" spans="2:15" x14ac:dyDescent="0.25">
      <c r="B785" s="90">
        <v>20750000000</v>
      </c>
      <c r="C785" s="90">
        <v>-12.283396</v>
      </c>
      <c r="N785" s="90">
        <v>20750000000</v>
      </c>
      <c r="O785" s="90">
        <v>-12.825625</v>
      </c>
    </row>
    <row r="786" spans="2:15" x14ac:dyDescent="0.25">
      <c r="B786" s="90">
        <v>20875000000</v>
      </c>
      <c r="C786" s="90">
        <v>-12.226454</v>
      </c>
      <c r="N786" s="90">
        <v>20875000000</v>
      </c>
      <c r="O786" s="90">
        <v>-12.870366000000001</v>
      </c>
    </row>
    <row r="787" spans="2:15" x14ac:dyDescent="0.25">
      <c r="B787" s="90">
        <v>21000000000</v>
      </c>
      <c r="C787" s="90">
        <v>-12.288404</v>
      </c>
      <c r="N787" s="90">
        <v>21000000000</v>
      </c>
      <c r="O787" s="90">
        <v>-13.006556</v>
      </c>
    </row>
    <row r="788" spans="2:15" x14ac:dyDescent="0.25">
      <c r="B788" s="90">
        <v>21125000000</v>
      </c>
      <c r="C788" s="90">
        <v>-12.360265999999999</v>
      </c>
      <c r="N788" s="90">
        <v>21125000000</v>
      </c>
      <c r="O788" s="90">
        <v>-13.233556</v>
      </c>
    </row>
    <row r="789" spans="2:15" x14ac:dyDescent="0.25">
      <c r="B789" s="90">
        <v>21250000000</v>
      </c>
      <c r="C789" s="90">
        <v>-12.387109000000001</v>
      </c>
      <c r="N789" s="90">
        <v>21250000000</v>
      </c>
      <c r="O789" s="90">
        <v>-13.351054</v>
      </c>
    </row>
    <row r="790" spans="2:15" x14ac:dyDescent="0.25">
      <c r="B790" s="90">
        <v>21375000000</v>
      </c>
      <c r="C790" s="90">
        <v>-12.338879</v>
      </c>
      <c r="N790" s="90">
        <v>21375000000</v>
      </c>
      <c r="O790" s="90">
        <v>-13.319717000000001</v>
      </c>
    </row>
    <row r="791" spans="2:15" x14ac:dyDescent="0.25">
      <c r="B791" s="90">
        <v>21500000000</v>
      </c>
      <c r="C791" s="90">
        <v>-12.306034</v>
      </c>
      <c r="N791" s="90">
        <v>21500000000</v>
      </c>
      <c r="O791" s="90">
        <v>-13.289180999999999</v>
      </c>
    </row>
    <row r="792" spans="2:15" x14ac:dyDescent="0.25">
      <c r="B792" s="90">
        <v>21625000000</v>
      </c>
      <c r="C792" s="90">
        <v>-12.316276</v>
      </c>
      <c r="N792" s="90">
        <v>21625000000</v>
      </c>
      <c r="O792" s="90">
        <v>-13.386199</v>
      </c>
    </row>
    <row r="793" spans="2:15" x14ac:dyDescent="0.25">
      <c r="B793" s="90">
        <v>21750000000</v>
      </c>
      <c r="C793" s="90">
        <v>-12.380734</v>
      </c>
      <c r="N793" s="90">
        <v>21750000000</v>
      </c>
      <c r="O793" s="90">
        <v>-13.761281</v>
      </c>
    </row>
    <row r="794" spans="2:15" x14ac:dyDescent="0.25">
      <c r="B794" s="90">
        <v>21875000000</v>
      </c>
      <c r="C794" s="90">
        <v>-12.47447</v>
      </c>
      <c r="N794" s="90">
        <v>21875000000</v>
      </c>
      <c r="O794" s="90">
        <v>-14.160792000000001</v>
      </c>
    </row>
    <row r="795" spans="2:15" x14ac:dyDescent="0.25">
      <c r="B795" s="90">
        <v>22000000000</v>
      </c>
      <c r="C795" s="90">
        <v>-12.605606</v>
      </c>
      <c r="N795" s="90">
        <v>22000000000</v>
      </c>
      <c r="O795" s="90">
        <v>-14.573108</v>
      </c>
    </row>
    <row r="796" spans="2:15" x14ac:dyDescent="0.25">
      <c r="B796" s="90">
        <v>22125000000</v>
      </c>
      <c r="C796" s="90">
        <v>-12.652362</v>
      </c>
      <c r="N796" s="90">
        <v>22125000000</v>
      </c>
      <c r="O796" s="90">
        <v>-14.566558000000001</v>
      </c>
    </row>
    <row r="797" spans="2:15" x14ac:dyDescent="0.25">
      <c r="B797" s="90">
        <v>22250000000</v>
      </c>
      <c r="C797" s="90">
        <v>-12.750002</v>
      </c>
      <c r="N797" s="90">
        <v>22250000000</v>
      </c>
      <c r="O797" s="90">
        <v>-14.667432</v>
      </c>
    </row>
    <row r="798" spans="2:15" x14ac:dyDescent="0.25">
      <c r="B798" s="90">
        <v>22375000000</v>
      </c>
      <c r="C798" s="90">
        <v>-12.826392</v>
      </c>
      <c r="N798" s="90">
        <v>22375000000</v>
      </c>
      <c r="O798" s="90">
        <v>-14.495008</v>
      </c>
    </row>
    <row r="799" spans="2:15" x14ac:dyDescent="0.25">
      <c r="B799" s="90">
        <v>22500000000</v>
      </c>
      <c r="C799" s="90">
        <v>-13.013741</v>
      </c>
      <c r="N799" s="90">
        <v>22500000000</v>
      </c>
      <c r="O799" s="90">
        <v>-14.543265999999999</v>
      </c>
    </row>
    <row r="800" spans="2:15" x14ac:dyDescent="0.25">
      <c r="B800" s="90">
        <v>22625000000</v>
      </c>
      <c r="C800" s="90">
        <v>-13.390541000000001</v>
      </c>
      <c r="N800" s="90">
        <v>22625000000</v>
      </c>
      <c r="O800" s="90">
        <v>-15.037439000000001</v>
      </c>
    </row>
    <row r="801" spans="2:15" x14ac:dyDescent="0.25">
      <c r="B801" s="90">
        <v>22750000000</v>
      </c>
      <c r="C801" s="90">
        <v>-13.929667</v>
      </c>
      <c r="N801" s="90">
        <v>22750000000</v>
      </c>
      <c r="O801" s="90">
        <v>-15.448926</v>
      </c>
    </row>
    <row r="802" spans="2:15" x14ac:dyDescent="0.25">
      <c r="B802" s="90">
        <v>22875000000</v>
      </c>
      <c r="C802" s="90">
        <v>-14.587638</v>
      </c>
      <c r="N802" s="90">
        <v>22875000000</v>
      </c>
      <c r="O802" s="90">
        <v>-15.614948999999999</v>
      </c>
    </row>
    <row r="803" spans="2:15" x14ac:dyDescent="0.25">
      <c r="B803" s="90">
        <v>23000000000</v>
      </c>
      <c r="C803" s="90">
        <v>-15.307857</v>
      </c>
      <c r="N803" s="90">
        <v>23000000000</v>
      </c>
      <c r="O803" s="90">
        <v>-15.410928</v>
      </c>
    </row>
    <row r="804" spans="2:15" x14ac:dyDescent="0.25">
      <c r="B804" s="90">
        <v>23125000000</v>
      </c>
      <c r="C804" s="90">
        <v>-16.130358000000001</v>
      </c>
      <c r="N804" s="90">
        <v>23125000000</v>
      </c>
      <c r="O804" s="90">
        <v>-15.152694</v>
      </c>
    </row>
    <row r="805" spans="2:15" x14ac:dyDescent="0.25">
      <c r="B805" s="90">
        <v>23250000000</v>
      </c>
      <c r="C805" s="90">
        <v>-17.313818000000001</v>
      </c>
      <c r="N805" s="90">
        <v>23250000000</v>
      </c>
      <c r="O805" s="90">
        <v>-14.826629000000001</v>
      </c>
    </row>
    <row r="806" spans="2:15" x14ac:dyDescent="0.25">
      <c r="B806" s="90">
        <v>23375000000</v>
      </c>
      <c r="C806" s="90">
        <v>-19.061858999999998</v>
      </c>
      <c r="N806" s="90">
        <v>23375000000</v>
      </c>
      <c r="O806" s="90">
        <v>-15.375159999999999</v>
      </c>
    </row>
    <row r="807" spans="2:15" x14ac:dyDescent="0.25">
      <c r="B807" s="90">
        <v>23500000000</v>
      </c>
      <c r="C807" s="90">
        <v>-21.570034</v>
      </c>
      <c r="N807" s="90">
        <v>23500000000</v>
      </c>
      <c r="O807" s="90">
        <v>-16.586373999999999</v>
      </c>
    </row>
    <row r="808" spans="2:15" x14ac:dyDescent="0.25">
      <c r="B808" s="90">
        <v>23625000000</v>
      </c>
      <c r="C808" s="90">
        <v>-25.060079999999999</v>
      </c>
      <c r="N808" s="90">
        <v>23625000000</v>
      </c>
      <c r="O808" s="90">
        <v>-18.038523000000001</v>
      </c>
    </row>
    <row r="809" spans="2:15" x14ac:dyDescent="0.25">
      <c r="B809" s="90">
        <v>23750000000</v>
      </c>
      <c r="C809" s="90">
        <v>-29.449957000000001</v>
      </c>
      <c r="N809" s="90">
        <v>23750000000</v>
      </c>
      <c r="O809" s="90">
        <v>-19.308744000000001</v>
      </c>
    </row>
    <row r="810" spans="2:15" x14ac:dyDescent="0.25">
      <c r="B810" s="90">
        <v>23875000000</v>
      </c>
      <c r="C810" s="90">
        <v>-34.727451000000002</v>
      </c>
      <c r="N810" s="90">
        <v>23875000000</v>
      </c>
      <c r="O810" s="90">
        <v>-20.06175</v>
      </c>
    </row>
    <row r="811" spans="2:15" x14ac:dyDescent="0.25">
      <c r="B811" s="90">
        <v>24000000000</v>
      </c>
      <c r="C811" s="90">
        <v>-40.674411999999997</v>
      </c>
      <c r="N811" s="90">
        <v>24000000000</v>
      </c>
      <c r="O811" s="90">
        <v>-20.465961</v>
      </c>
    </row>
    <row r="812" spans="2:15" x14ac:dyDescent="0.25">
      <c r="B812" s="90">
        <v>24125000000</v>
      </c>
      <c r="C812" s="90">
        <v>-47.002372999999999</v>
      </c>
      <c r="N812" s="90">
        <v>24125000000</v>
      </c>
      <c r="O812" s="90">
        <v>-20.272507000000001</v>
      </c>
    </row>
    <row r="813" spans="2:15" x14ac:dyDescent="0.25">
      <c r="B813" s="90">
        <v>24250000000</v>
      </c>
      <c r="C813" s="90">
        <v>-52.681271000000002</v>
      </c>
      <c r="N813" s="90">
        <v>24250000000</v>
      </c>
      <c r="O813" s="90">
        <v>-19.979808999999999</v>
      </c>
    </row>
    <row r="814" spans="2:15" x14ac:dyDescent="0.25">
      <c r="B814" s="90">
        <v>24375000000</v>
      </c>
      <c r="C814" s="90">
        <v>-58.026009000000002</v>
      </c>
      <c r="N814" s="90">
        <v>24375000000</v>
      </c>
      <c r="O814" s="90">
        <v>-21.385141000000001</v>
      </c>
    </row>
    <row r="815" spans="2:15" x14ac:dyDescent="0.25">
      <c r="B815" s="90">
        <v>24500000000</v>
      </c>
      <c r="C815" s="90">
        <v>-62.266643999999999</v>
      </c>
      <c r="N815" s="90">
        <v>24500000000</v>
      </c>
      <c r="O815" s="90">
        <v>-22.076291999999999</v>
      </c>
    </row>
    <row r="816" spans="2:15" x14ac:dyDescent="0.25">
      <c r="B816" s="90">
        <v>24625000000</v>
      </c>
      <c r="C816" s="90">
        <v>-65.324286999999998</v>
      </c>
      <c r="N816" s="90">
        <v>24625000000</v>
      </c>
      <c r="O816" s="90">
        <v>-22.581061999999999</v>
      </c>
    </row>
    <row r="817" spans="2:15" x14ac:dyDescent="0.25">
      <c r="B817" s="90">
        <v>24750000000</v>
      </c>
      <c r="C817" s="90">
        <v>-67.478020000000001</v>
      </c>
      <c r="N817" s="90">
        <v>24750000000</v>
      </c>
      <c r="O817" s="90">
        <v>-22.863285000000001</v>
      </c>
    </row>
    <row r="818" spans="2:15" x14ac:dyDescent="0.25">
      <c r="B818" s="90">
        <v>24875000000</v>
      </c>
      <c r="C818" s="90">
        <v>-69.148017999999993</v>
      </c>
      <c r="N818" s="90">
        <v>24875000000</v>
      </c>
      <c r="O818" s="90">
        <v>-23.20562</v>
      </c>
    </row>
    <row r="819" spans="2:15" x14ac:dyDescent="0.25">
      <c r="B819" s="90">
        <v>25000000000</v>
      </c>
      <c r="C819" s="90">
        <v>-69.683684999999997</v>
      </c>
      <c r="N819" s="90">
        <v>25000000000</v>
      </c>
      <c r="O819" s="90">
        <v>-22.681034</v>
      </c>
    </row>
    <row r="820" spans="2:15" x14ac:dyDescent="0.25">
      <c r="B820" s="90">
        <v>25125000000</v>
      </c>
      <c r="C820" s="90">
        <v>-70.058471999999995</v>
      </c>
      <c r="N820" s="90">
        <v>25125000000</v>
      </c>
      <c r="O820" s="90">
        <v>-22.673531000000001</v>
      </c>
    </row>
    <row r="821" spans="2:15" x14ac:dyDescent="0.25">
      <c r="B821" s="90">
        <v>25250000000</v>
      </c>
      <c r="C821" s="90">
        <v>-70.475646999999995</v>
      </c>
      <c r="N821" s="90">
        <v>25250000000</v>
      </c>
      <c r="O821" s="90">
        <v>-23.552033999999999</v>
      </c>
    </row>
    <row r="822" spans="2:15" x14ac:dyDescent="0.25">
      <c r="B822" s="90">
        <v>25375000000</v>
      </c>
      <c r="C822" s="90">
        <v>-71.197647000000003</v>
      </c>
      <c r="N822" s="90">
        <v>25375000000</v>
      </c>
      <c r="O822" s="90">
        <v>-24.671970000000002</v>
      </c>
    </row>
    <row r="823" spans="2:15" x14ac:dyDescent="0.25">
      <c r="B823" s="90">
        <v>25500000000</v>
      </c>
      <c r="C823" s="90">
        <v>-71.909225000000006</v>
      </c>
      <c r="N823" s="90">
        <v>25500000000</v>
      </c>
      <c r="O823" s="90">
        <v>-25.710894</v>
      </c>
    </row>
    <row r="824" spans="2:15" x14ac:dyDescent="0.25">
      <c r="B824" s="90">
        <v>25625000000</v>
      </c>
      <c r="C824" s="90">
        <v>-73.134536999999995</v>
      </c>
      <c r="N824" s="90">
        <v>25625000000</v>
      </c>
      <c r="O824" s="90">
        <v>-25.759564999999998</v>
      </c>
    </row>
    <row r="825" spans="2:15" x14ac:dyDescent="0.25">
      <c r="B825" s="90">
        <v>25750000000</v>
      </c>
      <c r="C825" s="90">
        <v>-74.433623999999995</v>
      </c>
      <c r="N825" s="90">
        <v>25750000000</v>
      </c>
      <c r="O825" s="90">
        <v>-26.234804</v>
      </c>
    </row>
    <row r="826" spans="2:15" x14ac:dyDescent="0.25">
      <c r="B826" s="90">
        <v>25875000000</v>
      </c>
      <c r="C826" s="90">
        <v>-75.584220999999999</v>
      </c>
      <c r="N826" s="90">
        <v>25875000000</v>
      </c>
      <c r="O826" s="90">
        <v>-26.025798999999999</v>
      </c>
    </row>
    <row r="827" spans="2:15" x14ac:dyDescent="0.25">
      <c r="B827" s="90">
        <v>26000000000</v>
      </c>
      <c r="C827" s="90">
        <v>-75.981437999999997</v>
      </c>
      <c r="N827" s="90">
        <v>26000000000</v>
      </c>
      <c r="O827" s="90">
        <v>-25.726526</v>
      </c>
    </row>
    <row r="828" spans="2:15" x14ac:dyDescent="0.25">
      <c r="B828" s="90" t="s">
        <v>21</v>
      </c>
      <c r="C828" s="90"/>
      <c r="N828" s="90" t="s">
        <v>21</v>
      </c>
      <c r="O828" s="90"/>
    </row>
    <row r="829" spans="2:15" x14ac:dyDescent="0.25">
      <c r="B829" s="90"/>
      <c r="C829" s="90"/>
      <c r="N829" s="90"/>
      <c r="O829" s="90"/>
    </row>
    <row r="830" spans="2:15" x14ac:dyDescent="0.25">
      <c r="B830" s="90"/>
      <c r="C830" s="90"/>
      <c r="N830" s="90"/>
      <c r="O830" s="90"/>
    </row>
    <row r="831" spans="2:15" x14ac:dyDescent="0.25">
      <c r="B831" s="90" t="s">
        <v>23</v>
      </c>
      <c r="C831" s="90"/>
      <c r="N831" s="90" t="s">
        <v>23</v>
      </c>
      <c r="O831" s="90"/>
    </row>
    <row r="832" spans="2:15" x14ac:dyDescent="0.25">
      <c r="B832" s="90" t="s">
        <v>19</v>
      </c>
      <c r="C832" s="90" t="s">
        <v>172</v>
      </c>
      <c r="N832" s="90" t="s">
        <v>19</v>
      </c>
      <c r="O832" s="90" t="s">
        <v>172</v>
      </c>
    </row>
    <row r="833" spans="2:15" x14ac:dyDescent="0.25">
      <c r="B833" s="90">
        <v>1000000000</v>
      </c>
      <c r="C833" s="90">
        <v>-67.441338000000002</v>
      </c>
      <c r="N833" s="90">
        <v>1000000000</v>
      </c>
      <c r="O833" s="90">
        <v>-24.271421</v>
      </c>
    </row>
    <row r="834" spans="2:15" x14ac:dyDescent="0.25">
      <c r="B834" s="90">
        <v>1125000000</v>
      </c>
      <c r="C834" s="90">
        <v>-65.472747999999996</v>
      </c>
      <c r="N834" s="90">
        <v>1125000000</v>
      </c>
      <c r="O834" s="90">
        <v>-21.876657000000002</v>
      </c>
    </row>
    <row r="835" spans="2:15" x14ac:dyDescent="0.25">
      <c r="B835" s="90">
        <v>1250000000</v>
      </c>
      <c r="C835" s="90">
        <v>-60.102871</v>
      </c>
      <c r="N835" s="90">
        <v>1250000000</v>
      </c>
      <c r="O835" s="90">
        <v>-19.002334999999999</v>
      </c>
    </row>
    <row r="836" spans="2:15" x14ac:dyDescent="0.25">
      <c r="B836" s="90">
        <v>1375000000</v>
      </c>
      <c r="C836" s="90">
        <v>-51.755828999999999</v>
      </c>
      <c r="N836" s="90">
        <v>1375000000</v>
      </c>
      <c r="O836" s="90">
        <v>-15.889258999999999</v>
      </c>
    </row>
    <row r="837" spans="2:15" x14ac:dyDescent="0.25">
      <c r="B837" s="90">
        <v>1500000000</v>
      </c>
      <c r="C837" s="90">
        <v>-44.442970000000003</v>
      </c>
      <c r="N837" s="90">
        <v>1500000000</v>
      </c>
      <c r="O837" s="90">
        <v>-13.940013</v>
      </c>
    </row>
    <row r="838" spans="2:15" x14ac:dyDescent="0.25">
      <c r="B838" s="90">
        <v>1625000000</v>
      </c>
      <c r="C838" s="90">
        <v>-35.524569999999997</v>
      </c>
      <c r="N838" s="90">
        <v>1625000000</v>
      </c>
      <c r="O838" s="90">
        <v>-12.766253000000001</v>
      </c>
    </row>
    <row r="839" spans="2:15" x14ac:dyDescent="0.25">
      <c r="B839" s="90">
        <v>1750000000</v>
      </c>
      <c r="C839" s="90">
        <v>-26.460995</v>
      </c>
      <c r="N839" s="90">
        <v>1750000000</v>
      </c>
      <c r="O839" s="90">
        <v>-11.631652000000001</v>
      </c>
    </row>
    <row r="840" spans="2:15" x14ac:dyDescent="0.25">
      <c r="B840" s="90">
        <v>1875000000</v>
      </c>
      <c r="C840" s="90">
        <v>-20.158764000000001</v>
      </c>
      <c r="N840" s="90">
        <v>1875000000</v>
      </c>
      <c r="O840" s="90">
        <v>-10.901233</v>
      </c>
    </row>
    <row r="841" spans="2:15" x14ac:dyDescent="0.25">
      <c r="B841" s="90">
        <v>2000000000</v>
      </c>
      <c r="C841" s="90">
        <v>-16.330677000000001</v>
      </c>
      <c r="N841" s="90">
        <v>2000000000</v>
      </c>
      <c r="O841" s="90">
        <v>-10.372678000000001</v>
      </c>
    </row>
    <row r="842" spans="2:15" x14ac:dyDescent="0.25">
      <c r="B842" s="90">
        <v>2125000000</v>
      </c>
      <c r="C842" s="90">
        <v>-12.227830000000001</v>
      </c>
      <c r="N842" s="90">
        <v>2125000000</v>
      </c>
      <c r="O842" s="90">
        <v>-10.004047999999999</v>
      </c>
    </row>
    <row r="843" spans="2:15" x14ac:dyDescent="0.25">
      <c r="B843" s="90">
        <v>2250000000</v>
      </c>
      <c r="C843" s="90">
        <v>-10.361185000000001</v>
      </c>
      <c r="N843" s="90">
        <v>2250000000</v>
      </c>
      <c r="O843" s="90">
        <v>-9.8015326999999992</v>
      </c>
    </row>
    <row r="844" spans="2:15" x14ac:dyDescent="0.25">
      <c r="B844" s="90">
        <v>2375000000</v>
      </c>
      <c r="C844" s="90">
        <v>-8.8918762000000005</v>
      </c>
      <c r="N844" s="90">
        <v>2375000000</v>
      </c>
      <c r="O844" s="90">
        <v>-9.6855601999999994</v>
      </c>
    </row>
    <row r="845" spans="2:15" x14ac:dyDescent="0.25">
      <c r="B845" s="90">
        <v>2500000000</v>
      </c>
      <c r="C845" s="90">
        <v>-8.0873079000000008</v>
      </c>
      <c r="N845" s="90">
        <v>2500000000</v>
      </c>
      <c r="O845" s="90">
        <v>-9.6634378000000005</v>
      </c>
    </row>
    <row r="846" spans="2:15" x14ac:dyDescent="0.25">
      <c r="B846" s="90">
        <v>2625000000</v>
      </c>
      <c r="C846" s="90">
        <v>-7.8408407999999996</v>
      </c>
      <c r="N846" s="90">
        <v>2625000000</v>
      </c>
      <c r="O846" s="90">
        <v>-9.6801022999999997</v>
      </c>
    </row>
    <row r="847" spans="2:15" x14ac:dyDescent="0.25">
      <c r="B847" s="90">
        <v>2750000000</v>
      </c>
      <c r="C847" s="90">
        <v>-7.8773312999999998</v>
      </c>
      <c r="N847" s="90">
        <v>2750000000</v>
      </c>
      <c r="O847" s="90">
        <v>-9.6843690999999996</v>
      </c>
    </row>
    <row r="848" spans="2:15" x14ac:dyDescent="0.25">
      <c r="B848" s="90">
        <v>2875000000</v>
      </c>
      <c r="C848" s="90">
        <v>-8.0276852000000005</v>
      </c>
      <c r="N848" s="90">
        <v>2875000000</v>
      </c>
      <c r="O848" s="90">
        <v>-9.7282743000000007</v>
      </c>
    </row>
    <row r="849" spans="2:15" x14ac:dyDescent="0.25">
      <c r="B849" s="90">
        <v>3000000000</v>
      </c>
      <c r="C849" s="90">
        <v>-8.2386599</v>
      </c>
      <c r="N849" s="90">
        <v>3000000000</v>
      </c>
      <c r="O849" s="90">
        <v>-9.8774175999999994</v>
      </c>
    </row>
    <row r="850" spans="2:15" x14ac:dyDescent="0.25">
      <c r="B850" s="90">
        <v>3125000000</v>
      </c>
      <c r="C850" s="90">
        <v>-8.5591811999999994</v>
      </c>
      <c r="N850" s="90">
        <v>3125000000</v>
      </c>
      <c r="O850" s="90">
        <v>-9.9526701000000006</v>
      </c>
    </row>
    <row r="851" spans="2:15" x14ac:dyDescent="0.25">
      <c r="B851" s="90">
        <v>3250000000</v>
      </c>
      <c r="C851" s="90">
        <v>-8.8125906000000001</v>
      </c>
      <c r="N851" s="90">
        <v>3250000000</v>
      </c>
      <c r="O851" s="90">
        <v>-9.8905534999999993</v>
      </c>
    </row>
    <row r="852" spans="2:15" x14ac:dyDescent="0.25">
      <c r="B852" s="90">
        <v>3375000000</v>
      </c>
      <c r="C852" s="90">
        <v>-8.9701681000000004</v>
      </c>
      <c r="N852" s="90">
        <v>3375000000</v>
      </c>
      <c r="O852" s="90">
        <v>-9.8003187</v>
      </c>
    </row>
    <row r="853" spans="2:15" x14ac:dyDescent="0.25">
      <c r="B853" s="90">
        <v>3500000000</v>
      </c>
      <c r="C853" s="90">
        <v>-9.1764258999999999</v>
      </c>
      <c r="N853" s="90">
        <v>3500000000</v>
      </c>
      <c r="O853" s="90">
        <v>-9.7209616000000008</v>
      </c>
    </row>
    <row r="854" spans="2:15" x14ac:dyDescent="0.25">
      <c r="B854" s="90">
        <v>3625000000</v>
      </c>
      <c r="C854" s="90">
        <v>-9.3799180999999994</v>
      </c>
      <c r="N854" s="90">
        <v>3625000000</v>
      </c>
      <c r="O854" s="90">
        <v>-9.5611238000000007</v>
      </c>
    </row>
    <row r="855" spans="2:15" x14ac:dyDescent="0.25">
      <c r="B855" s="90">
        <v>3750000000</v>
      </c>
      <c r="C855" s="90">
        <v>-9.4407624999999999</v>
      </c>
      <c r="N855" s="90">
        <v>3750000000</v>
      </c>
      <c r="O855" s="90">
        <v>-9.5689411</v>
      </c>
    </row>
    <row r="856" spans="2:15" x14ac:dyDescent="0.25">
      <c r="B856" s="90">
        <v>3875000000</v>
      </c>
      <c r="C856" s="90">
        <v>-9.5429106000000008</v>
      </c>
      <c r="N856" s="90">
        <v>3875000000</v>
      </c>
      <c r="O856" s="90">
        <v>-9.6881188999999992</v>
      </c>
    </row>
    <row r="857" spans="2:15" x14ac:dyDescent="0.25">
      <c r="B857" s="90">
        <v>4000000000</v>
      </c>
      <c r="C857" s="90">
        <v>-9.6049098999999991</v>
      </c>
      <c r="N857" s="90">
        <v>4000000000</v>
      </c>
      <c r="O857" s="90">
        <v>-9.7314968000000004</v>
      </c>
    </row>
    <row r="858" spans="2:15" x14ac:dyDescent="0.25">
      <c r="B858" s="90">
        <v>4125000000</v>
      </c>
      <c r="C858" s="90">
        <v>-9.5223732000000005</v>
      </c>
      <c r="N858" s="90">
        <v>4125000000</v>
      </c>
      <c r="O858" s="90">
        <v>-9.7388028999999996</v>
      </c>
    </row>
    <row r="859" spans="2:15" x14ac:dyDescent="0.25">
      <c r="B859" s="90">
        <v>4250000000</v>
      </c>
      <c r="C859" s="90">
        <v>-9.3861083999999995</v>
      </c>
      <c r="N859" s="90">
        <v>4250000000</v>
      </c>
      <c r="O859" s="90">
        <v>-9.6706409000000004</v>
      </c>
    </row>
    <row r="860" spans="2:15" x14ac:dyDescent="0.25">
      <c r="B860" s="90">
        <v>4375000000</v>
      </c>
      <c r="C860" s="90">
        <v>-9.1929998000000008</v>
      </c>
      <c r="N860" s="90">
        <v>4375000000</v>
      </c>
      <c r="O860" s="90">
        <v>-9.5180749999999996</v>
      </c>
    </row>
    <row r="861" spans="2:15" x14ac:dyDescent="0.25">
      <c r="B861" s="90">
        <v>4500000000</v>
      </c>
      <c r="C861" s="90">
        <v>-8.9578732999999993</v>
      </c>
      <c r="N861" s="90">
        <v>4500000000</v>
      </c>
      <c r="O861" s="90">
        <v>-9.4387349999999994</v>
      </c>
    </row>
    <row r="862" spans="2:15" x14ac:dyDescent="0.25">
      <c r="B862" s="90">
        <v>4625000000</v>
      </c>
      <c r="C862" s="90">
        <v>-8.7675114000000001</v>
      </c>
      <c r="N862" s="90">
        <v>4625000000</v>
      </c>
      <c r="O862" s="90">
        <v>-9.4530744999999996</v>
      </c>
    </row>
    <row r="863" spans="2:15" x14ac:dyDescent="0.25">
      <c r="B863" s="90">
        <v>4750000000</v>
      </c>
      <c r="C863" s="90">
        <v>-8.6207551999999996</v>
      </c>
      <c r="N863" s="90">
        <v>4750000000</v>
      </c>
      <c r="O863" s="90">
        <v>-9.4417763000000008</v>
      </c>
    </row>
    <row r="864" spans="2:15" x14ac:dyDescent="0.25">
      <c r="B864" s="90">
        <v>4875000000</v>
      </c>
      <c r="C864" s="90">
        <v>-8.4643134999999994</v>
      </c>
      <c r="N864" s="90">
        <v>4875000000</v>
      </c>
      <c r="O864" s="90">
        <v>-9.4074764000000002</v>
      </c>
    </row>
    <row r="865" spans="2:15" x14ac:dyDescent="0.25">
      <c r="B865" s="90">
        <v>5000000000</v>
      </c>
      <c r="C865" s="90">
        <v>-8.3597298000000002</v>
      </c>
      <c r="N865" s="90">
        <v>5000000000</v>
      </c>
      <c r="O865" s="90">
        <v>-9.3325844</v>
      </c>
    </row>
    <row r="866" spans="2:15" x14ac:dyDescent="0.25">
      <c r="B866" s="90">
        <v>5125000000</v>
      </c>
      <c r="C866" s="90">
        <v>-8.2652540000000005</v>
      </c>
      <c r="N866" s="90">
        <v>5125000000</v>
      </c>
      <c r="O866" s="90">
        <v>-9.2172526999999995</v>
      </c>
    </row>
    <row r="867" spans="2:15" x14ac:dyDescent="0.25">
      <c r="B867" s="90">
        <v>5250000000</v>
      </c>
      <c r="C867" s="90">
        <v>-8.1453132999999998</v>
      </c>
      <c r="N867" s="90">
        <v>5250000000</v>
      </c>
      <c r="O867" s="90">
        <v>-9.1059856000000003</v>
      </c>
    </row>
    <row r="868" spans="2:15" x14ac:dyDescent="0.25">
      <c r="B868" s="90">
        <v>5375000000</v>
      </c>
      <c r="C868" s="90">
        <v>-8.1021032000000002</v>
      </c>
      <c r="N868" s="90">
        <v>5375000000</v>
      </c>
      <c r="O868" s="90">
        <v>-8.9814634000000009</v>
      </c>
    </row>
    <row r="869" spans="2:15" x14ac:dyDescent="0.25">
      <c r="B869" s="90">
        <v>5500000000</v>
      </c>
      <c r="C869" s="90">
        <v>-8.0589379999999995</v>
      </c>
      <c r="N869" s="90">
        <v>5500000000</v>
      </c>
      <c r="O869" s="90">
        <v>-8.8877325000000003</v>
      </c>
    </row>
    <row r="870" spans="2:15" x14ac:dyDescent="0.25">
      <c r="B870" s="90">
        <v>5625000000</v>
      </c>
      <c r="C870" s="90">
        <v>-8.0294266000000007</v>
      </c>
      <c r="N870" s="90">
        <v>5625000000</v>
      </c>
      <c r="O870" s="90">
        <v>-8.7865895999999992</v>
      </c>
    </row>
    <row r="871" spans="2:15" x14ac:dyDescent="0.25">
      <c r="B871" s="90">
        <v>5750000000</v>
      </c>
      <c r="C871" s="90">
        <v>-7.9903760000000004</v>
      </c>
      <c r="N871" s="90">
        <v>5750000000</v>
      </c>
      <c r="O871" s="90">
        <v>-8.6728448999999994</v>
      </c>
    </row>
    <row r="872" spans="2:15" x14ac:dyDescent="0.25">
      <c r="B872" s="90">
        <v>5875000000</v>
      </c>
      <c r="C872" s="90">
        <v>-7.9668827000000002</v>
      </c>
      <c r="N872" s="90">
        <v>5875000000</v>
      </c>
      <c r="O872" s="90">
        <v>-8.5561589999999992</v>
      </c>
    </row>
    <row r="873" spans="2:15" x14ac:dyDescent="0.25">
      <c r="B873" s="90">
        <v>6000000000</v>
      </c>
      <c r="C873" s="90">
        <v>-7.9970907999999996</v>
      </c>
      <c r="N873" s="90">
        <v>6000000000</v>
      </c>
      <c r="O873" s="90">
        <v>-8.4482278999999991</v>
      </c>
    </row>
    <row r="874" spans="2:15" x14ac:dyDescent="0.25">
      <c r="B874" s="90">
        <v>6125000000</v>
      </c>
      <c r="C874" s="90">
        <v>-8.0334015000000001</v>
      </c>
      <c r="N874" s="90">
        <v>6125000000</v>
      </c>
      <c r="O874" s="90">
        <v>-8.3879336999999996</v>
      </c>
    </row>
    <row r="875" spans="2:15" x14ac:dyDescent="0.25">
      <c r="B875" s="90">
        <v>6250000000</v>
      </c>
      <c r="C875" s="90">
        <v>-8.0640631000000003</v>
      </c>
      <c r="N875" s="90">
        <v>6250000000</v>
      </c>
      <c r="O875" s="90">
        <v>-8.3455113999999995</v>
      </c>
    </row>
    <row r="876" spans="2:15" x14ac:dyDescent="0.25">
      <c r="B876" s="90">
        <v>6375000000</v>
      </c>
      <c r="C876" s="90">
        <v>-8.1114005999999996</v>
      </c>
      <c r="N876" s="90">
        <v>6375000000</v>
      </c>
      <c r="O876" s="90">
        <v>-8.3054494999999999</v>
      </c>
    </row>
    <row r="877" spans="2:15" x14ac:dyDescent="0.25">
      <c r="B877" s="90">
        <v>6500000000</v>
      </c>
      <c r="C877" s="90">
        <v>-8.1127129</v>
      </c>
      <c r="N877" s="90">
        <v>6500000000</v>
      </c>
      <c r="O877" s="90">
        <v>-8.2814417000000002</v>
      </c>
    </row>
    <row r="878" spans="2:15" x14ac:dyDescent="0.25">
      <c r="B878" s="90">
        <v>6625000000</v>
      </c>
      <c r="C878" s="90">
        <v>-8.0462808999999993</v>
      </c>
      <c r="N878" s="90">
        <v>6625000000</v>
      </c>
      <c r="O878" s="90">
        <v>-8.2718878</v>
      </c>
    </row>
    <row r="879" spans="2:15" x14ac:dyDescent="0.25">
      <c r="B879" s="90">
        <v>6750000000</v>
      </c>
      <c r="C879" s="90">
        <v>-8.0375271000000001</v>
      </c>
      <c r="N879" s="90">
        <v>6750000000</v>
      </c>
      <c r="O879" s="90">
        <v>-8.2746296000000008</v>
      </c>
    </row>
    <row r="880" spans="2:15" x14ac:dyDescent="0.25">
      <c r="B880" s="90">
        <v>6875000000</v>
      </c>
      <c r="C880" s="90">
        <v>-7.9530567999999997</v>
      </c>
      <c r="N880" s="90">
        <v>6875000000</v>
      </c>
      <c r="O880" s="90">
        <v>-8.3284701999999999</v>
      </c>
    </row>
    <row r="881" spans="2:15" x14ac:dyDescent="0.25">
      <c r="B881" s="90">
        <v>7000000000</v>
      </c>
      <c r="C881" s="90">
        <v>-7.9088463999999998</v>
      </c>
      <c r="N881" s="90">
        <v>7000000000</v>
      </c>
      <c r="O881" s="90">
        <v>-8.3493709999999997</v>
      </c>
    </row>
    <row r="882" spans="2:15" x14ac:dyDescent="0.25">
      <c r="B882" s="90">
        <v>7125000000</v>
      </c>
      <c r="C882" s="90">
        <v>-7.9630426999999999</v>
      </c>
      <c r="N882" s="90">
        <v>7125000000</v>
      </c>
      <c r="O882" s="90">
        <v>-8.3875598999999994</v>
      </c>
    </row>
    <row r="883" spans="2:15" x14ac:dyDescent="0.25">
      <c r="B883" s="90">
        <v>7250000000</v>
      </c>
      <c r="C883" s="90">
        <v>-8.0151205000000001</v>
      </c>
      <c r="N883" s="90">
        <v>7250000000</v>
      </c>
      <c r="O883" s="90">
        <v>-8.4683132000000008</v>
      </c>
    </row>
    <row r="884" spans="2:15" x14ac:dyDescent="0.25">
      <c r="B884" s="90">
        <v>7375000000</v>
      </c>
      <c r="C884" s="90">
        <v>-8.1136941999999994</v>
      </c>
      <c r="N884" s="90">
        <v>7375000000</v>
      </c>
      <c r="O884" s="90">
        <v>-8.5693435999999998</v>
      </c>
    </row>
    <row r="885" spans="2:15" x14ac:dyDescent="0.25">
      <c r="B885" s="90">
        <v>7500000000</v>
      </c>
      <c r="C885" s="90">
        <v>-8.3432531000000001</v>
      </c>
      <c r="N885" s="90">
        <v>7500000000</v>
      </c>
      <c r="O885" s="90">
        <v>-8.6763934999999996</v>
      </c>
    </row>
    <row r="886" spans="2:15" x14ac:dyDescent="0.25">
      <c r="B886" s="90">
        <v>7625000000</v>
      </c>
      <c r="C886" s="90">
        <v>-8.5227871000000004</v>
      </c>
      <c r="N886" s="90">
        <v>7625000000</v>
      </c>
      <c r="O886" s="90">
        <v>-8.8790083000000006</v>
      </c>
    </row>
    <row r="887" spans="2:15" x14ac:dyDescent="0.25">
      <c r="B887" s="90">
        <v>7750000000</v>
      </c>
      <c r="C887" s="90">
        <v>-8.6395272999999992</v>
      </c>
      <c r="N887" s="90">
        <v>7750000000</v>
      </c>
      <c r="O887" s="90">
        <v>-9.0874471999999997</v>
      </c>
    </row>
    <row r="888" spans="2:15" x14ac:dyDescent="0.25">
      <c r="B888" s="90">
        <v>7875000000</v>
      </c>
      <c r="C888" s="90">
        <v>-8.8497772000000001</v>
      </c>
      <c r="N888" s="90">
        <v>7875000000</v>
      </c>
      <c r="O888" s="90">
        <v>-9.2596740999999998</v>
      </c>
    </row>
    <row r="889" spans="2:15" x14ac:dyDescent="0.25">
      <c r="B889" s="90">
        <v>8000000000</v>
      </c>
      <c r="C889" s="90">
        <v>-8.9887505000000001</v>
      </c>
      <c r="N889" s="90">
        <v>8000000000</v>
      </c>
      <c r="O889" s="90">
        <v>-9.4349708999999997</v>
      </c>
    </row>
    <row r="890" spans="2:15" x14ac:dyDescent="0.25">
      <c r="B890" s="90">
        <v>8125000000</v>
      </c>
      <c r="C890" s="90">
        <v>-9.1160096999999993</v>
      </c>
      <c r="N890" s="90">
        <v>8125000000</v>
      </c>
      <c r="O890" s="90">
        <v>-9.5753497999999997</v>
      </c>
    </row>
    <row r="891" spans="2:15" x14ac:dyDescent="0.25">
      <c r="B891" s="90">
        <v>8250000000</v>
      </c>
      <c r="C891" s="90">
        <v>-9.2618074000000004</v>
      </c>
      <c r="N891" s="90">
        <v>8250000000</v>
      </c>
      <c r="O891" s="90">
        <v>-9.6951999999999998</v>
      </c>
    </row>
    <row r="892" spans="2:15" x14ac:dyDescent="0.25">
      <c r="B892" s="90">
        <v>8375000000</v>
      </c>
      <c r="C892" s="90">
        <v>-9.4961433</v>
      </c>
      <c r="N892" s="90">
        <v>8375000000</v>
      </c>
      <c r="O892" s="90">
        <v>-9.7609624999999998</v>
      </c>
    </row>
    <row r="893" spans="2:15" x14ac:dyDescent="0.25">
      <c r="B893" s="90">
        <v>8500000000</v>
      </c>
      <c r="C893" s="90">
        <v>-9.6682252999999996</v>
      </c>
      <c r="N893" s="90">
        <v>8500000000</v>
      </c>
      <c r="O893" s="90">
        <v>-9.8136863999999999</v>
      </c>
    </row>
    <row r="894" spans="2:15" x14ac:dyDescent="0.25">
      <c r="B894" s="90">
        <v>8625000000</v>
      </c>
      <c r="C894" s="90">
        <v>-9.8100672000000007</v>
      </c>
      <c r="N894" s="90">
        <v>8625000000</v>
      </c>
      <c r="O894" s="90">
        <v>-9.8065929000000001</v>
      </c>
    </row>
    <row r="895" spans="2:15" x14ac:dyDescent="0.25">
      <c r="B895" s="90">
        <v>8750000000</v>
      </c>
      <c r="C895" s="90">
        <v>-9.9019156000000006</v>
      </c>
      <c r="N895" s="90">
        <v>8750000000</v>
      </c>
      <c r="O895" s="90">
        <v>-9.7925882000000009</v>
      </c>
    </row>
    <row r="896" spans="2:15" x14ac:dyDescent="0.25">
      <c r="B896" s="90">
        <v>8875000000</v>
      </c>
      <c r="C896" s="90">
        <v>-10.026483000000001</v>
      </c>
      <c r="N896" s="90">
        <v>8875000000</v>
      </c>
      <c r="O896" s="90">
        <v>-9.7054749000000005</v>
      </c>
    </row>
    <row r="897" spans="2:15" x14ac:dyDescent="0.25">
      <c r="B897" s="90">
        <v>9000000000</v>
      </c>
      <c r="C897" s="90">
        <v>-10.01731</v>
      </c>
      <c r="N897" s="90">
        <v>9000000000</v>
      </c>
      <c r="O897" s="90">
        <v>-9.6591587000000008</v>
      </c>
    </row>
    <row r="898" spans="2:15" x14ac:dyDescent="0.25">
      <c r="B898" s="90">
        <v>9125000000</v>
      </c>
      <c r="C898" s="90">
        <v>-9.9863329000000007</v>
      </c>
      <c r="N898" s="90">
        <v>9125000000</v>
      </c>
      <c r="O898" s="90">
        <v>-9.6187000000000005</v>
      </c>
    </row>
    <row r="899" spans="2:15" x14ac:dyDescent="0.25">
      <c r="B899" s="90">
        <v>9250000000</v>
      </c>
      <c r="C899" s="90">
        <v>-9.9857464</v>
      </c>
      <c r="N899" s="90">
        <v>9250000000</v>
      </c>
      <c r="O899" s="90">
        <v>-9.5790854000000003</v>
      </c>
    </row>
    <row r="900" spans="2:15" x14ac:dyDescent="0.25">
      <c r="B900" s="90">
        <v>9375000000</v>
      </c>
      <c r="C900" s="90">
        <v>-9.9497193999999993</v>
      </c>
      <c r="N900" s="90">
        <v>9375000000</v>
      </c>
      <c r="O900" s="90">
        <v>-9.5636872999999998</v>
      </c>
    </row>
    <row r="901" spans="2:15" x14ac:dyDescent="0.25">
      <c r="B901" s="90">
        <v>9500000000</v>
      </c>
      <c r="C901" s="90">
        <v>-9.8736438999999994</v>
      </c>
      <c r="N901" s="90">
        <v>9500000000</v>
      </c>
      <c r="O901" s="90">
        <v>-9.6107940999999997</v>
      </c>
    </row>
    <row r="902" spans="2:15" x14ac:dyDescent="0.25">
      <c r="B902" s="90">
        <v>9625000000</v>
      </c>
      <c r="C902" s="90">
        <v>-9.8752451000000008</v>
      </c>
      <c r="N902" s="90">
        <v>9625000000</v>
      </c>
      <c r="O902" s="90">
        <v>-9.6506691</v>
      </c>
    </row>
    <row r="903" spans="2:15" x14ac:dyDescent="0.25">
      <c r="B903" s="90">
        <v>9750000000</v>
      </c>
      <c r="C903" s="90">
        <v>-9.8561964</v>
      </c>
      <c r="N903" s="90">
        <v>9750000000</v>
      </c>
      <c r="O903" s="90">
        <v>-9.6988745000000005</v>
      </c>
    </row>
    <row r="904" spans="2:15" x14ac:dyDescent="0.25">
      <c r="B904" s="90">
        <v>9875000000</v>
      </c>
      <c r="C904" s="90">
        <v>-9.8578443999999994</v>
      </c>
      <c r="N904" s="90">
        <v>9875000000</v>
      </c>
      <c r="O904" s="90">
        <v>-9.7708320999999998</v>
      </c>
    </row>
    <row r="905" spans="2:15" x14ac:dyDescent="0.25">
      <c r="B905" s="90">
        <v>10000000000</v>
      </c>
      <c r="C905" s="90">
        <v>-9.9677752999999996</v>
      </c>
      <c r="N905" s="90">
        <v>10000000000</v>
      </c>
      <c r="O905" s="90">
        <v>-9.8031863999999995</v>
      </c>
    </row>
    <row r="906" spans="2:15" x14ac:dyDescent="0.25">
      <c r="B906" s="90">
        <v>10125000000</v>
      </c>
      <c r="C906" s="90">
        <v>-10.092045000000001</v>
      </c>
      <c r="N906" s="90">
        <v>10125000000</v>
      </c>
      <c r="O906" s="90">
        <v>-9.8129729999999995</v>
      </c>
    </row>
    <row r="907" spans="2:15" x14ac:dyDescent="0.25">
      <c r="B907" s="90">
        <v>10250000000</v>
      </c>
      <c r="C907" s="90">
        <v>-10.157755</v>
      </c>
      <c r="N907" s="90">
        <v>10250000000</v>
      </c>
      <c r="O907" s="90">
        <v>-9.8078383999999996</v>
      </c>
    </row>
    <row r="908" spans="2:15" x14ac:dyDescent="0.25">
      <c r="B908" s="90">
        <v>10375000000</v>
      </c>
      <c r="C908" s="90">
        <v>-10.192384000000001</v>
      </c>
      <c r="N908" s="90">
        <v>10375000000</v>
      </c>
      <c r="O908" s="90">
        <v>-9.8282527999999996</v>
      </c>
    </row>
    <row r="909" spans="2:15" x14ac:dyDescent="0.25">
      <c r="B909" s="90">
        <v>10500000000</v>
      </c>
      <c r="C909" s="90">
        <v>-10.244341</v>
      </c>
      <c r="N909" s="90">
        <v>10500000000</v>
      </c>
      <c r="O909" s="90">
        <v>-9.8548431000000001</v>
      </c>
    </row>
    <row r="910" spans="2:15" x14ac:dyDescent="0.25">
      <c r="B910" s="90">
        <v>10625000000</v>
      </c>
      <c r="C910" s="90">
        <v>-10.228971</v>
      </c>
      <c r="N910" s="90">
        <v>10625000000</v>
      </c>
      <c r="O910" s="90">
        <v>-9.9299803000000004</v>
      </c>
    </row>
    <row r="911" spans="2:15" x14ac:dyDescent="0.25">
      <c r="B911" s="90">
        <v>10750000000</v>
      </c>
      <c r="C911" s="90">
        <v>-10.326458000000001</v>
      </c>
      <c r="N911" s="90">
        <v>10750000000</v>
      </c>
      <c r="O911" s="90">
        <v>-10.048560999999999</v>
      </c>
    </row>
    <row r="912" spans="2:15" x14ac:dyDescent="0.25">
      <c r="B912" s="90">
        <v>10875000000</v>
      </c>
      <c r="C912" s="90">
        <v>-10.491493999999999</v>
      </c>
      <c r="N912" s="90">
        <v>10875000000</v>
      </c>
      <c r="O912" s="90">
        <v>-10.204812</v>
      </c>
    </row>
    <row r="913" spans="2:15" x14ac:dyDescent="0.25">
      <c r="B913" s="90">
        <v>11000000000</v>
      </c>
      <c r="C913" s="90">
        <v>-10.692761000000001</v>
      </c>
      <c r="N913" s="90">
        <v>11000000000</v>
      </c>
      <c r="O913" s="90">
        <v>-10.392967000000001</v>
      </c>
    </row>
    <row r="914" spans="2:15" x14ac:dyDescent="0.25">
      <c r="B914" s="90">
        <v>11125000000</v>
      </c>
      <c r="C914" s="90">
        <v>-10.964639999999999</v>
      </c>
      <c r="N914" s="90">
        <v>11125000000</v>
      </c>
      <c r="O914" s="90">
        <v>-10.57865</v>
      </c>
    </row>
    <row r="915" spans="2:15" x14ac:dyDescent="0.25">
      <c r="B915" s="90">
        <v>11250000000</v>
      </c>
      <c r="C915" s="90">
        <v>-11.298171</v>
      </c>
      <c r="N915" s="90">
        <v>11250000000</v>
      </c>
      <c r="O915" s="90">
        <v>-10.711622999999999</v>
      </c>
    </row>
    <row r="916" spans="2:15" x14ac:dyDescent="0.25">
      <c r="B916" s="90">
        <v>11375000000</v>
      </c>
      <c r="C916" s="90">
        <v>-11.412951</v>
      </c>
      <c r="N916" s="90">
        <v>11375000000</v>
      </c>
      <c r="O916" s="90">
        <v>-10.82854</v>
      </c>
    </row>
    <row r="917" spans="2:15" x14ac:dyDescent="0.25">
      <c r="B917" s="90">
        <v>11500000000</v>
      </c>
      <c r="C917" s="90">
        <v>-11.551128</v>
      </c>
      <c r="N917" s="90">
        <v>11500000000</v>
      </c>
      <c r="O917" s="90">
        <v>-10.939154</v>
      </c>
    </row>
    <row r="918" spans="2:15" x14ac:dyDescent="0.25">
      <c r="B918" s="90">
        <v>11625000000</v>
      </c>
      <c r="C918" s="90">
        <v>-11.775938999999999</v>
      </c>
      <c r="N918" s="90">
        <v>11625000000</v>
      </c>
      <c r="O918" s="90">
        <v>-10.984227000000001</v>
      </c>
    </row>
    <row r="919" spans="2:15" x14ac:dyDescent="0.25">
      <c r="B919" s="90">
        <v>11750000000</v>
      </c>
      <c r="C919" s="90">
        <v>-11.899013999999999</v>
      </c>
      <c r="N919" s="90">
        <v>11750000000</v>
      </c>
      <c r="O919" s="90">
        <v>-11.000723000000001</v>
      </c>
    </row>
    <row r="920" spans="2:15" x14ac:dyDescent="0.25">
      <c r="B920" s="90">
        <v>11875000000</v>
      </c>
      <c r="C920" s="90">
        <v>-11.877190000000001</v>
      </c>
      <c r="N920" s="90">
        <v>11875000000</v>
      </c>
      <c r="O920" s="90">
        <v>-11.030848000000001</v>
      </c>
    </row>
    <row r="921" spans="2:15" x14ac:dyDescent="0.25">
      <c r="B921" s="90">
        <v>12000000000</v>
      </c>
      <c r="C921" s="90">
        <v>-11.892625000000001</v>
      </c>
      <c r="N921" s="90">
        <v>12000000000</v>
      </c>
      <c r="O921" s="90">
        <v>-11.018954000000001</v>
      </c>
    </row>
    <row r="922" spans="2:15" x14ac:dyDescent="0.25">
      <c r="B922" s="90">
        <v>12125000000</v>
      </c>
      <c r="C922" s="90">
        <v>-11.851943</v>
      </c>
      <c r="N922" s="90">
        <v>12125000000</v>
      </c>
      <c r="O922" s="90">
        <v>-10.994313999999999</v>
      </c>
    </row>
    <row r="923" spans="2:15" x14ac:dyDescent="0.25">
      <c r="B923" s="90">
        <v>12250000000</v>
      </c>
      <c r="C923" s="90">
        <v>-11.991878</v>
      </c>
      <c r="N923" s="90">
        <v>12250000000</v>
      </c>
      <c r="O923" s="90">
        <v>-10.939301</v>
      </c>
    </row>
    <row r="924" spans="2:15" x14ac:dyDescent="0.25">
      <c r="B924" s="90">
        <v>12375000000</v>
      </c>
      <c r="C924" s="90">
        <v>-11.980802000000001</v>
      </c>
      <c r="N924" s="90">
        <v>12375000000</v>
      </c>
      <c r="O924" s="90">
        <v>-10.856350000000001</v>
      </c>
    </row>
    <row r="925" spans="2:15" x14ac:dyDescent="0.25">
      <c r="B925" s="90">
        <v>12500000000</v>
      </c>
      <c r="C925" s="90">
        <v>-12.179823000000001</v>
      </c>
      <c r="N925" s="90">
        <v>12500000000</v>
      </c>
      <c r="O925" s="90">
        <v>-10.793941</v>
      </c>
    </row>
    <row r="926" spans="2:15" x14ac:dyDescent="0.25">
      <c r="B926" s="90">
        <v>12625000000</v>
      </c>
      <c r="C926" s="90">
        <v>-12.586285</v>
      </c>
      <c r="N926" s="90">
        <v>12625000000</v>
      </c>
      <c r="O926" s="90">
        <v>-10.692596</v>
      </c>
    </row>
    <row r="927" spans="2:15" x14ac:dyDescent="0.25">
      <c r="B927" s="90">
        <v>12750000000</v>
      </c>
      <c r="C927" s="90">
        <v>-12.774243</v>
      </c>
      <c r="N927" s="90">
        <v>12750000000</v>
      </c>
      <c r="O927" s="90">
        <v>-10.601887</v>
      </c>
    </row>
    <row r="928" spans="2:15" x14ac:dyDescent="0.25">
      <c r="B928" s="90">
        <v>12875000000</v>
      </c>
      <c r="C928" s="90">
        <v>-12.826658</v>
      </c>
      <c r="N928" s="90">
        <v>12875000000</v>
      </c>
      <c r="O928" s="90">
        <v>-10.55368</v>
      </c>
    </row>
    <row r="929" spans="2:15" x14ac:dyDescent="0.25">
      <c r="B929" s="90">
        <v>13000000000</v>
      </c>
      <c r="C929" s="90">
        <v>-12.969901999999999</v>
      </c>
      <c r="N929" s="90">
        <v>13000000000</v>
      </c>
      <c r="O929" s="90">
        <v>-10.572908999999999</v>
      </c>
    </row>
    <row r="930" spans="2:15" x14ac:dyDescent="0.25">
      <c r="B930" s="90">
        <v>13125000000</v>
      </c>
      <c r="C930" s="90">
        <v>-13.184015</v>
      </c>
      <c r="N930" s="90">
        <v>13125000000</v>
      </c>
      <c r="O930" s="90">
        <v>-10.603645999999999</v>
      </c>
    </row>
    <row r="931" spans="2:15" x14ac:dyDescent="0.25">
      <c r="B931" s="90">
        <v>13250000000</v>
      </c>
      <c r="C931" s="90">
        <v>-13.472810000000001</v>
      </c>
      <c r="N931" s="90">
        <v>13250000000</v>
      </c>
      <c r="O931" s="90">
        <v>-10.670097999999999</v>
      </c>
    </row>
    <row r="932" spans="2:15" x14ac:dyDescent="0.25">
      <c r="B932" s="90">
        <v>13375000000</v>
      </c>
      <c r="C932" s="90">
        <v>-13.910876</v>
      </c>
      <c r="N932" s="90">
        <v>13375000000</v>
      </c>
      <c r="O932" s="90">
        <v>-10.690947</v>
      </c>
    </row>
    <row r="933" spans="2:15" x14ac:dyDescent="0.25">
      <c r="B933" s="90">
        <v>13500000000</v>
      </c>
      <c r="C933" s="90">
        <v>-13.95744</v>
      </c>
      <c r="N933" s="90">
        <v>13500000000</v>
      </c>
      <c r="O933" s="90">
        <v>-10.715617</v>
      </c>
    </row>
    <row r="934" spans="2:15" x14ac:dyDescent="0.25">
      <c r="B934" s="90">
        <v>13625000000</v>
      </c>
      <c r="C934" s="90">
        <v>-14.390682</v>
      </c>
      <c r="N934" s="90">
        <v>13625000000</v>
      </c>
      <c r="O934" s="90">
        <v>-10.749812</v>
      </c>
    </row>
    <row r="935" spans="2:15" x14ac:dyDescent="0.25">
      <c r="B935" s="90">
        <v>13750000000</v>
      </c>
      <c r="C935" s="90">
        <v>-14.953706</v>
      </c>
      <c r="N935" s="90">
        <v>13750000000</v>
      </c>
      <c r="O935" s="90">
        <v>-10.711952</v>
      </c>
    </row>
    <row r="936" spans="2:15" x14ac:dyDescent="0.25">
      <c r="B936" s="90">
        <v>13875000000</v>
      </c>
      <c r="C936" s="90">
        <v>-14.935658</v>
      </c>
      <c r="N936" s="90">
        <v>13875000000</v>
      </c>
      <c r="O936" s="90">
        <v>-10.643027999999999</v>
      </c>
    </row>
    <row r="937" spans="2:15" x14ac:dyDescent="0.25">
      <c r="B937" s="90">
        <v>14000000000</v>
      </c>
      <c r="C937" s="90">
        <v>-14.786828</v>
      </c>
      <c r="N937" s="90">
        <v>14000000000</v>
      </c>
      <c r="O937" s="90">
        <v>-10.610613000000001</v>
      </c>
    </row>
    <row r="938" spans="2:15" x14ac:dyDescent="0.25">
      <c r="B938" s="90">
        <v>14125000000</v>
      </c>
      <c r="C938" s="90">
        <v>-14.775229</v>
      </c>
      <c r="N938" s="90">
        <v>14125000000</v>
      </c>
      <c r="O938" s="90">
        <v>-10.552692</v>
      </c>
    </row>
    <row r="939" spans="2:15" x14ac:dyDescent="0.25">
      <c r="B939" s="90">
        <v>14250000000</v>
      </c>
      <c r="C939" s="90">
        <v>-14.429891</v>
      </c>
      <c r="N939" s="90">
        <v>14250000000</v>
      </c>
      <c r="O939" s="90">
        <v>-10.476305</v>
      </c>
    </row>
    <row r="940" spans="2:15" x14ac:dyDescent="0.25">
      <c r="B940" s="90">
        <v>14375000000</v>
      </c>
      <c r="C940" s="90">
        <v>-13.967157</v>
      </c>
      <c r="N940" s="90">
        <v>14375000000</v>
      </c>
      <c r="O940" s="90">
        <v>-10.417488000000001</v>
      </c>
    </row>
    <row r="941" spans="2:15" x14ac:dyDescent="0.25">
      <c r="B941" s="90">
        <v>14500000000</v>
      </c>
      <c r="C941" s="90">
        <v>-13.551413</v>
      </c>
      <c r="N941" s="90">
        <v>14500000000</v>
      </c>
      <c r="O941" s="90">
        <v>-10.390261000000001</v>
      </c>
    </row>
    <row r="942" spans="2:15" x14ac:dyDescent="0.25">
      <c r="B942" s="90">
        <v>14625000000</v>
      </c>
      <c r="C942" s="90">
        <v>-13.349005</v>
      </c>
      <c r="N942" s="90">
        <v>14625000000</v>
      </c>
      <c r="O942" s="90">
        <v>-10.346634999999999</v>
      </c>
    </row>
    <row r="943" spans="2:15" x14ac:dyDescent="0.25">
      <c r="B943" s="90">
        <v>14750000000</v>
      </c>
      <c r="C943" s="90">
        <v>-13.032117</v>
      </c>
      <c r="N943" s="90">
        <v>14750000000</v>
      </c>
      <c r="O943" s="90">
        <v>-10.301176999999999</v>
      </c>
    </row>
    <row r="944" spans="2:15" x14ac:dyDescent="0.25">
      <c r="B944" s="90">
        <v>14875000000</v>
      </c>
      <c r="C944" s="90">
        <v>-12.674315</v>
      </c>
      <c r="N944" s="90">
        <v>14875000000</v>
      </c>
      <c r="O944" s="90">
        <v>-10.256289000000001</v>
      </c>
    </row>
    <row r="945" spans="2:15" x14ac:dyDescent="0.25">
      <c r="B945" s="90">
        <v>15000000000</v>
      </c>
      <c r="C945" s="90">
        <v>-12.178819000000001</v>
      </c>
      <c r="N945" s="90">
        <v>15000000000</v>
      </c>
      <c r="O945" s="90">
        <v>-10.238038</v>
      </c>
    </row>
    <row r="946" spans="2:15" x14ac:dyDescent="0.25">
      <c r="B946" s="90">
        <v>15125000000</v>
      </c>
      <c r="C946" s="90">
        <v>-12.007070000000001</v>
      </c>
      <c r="N946" s="90">
        <v>15125000000</v>
      </c>
      <c r="O946" s="90">
        <v>-10.22509</v>
      </c>
    </row>
    <row r="947" spans="2:15" x14ac:dyDescent="0.25">
      <c r="B947" s="90">
        <v>15250000000</v>
      </c>
      <c r="C947" s="90">
        <v>-11.842930000000001</v>
      </c>
      <c r="N947" s="90">
        <v>15250000000</v>
      </c>
      <c r="O947" s="90">
        <v>-10.197248</v>
      </c>
    </row>
    <row r="948" spans="2:15" x14ac:dyDescent="0.25">
      <c r="B948" s="90">
        <v>15375000000</v>
      </c>
      <c r="C948" s="90">
        <v>-11.635697</v>
      </c>
      <c r="N948" s="90">
        <v>15375000000</v>
      </c>
      <c r="O948" s="90">
        <v>-10.194718999999999</v>
      </c>
    </row>
    <row r="949" spans="2:15" x14ac:dyDescent="0.25">
      <c r="B949" s="90">
        <v>15500000000</v>
      </c>
      <c r="C949" s="90">
        <v>-11.561804</v>
      </c>
      <c r="N949" s="90">
        <v>15500000000</v>
      </c>
      <c r="O949" s="90">
        <v>-10.19824</v>
      </c>
    </row>
    <row r="950" spans="2:15" x14ac:dyDescent="0.25">
      <c r="B950" s="90">
        <v>15625000000</v>
      </c>
      <c r="C950" s="90">
        <v>-11.457326</v>
      </c>
      <c r="N950" s="90">
        <v>15625000000</v>
      </c>
      <c r="O950" s="90">
        <v>-10.191262999999999</v>
      </c>
    </row>
    <row r="951" spans="2:15" x14ac:dyDescent="0.25">
      <c r="B951" s="90">
        <v>15750000000</v>
      </c>
      <c r="C951" s="90">
        <v>-11.248471</v>
      </c>
      <c r="N951" s="90">
        <v>15750000000</v>
      </c>
      <c r="O951" s="90">
        <v>-10.168036000000001</v>
      </c>
    </row>
    <row r="952" spans="2:15" x14ac:dyDescent="0.25">
      <c r="B952" s="90">
        <v>15875000000</v>
      </c>
      <c r="C952" s="90">
        <v>-10.879659</v>
      </c>
      <c r="N952" s="90">
        <v>15875000000</v>
      </c>
      <c r="O952" s="90">
        <v>-10.176159</v>
      </c>
    </row>
    <row r="953" spans="2:15" x14ac:dyDescent="0.25">
      <c r="B953" s="90">
        <v>16000000000</v>
      </c>
      <c r="C953" s="90">
        <v>-10.798614000000001</v>
      </c>
      <c r="N953" s="90">
        <v>16000000000</v>
      </c>
      <c r="O953" s="90">
        <v>-10.192002</v>
      </c>
    </row>
    <row r="954" spans="2:15" x14ac:dyDescent="0.25">
      <c r="B954" s="90">
        <v>16125000000</v>
      </c>
      <c r="C954" s="90">
        <v>-10.703580000000001</v>
      </c>
      <c r="N954" s="90">
        <v>16125000000</v>
      </c>
      <c r="O954" s="90">
        <v>-10.203021</v>
      </c>
    </row>
    <row r="955" spans="2:15" x14ac:dyDescent="0.25">
      <c r="B955" s="90">
        <v>16250000000</v>
      </c>
      <c r="C955" s="90">
        <v>-10.596351</v>
      </c>
      <c r="N955" s="90">
        <v>16250000000</v>
      </c>
      <c r="O955" s="90">
        <v>-10.230134</v>
      </c>
    </row>
    <row r="956" spans="2:15" x14ac:dyDescent="0.25">
      <c r="B956" s="90">
        <v>16375000000</v>
      </c>
      <c r="C956" s="90">
        <v>-10.634463999999999</v>
      </c>
      <c r="N956" s="90">
        <v>16375000000</v>
      </c>
      <c r="O956" s="90">
        <v>-10.288815</v>
      </c>
    </row>
    <row r="957" spans="2:15" x14ac:dyDescent="0.25">
      <c r="B957" s="90">
        <v>16500000000</v>
      </c>
      <c r="C957" s="90">
        <v>-10.763574999999999</v>
      </c>
      <c r="N957" s="90">
        <v>16500000000</v>
      </c>
      <c r="O957" s="90">
        <v>-10.330932000000001</v>
      </c>
    </row>
    <row r="958" spans="2:15" x14ac:dyDescent="0.25">
      <c r="B958" s="90">
        <v>16625000000</v>
      </c>
      <c r="C958" s="90">
        <v>-10.965458</v>
      </c>
      <c r="N958" s="90">
        <v>16625000000</v>
      </c>
      <c r="O958" s="90">
        <v>-10.396989</v>
      </c>
    </row>
    <row r="959" spans="2:15" x14ac:dyDescent="0.25">
      <c r="B959" s="90">
        <v>16750000000</v>
      </c>
      <c r="C959" s="90">
        <v>-11.068820000000001</v>
      </c>
      <c r="N959" s="90">
        <v>16750000000</v>
      </c>
      <c r="O959" s="90">
        <v>-10.441953</v>
      </c>
    </row>
    <row r="960" spans="2:15" x14ac:dyDescent="0.25">
      <c r="B960" s="90">
        <v>16875000000</v>
      </c>
      <c r="C960" s="90">
        <v>-11.139638</v>
      </c>
      <c r="N960" s="90">
        <v>16875000000</v>
      </c>
      <c r="O960" s="90">
        <v>-10.518935000000001</v>
      </c>
    </row>
    <row r="961" spans="2:15" x14ac:dyDescent="0.25">
      <c r="B961" s="90">
        <v>17000000000</v>
      </c>
      <c r="C961" s="90">
        <v>-11.403701</v>
      </c>
      <c r="N961" s="90">
        <v>17000000000</v>
      </c>
      <c r="O961" s="90">
        <v>-10.636525000000001</v>
      </c>
    </row>
    <row r="962" spans="2:15" x14ac:dyDescent="0.25">
      <c r="B962" s="90">
        <v>17125000000</v>
      </c>
      <c r="C962" s="90">
        <v>-11.690052</v>
      </c>
      <c r="N962" s="90">
        <v>17125000000</v>
      </c>
      <c r="O962" s="90">
        <v>-10.745699999999999</v>
      </c>
    </row>
    <row r="963" spans="2:15" x14ac:dyDescent="0.25">
      <c r="B963" s="90">
        <v>17250000000</v>
      </c>
      <c r="C963" s="90">
        <v>-12.057095</v>
      </c>
      <c r="N963" s="90">
        <v>17250000000</v>
      </c>
      <c r="O963" s="90">
        <v>-10.855403000000001</v>
      </c>
    </row>
    <row r="964" spans="2:15" x14ac:dyDescent="0.25">
      <c r="B964" s="90">
        <v>17375000000</v>
      </c>
      <c r="C964" s="90">
        <v>-12.406986</v>
      </c>
      <c r="N964" s="90">
        <v>17375000000</v>
      </c>
      <c r="O964" s="90">
        <v>-10.948675</v>
      </c>
    </row>
    <row r="965" spans="2:15" x14ac:dyDescent="0.25">
      <c r="B965" s="90">
        <v>17500000000</v>
      </c>
      <c r="C965" s="90">
        <v>-12.836404999999999</v>
      </c>
      <c r="N965" s="90">
        <v>17500000000</v>
      </c>
      <c r="O965" s="90">
        <v>-11.035311</v>
      </c>
    </row>
    <row r="966" spans="2:15" x14ac:dyDescent="0.25">
      <c r="B966" s="90">
        <v>17625000000</v>
      </c>
      <c r="C966" s="90">
        <v>-13.018687999999999</v>
      </c>
      <c r="N966" s="90">
        <v>17625000000</v>
      </c>
      <c r="O966" s="90">
        <v>-11.070746</v>
      </c>
    </row>
    <row r="967" spans="2:15" x14ac:dyDescent="0.25">
      <c r="B967" s="90">
        <v>17750000000</v>
      </c>
      <c r="C967" s="90">
        <v>-13.366292</v>
      </c>
      <c r="N967" s="90">
        <v>17750000000</v>
      </c>
      <c r="O967" s="90">
        <v>-11.171055000000001</v>
      </c>
    </row>
    <row r="968" spans="2:15" x14ac:dyDescent="0.25">
      <c r="B968" s="90">
        <v>17875000000</v>
      </c>
      <c r="C968" s="90">
        <v>-13.762001</v>
      </c>
      <c r="N968" s="90">
        <v>17875000000</v>
      </c>
      <c r="O968" s="90">
        <v>-11.271246</v>
      </c>
    </row>
    <row r="969" spans="2:15" x14ac:dyDescent="0.25">
      <c r="B969" s="90">
        <v>18000000000</v>
      </c>
      <c r="C969" s="90">
        <v>-14.317318</v>
      </c>
      <c r="N969" s="90">
        <v>18000000000</v>
      </c>
      <c r="O969" s="90">
        <v>-11.415234999999999</v>
      </c>
    </row>
    <row r="970" spans="2:15" x14ac:dyDescent="0.25">
      <c r="B970" s="90">
        <v>18125000000</v>
      </c>
      <c r="C970" s="90">
        <v>-15.143561999999999</v>
      </c>
      <c r="N970" s="90">
        <v>18125000000</v>
      </c>
      <c r="O970" s="90">
        <v>-11.597932999999999</v>
      </c>
    </row>
    <row r="971" spans="2:15" x14ac:dyDescent="0.25">
      <c r="B971" s="90">
        <v>18250000000</v>
      </c>
      <c r="C971" s="90">
        <v>-16.175795000000001</v>
      </c>
      <c r="N971" s="90">
        <v>18250000000</v>
      </c>
      <c r="O971" s="90">
        <v>-11.765518</v>
      </c>
    </row>
    <row r="972" spans="2:15" x14ac:dyDescent="0.25">
      <c r="B972" s="90">
        <v>18375000000</v>
      </c>
      <c r="C972" s="90">
        <v>-17.417308999999999</v>
      </c>
      <c r="N972" s="90">
        <v>18375000000</v>
      </c>
      <c r="O972" s="90">
        <v>-11.950925</v>
      </c>
    </row>
    <row r="973" spans="2:15" x14ac:dyDescent="0.25">
      <c r="B973" s="90">
        <v>18500000000</v>
      </c>
      <c r="C973" s="90">
        <v>-18.77702</v>
      </c>
      <c r="N973" s="90">
        <v>18500000000</v>
      </c>
      <c r="O973" s="90">
        <v>-12.158353999999999</v>
      </c>
    </row>
    <row r="974" spans="2:15" x14ac:dyDescent="0.25">
      <c r="B974" s="90">
        <v>18625000000</v>
      </c>
      <c r="C974" s="90">
        <v>-20.338132999999999</v>
      </c>
      <c r="N974" s="90">
        <v>18625000000</v>
      </c>
      <c r="O974" s="90">
        <v>-12.395899999999999</v>
      </c>
    </row>
    <row r="975" spans="2:15" x14ac:dyDescent="0.25">
      <c r="B975" s="90">
        <v>18750000000</v>
      </c>
      <c r="C975" s="90">
        <v>-22.073426999999999</v>
      </c>
      <c r="N975" s="90">
        <v>18750000000</v>
      </c>
      <c r="O975" s="90">
        <v>-12.67041</v>
      </c>
    </row>
    <row r="976" spans="2:15" x14ac:dyDescent="0.25">
      <c r="B976" s="90">
        <v>18875000000</v>
      </c>
      <c r="C976" s="90">
        <v>-24.110507999999999</v>
      </c>
      <c r="N976" s="90">
        <v>18875000000</v>
      </c>
      <c r="O976" s="90">
        <v>-12.978160000000001</v>
      </c>
    </row>
    <row r="977" spans="2:15" x14ac:dyDescent="0.25">
      <c r="B977" s="90">
        <v>19000000000</v>
      </c>
      <c r="C977" s="90">
        <v>-26.008987000000001</v>
      </c>
      <c r="N977" s="90">
        <v>19000000000</v>
      </c>
      <c r="O977" s="90">
        <v>-13.287990000000001</v>
      </c>
    </row>
    <row r="978" spans="2:15" x14ac:dyDescent="0.25">
      <c r="B978" s="90">
        <v>19125000000</v>
      </c>
      <c r="C978" s="90">
        <v>-27.635538</v>
      </c>
      <c r="N978" s="90">
        <v>19125000000</v>
      </c>
      <c r="O978" s="90">
        <v>-13.599567</v>
      </c>
    </row>
    <row r="979" spans="2:15" x14ac:dyDescent="0.25">
      <c r="B979" s="90">
        <v>19250000000</v>
      </c>
      <c r="C979" s="90">
        <v>-28.941213999999999</v>
      </c>
      <c r="N979" s="90">
        <v>19250000000</v>
      </c>
      <c r="O979" s="90">
        <v>-14.017303999999999</v>
      </c>
    </row>
    <row r="980" spans="2:15" x14ac:dyDescent="0.25">
      <c r="B980" s="90">
        <v>19375000000</v>
      </c>
      <c r="C980" s="90">
        <v>-29.848644</v>
      </c>
      <c r="N980" s="90">
        <v>19375000000</v>
      </c>
      <c r="O980" s="90">
        <v>-14.295047</v>
      </c>
    </row>
    <row r="981" spans="2:15" x14ac:dyDescent="0.25">
      <c r="B981" s="90">
        <v>19500000000</v>
      </c>
      <c r="C981" s="90">
        <v>-29.894945</v>
      </c>
      <c r="N981" s="90">
        <v>19500000000</v>
      </c>
      <c r="O981" s="90">
        <v>-14.468114</v>
      </c>
    </row>
    <row r="982" spans="2:15" x14ac:dyDescent="0.25">
      <c r="B982" s="90">
        <v>19625000000</v>
      </c>
      <c r="C982" s="90">
        <v>-29.794540000000001</v>
      </c>
      <c r="N982" s="90">
        <v>19625000000</v>
      </c>
      <c r="O982" s="90">
        <v>-14.974750999999999</v>
      </c>
    </row>
    <row r="983" spans="2:15" x14ac:dyDescent="0.25">
      <c r="B983" s="90">
        <v>19750000000</v>
      </c>
      <c r="C983" s="90">
        <v>-29.255568</v>
      </c>
      <c r="N983" s="90">
        <v>19750000000</v>
      </c>
      <c r="O983" s="90">
        <v>-15.382320999999999</v>
      </c>
    </row>
    <row r="984" spans="2:15" x14ac:dyDescent="0.25">
      <c r="B984" s="90">
        <v>19875000000</v>
      </c>
      <c r="C984" s="90">
        <v>-28.709337000000001</v>
      </c>
      <c r="N984" s="90">
        <v>19875000000</v>
      </c>
      <c r="O984" s="90">
        <v>-16.056089</v>
      </c>
    </row>
    <row r="985" spans="2:15" x14ac:dyDescent="0.25">
      <c r="B985" s="90">
        <v>20000000000</v>
      </c>
      <c r="C985" s="90">
        <v>-27.592203000000001</v>
      </c>
      <c r="N985" s="90">
        <v>20000000000</v>
      </c>
      <c r="O985" s="90">
        <v>-16.250917000000001</v>
      </c>
    </row>
    <row r="986" spans="2:15" x14ac:dyDescent="0.25">
      <c r="B986" s="90">
        <v>20125000000</v>
      </c>
      <c r="C986" s="90">
        <v>-26.827576000000001</v>
      </c>
      <c r="N986" s="90">
        <v>20125000000</v>
      </c>
      <c r="O986" s="90">
        <v>-17.092663000000002</v>
      </c>
    </row>
    <row r="987" spans="2:15" x14ac:dyDescent="0.25">
      <c r="B987" s="90">
        <v>20250000000</v>
      </c>
      <c r="C987" s="90">
        <v>-26.246780000000001</v>
      </c>
      <c r="N987" s="90">
        <v>20250000000</v>
      </c>
      <c r="O987" s="90">
        <v>-17.997941999999998</v>
      </c>
    </row>
    <row r="988" spans="2:15" x14ac:dyDescent="0.25">
      <c r="B988" s="90">
        <v>20375000000</v>
      </c>
      <c r="C988" s="90">
        <v>-25.571835</v>
      </c>
      <c r="N988" s="90">
        <v>20375000000</v>
      </c>
      <c r="O988" s="90">
        <v>-18.496365000000001</v>
      </c>
    </row>
    <row r="989" spans="2:15" x14ac:dyDescent="0.25">
      <c r="B989" s="90">
        <v>20500000000</v>
      </c>
      <c r="C989" s="90">
        <v>-24.938680999999999</v>
      </c>
      <c r="N989" s="90">
        <v>20500000000</v>
      </c>
      <c r="O989" s="90">
        <v>-19.013328999999999</v>
      </c>
    </row>
    <row r="990" spans="2:15" x14ac:dyDescent="0.25">
      <c r="B990" s="90">
        <v>20625000000</v>
      </c>
      <c r="C990" s="90">
        <v>-24.778364</v>
      </c>
      <c r="N990" s="90">
        <v>20625000000</v>
      </c>
      <c r="O990" s="90">
        <v>-20.222425000000001</v>
      </c>
    </row>
    <row r="991" spans="2:15" x14ac:dyDescent="0.25">
      <c r="B991" s="90">
        <v>20750000000</v>
      </c>
      <c r="C991" s="90">
        <v>-24.869827000000001</v>
      </c>
      <c r="N991" s="90">
        <v>20750000000</v>
      </c>
      <c r="O991" s="90">
        <v>-21.465530000000001</v>
      </c>
    </row>
    <row r="992" spans="2:15" x14ac:dyDescent="0.25">
      <c r="B992" s="90">
        <v>20875000000</v>
      </c>
      <c r="C992" s="90">
        <v>-24.540749000000002</v>
      </c>
      <c r="N992" s="90">
        <v>20875000000</v>
      </c>
      <c r="O992" s="90">
        <v>-22.132057</v>
      </c>
    </row>
    <row r="993" spans="2:15" x14ac:dyDescent="0.25">
      <c r="B993" s="90">
        <v>21000000000</v>
      </c>
      <c r="C993" s="90">
        <v>-24.591529999999999</v>
      </c>
      <c r="N993" s="90">
        <v>21000000000</v>
      </c>
      <c r="O993" s="90">
        <v>-23.350569</v>
      </c>
    </row>
    <row r="994" spans="2:15" x14ac:dyDescent="0.25">
      <c r="B994" s="90">
        <v>21125000000</v>
      </c>
      <c r="C994" s="90">
        <v>-24.727454999999999</v>
      </c>
      <c r="N994" s="90">
        <v>21125000000</v>
      </c>
      <c r="O994" s="90">
        <v>-24.686997999999999</v>
      </c>
    </row>
    <row r="995" spans="2:15" x14ac:dyDescent="0.25">
      <c r="B995" s="90">
        <v>21250000000</v>
      </c>
      <c r="C995" s="90">
        <v>-24.595842000000001</v>
      </c>
      <c r="N995" s="90">
        <v>21250000000</v>
      </c>
      <c r="O995" s="90">
        <v>-25.452743999999999</v>
      </c>
    </row>
    <row r="996" spans="2:15" x14ac:dyDescent="0.25">
      <c r="B996" s="90">
        <v>21375000000</v>
      </c>
      <c r="C996" s="90">
        <v>-24.044236999999999</v>
      </c>
      <c r="N996" s="90">
        <v>21375000000</v>
      </c>
      <c r="O996" s="90">
        <v>-25.331710999999999</v>
      </c>
    </row>
    <row r="997" spans="2:15" x14ac:dyDescent="0.25">
      <c r="B997" s="90">
        <v>21500000000</v>
      </c>
      <c r="C997" s="90">
        <v>-23.540769999999998</v>
      </c>
      <c r="N997" s="90">
        <v>21500000000</v>
      </c>
      <c r="O997" s="90">
        <v>-25.155933000000001</v>
      </c>
    </row>
    <row r="998" spans="2:15" x14ac:dyDescent="0.25">
      <c r="B998" s="90">
        <v>21625000000</v>
      </c>
      <c r="C998" s="90">
        <v>-23.409327000000001</v>
      </c>
      <c r="N998" s="90">
        <v>21625000000</v>
      </c>
      <c r="O998" s="90">
        <v>-25.526325</v>
      </c>
    </row>
    <row r="999" spans="2:15" x14ac:dyDescent="0.25">
      <c r="B999" s="90">
        <v>21750000000</v>
      </c>
      <c r="C999" s="90">
        <v>-23.548569000000001</v>
      </c>
      <c r="N999" s="90">
        <v>21750000000</v>
      </c>
      <c r="O999" s="90">
        <v>-26.568194999999999</v>
      </c>
    </row>
    <row r="1000" spans="2:15" x14ac:dyDescent="0.25">
      <c r="B1000" s="90">
        <v>21875000000</v>
      </c>
      <c r="C1000" s="90">
        <v>-23.816756999999999</v>
      </c>
      <c r="N1000" s="90">
        <v>21875000000</v>
      </c>
      <c r="O1000" s="90">
        <v>-27.831322</v>
      </c>
    </row>
    <row r="1001" spans="2:15" x14ac:dyDescent="0.25">
      <c r="B1001" s="90">
        <v>22000000000</v>
      </c>
      <c r="C1001" s="90">
        <v>-24.216989999999999</v>
      </c>
      <c r="N1001" s="90">
        <v>22000000000</v>
      </c>
      <c r="O1001" s="90">
        <v>-29.293147999999999</v>
      </c>
    </row>
    <row r="1002" spans="2:15" x14ac:dyDescent="0.25">
      <c r="B1002" s="90">
        <v>22125000000</v>
      </c>
      <c r="C1002" s="90">
        <v>-24.271432999999998</v>
      </c>
      <c r="N1002" s="90">
        <v>22125000000</v>
      </c>
      <c r="O1002" s="90">
        <v>-29.071414999999998</v>
      </c>
    </row>
    <row r="1003" spans="2:15" x14ac:dyDescent="0.25">
      <c r="B1003" s="90">
        <v>22250000000</v>
      </c>
      <c r="C1003" s="90">
        <v>-24.554984999999999</v>
      </c>
      <c r="N1003" s="90">
        <v>22250000000</v>
      </c>
      <c r="O1003" s="90">
        <v>-29.358629000000001</v>
      </c>
    </row>
    <row r="1004" spans="2:15" x14ac:dyDescent="0.25">
      <c r="B1004" s="90">
        <v>22375000000</v>
      </c>
      <c r="C1004" s="90">
        <v>-24.665619</v>
      </c>
      <c r="N1004" s="90">
        <v>22375000000</v>
      </c>
      <c r="O1004" s="90">
        <v>-28.873625000000001</v>
      </c>
    </row>
    <row r="1005" spans="2:15" x14ac:dyDescent="0.25">
      <c r="B1005" s="90">
        <v>22500000000</v>
      </c>
      <c r="C1005" s="90">
        <v>-25.180489000000001</v>
      </c>
      <c r="N1005" s="90">
        <v>22500000000</v>
      </c>
      <c r="O1005" s="90">
        <v>-28.961897</v>
      </c>
    </row>
    <row r="1006" spans="2:15" x14ac:dyDescent="0.25">
      <c r="B1006" s="90">
        <v>22625000000</v>
      </c>
      <c r="C1006" s="90">
        <v>-26.384682000000002</v>
      </c>
      <c r="N1006" s="90">
        <v>22625000000</v>
      </c>
      <c r="O1006" s="90">
        <v>-30.194233000000001</v>
      </c>
    </row>
    <row r="1007" spans="2:15" x14ac:dyDescent="0.25">
      <c r="B1007" s="90">
        <v>22750000000</v>
      </c>
      <c r="C1007" s="90">
        <v>-28.238997000000001</v>
      </c>
      <c r="N1007" s="90">
        <v>22750000000</v>
      </c>
      <c r="O1007" s="90">
        <v>-31.928370000000001</v>
      </c>
    </row>
    <row r="1008" spans="2:15" x14ac:dyDescent="0.25">
      <c r="B1008" s="90">
        <v>22875000000</v>
      </c>
      <c r="C1008" s="90">
        <v>-30.128928999999999</v>
      </c>
      <c r="N1008" s="90">
        <v>22875000000</v>
      </c>
      <c r="O1008" s="90">
        <v>-32.504345000000001</v>
      </c>
    </row>
    <row r="1009" spans="2:15" x14ac:dyDescent="0.25">
      <c r="B1009" s="90">
        <v>23000000000</v>
      </c>
      <c r="C1009" s="90">
        <v>-32.029358000000002</v>
      </c>
      <c r="N1009" s="90">
        <v>23000000000</v>
      </c>
      <c r="O1009" s="90">
        <v>-31.397123000000001</v>
      </c>
    </row>
    <row r="1010" spans="2:15" x14ac:dyDescent="0.25">
      <c r="B1010" s="90">
        <v>23125000000</v>
      </c>
      <c r="C1010" s="90">
        <v>-34.017651000000001</v>
      </c>
      <c r="N1010" s="90">
        <v>23125000000</v>
      </c>
      <c r="O1010" s="90">
        <v>-30.346277000000001</v>
      </c>
    </row>
    <row r="1011" spans="2:15" x14ac:dyDescent="0.25">
      <c r="B1011" s="90">
        <v>23250000000</v>
      </c>
      <c r="C1011" s="90">
        <v>-36.397464999999997</v>
      </c>
      <c r="N1011" s="90">
        <v>23250000000</v>
      </c>
      <c r="O1011" s="90">
        <v>-29.515013</v>
      </c>
    </row>
    <row r="1012" spans="2:15" x14ac:dyDescent="0.25">
      <c r="B1012" s="90">
        <v>23375000000</v>
      </c>
      <c r="C1012" s="90">
        <v>-39.679519999999997</v>
      </c>
      <c r="N1012" s="90">
        <v>23375000000</v>
      </c>
      <c r="O1012" s="90">
        <v>-30.957837999999999</v>
      </c>
    </row>
    <row r="1013" spans="2:15" x14ac:dyDescent="0.25">
      <c r="B1013" s="90">
        <v>23500000000</v>
      </c>
      <c r="C1013" s="90">
        <v>-43.655330999999997</v>
      </c>
      <c r="N1013" s="90">
        <v>23500000000</v>
      </c>
      <c r="O1013" s="90">
        <v>-33.763527000000003</v>
      </c>
    </row>
    <row r="1014" spans="2:15" x14ac:dyDescent="0.25">
      <c r="B1014" s="90">
        <v>23625000000</v>
      </c>
      <c r="C1014" s="90">
        <v>-48.411633000000002</v>
      </c>
      <c r="N1014" s="90">
        <v>23625000000</v>
      </c>
      <c r="O1014" s="90">
        <v>-37.844925000000003</v>
      </c>
    </row>
    <row r="1015" spans="2:15" x14ac:dyDescent="0.25">
      <c r="B1015" s="90">
        <v>23750000000</v>
      </c>
      <c r="C1015" s="90">
        <v>-53.505156999999997</v>
      </c>
      <c r="N1015" s="90">
        <v>23750000000</v>
      </c>
      <c r="O1015" s="90">
        <v>-41.333438999999998</v>
      </c>
    </row>
    <row r="1016" spans="2:15" x14ac:dyDescent="0.25">
      <c r="B1016" s="90">
        <v>23875000000</v>
      </c>
      <c r="C1016" s="90">
        <v>-58.249203000000001</v>
      </c>
      <c r="N1016" s="90">
        <v>23875000000</v>
      </c>
      <c r="O1016" s="90">
        <v>-43.183754</v>
      </c>
    </row>
    <row r="1017" spans="2:15" x14ac:dyDescent="0.25">
      <c r="B1017" s="90">
        <v>24000000000</v>
      </c>
      <c r="C1017" s="90">
        <v>-61.980175000000003</v>
      </c>
      <c r="N1017" s="90">
        <v>24000000000</v>
      </c>
      <c r="O1017" s="90">
        <v>-44.058258000000002</v>
      </c>
    </row>
    <row r="1018" spans="2:15" x14ac:dyDescent="0.25">
      <c r="B1018" s="90">
        <v>24125000000</v>
      </c>
      <c r="C1018" s="90">
        <v>-64.609313999999998</v>
      </c>
      <c r="N1018" s="90">
        <v>24125000000</v>
      </c>
      <c r="O1018" s="90">
        <v>-43.741348000000002</v>
      </c>
    </row>
    <row r="1019" spans="2:15" x14ac:dyDescent="0.25">
      <c r="B1019" s="90">
        <v>24250000000</v>
      </c>
      <c r="C1019" s="90">
        <v>-66.493590999999995</v>
      </c>
      <c r="N1019" s="90">
        <v>24250000000</v>
      </c>
      <c r="O1019" s="90">
        <v>-43.102848000000002</v>
      </c>
    </row>
    <row r="1020" spans="2:15" x14ac:dyDescent="0.25">
      <c r="B1020" s="90">
        <v>24375000000</v>
      </c>
      <c r="C1020" s="90">
        <v>-67.761139</v>
      </c>
      <c r="N1020" s="90">
        <v>24375000000</v>
      </c>
      <c r="O1020" s="90">
        <v>-45.331890000000001</v>
      </c>
    </row>
    <row r="1021" spans="2:15" x14ac:dyDescent="0.25">
      <c r="B1021" s="90">
        <v>24500000000</v>
      </c>
      <c r="C1021" s="90">
        <v>-69.281402999999997</v>
      </c>
      <c r="N1021" s="90">
        <v>24500000000</v>
      </c>
      <c r="O1021" s="90">
        <v>-46.625014999999998</v>
      </c>
    </row>
    <row r="1022" spans="2:15" x14ac:dyDescent="0.25">
      <c r="B1022" s="90">
        <v>24625000000</v>
      </c>
      <c r="C1022" s="90">
        <v>-70.114197000000004</v>
      </c>
      <c r="N1022" s="90">
        <v>24625000000</v>
      </c>
      <c r="O1022" s="90">
        <v>-47.506073000000001</v>
      </c>
    </row>
    <row r="1023" spans="2:15" x14ac:dyDescent="0.25">
      <c r="B1023" s="90">
        <v>24750000000</v>
      </c>
      <c r="C1023" s="90">
        <v>-70.670845</v>
      </c>
      <c r="N1023" s="90">
        <v>24750000000</v>
      </c>
      <c r="O1023" s="90">
        <v>-47.813262999999999</v>
      </c>
    </row>
    <row r="1024" spans="2:15" x14ac:dyDescent="0.25">
      <c r="B1024" s="90">
        <v>24875000000</v>
      </c>
      <c r="C1024" s="90">
        <v>-71.982933000000003</v>
      </c>
      <c r="N1024" s="90">
        <v>24875000000</v>
      </c>
      <c r="O1024" s="90">
        <v>-48.148735000000002</v>
      </c>
    </row>
    <row r="1025" spans="2:15" x14ac:dyDescent="0.25">
      <c r="B1025" s="90">
        <v>25000000000</v>
      </c>
      <c r="C1025" s="90">
        <v>-72.647568000000007</v>
      </c>
      <c r="N1025" s="90">
        <v>25000000000</v>
      </c>
      <c r="O1025" s="90">
        <v>-47.369045</v>
      </c>
    </row>
    <row r="1026" spans="2:15" x14ac:dyDescent="0.25">
      <c r="B1026" s="90">
        <v>25125000000</v>
      </c>
      <c r="C1026" s="90">
        <v>-72.536925999999994</v>
      </c>
      <c r="N1026" s="90">
        <v>25125000000</v>
      </c>
      <c r="O1026" s="90">
        <v>-46.923988000000001</v>
      </c>
    </row>
    <row r="1027" spans="2:15" x14ac:dyDescent="0.25">
      <c r="B1027" s="90">
        <v>25250000000</v>
      </c>
      <c r="C1027" s="90">
        <v>-72.734336999999996</v>
      </c>
      <c r="N1027" s="90">
        <v>25250000000</v>
      </c>
      <c r="O1027" s="90">
        <v>-48.293968</v>
      </c>
    </row>
    <row r="1028" spans="2:15" x14ac:dyDescent="0.25">
      <c r="B1028" s="90">
        <v>25375000000</v>
      </c>
      <c r="C1028" s="90">
        <v>-73.387169</v>
      </c>
      <c r="N1028" s="90">
        <v>25375000000</v>
      </c>
      <c r="O1028" s="90">
        <v>-50.185017000000002</v>
      </c>
    </row>
    <row r="1029" spans="2:15" x14ac:dyDescent="0.25">
      <c r="B1029" s="90">
        <v>25500000000</v>
      </c>
      <c r="C1029" s="90">
        <v>-73.541854999999998</v>
      </c>
      <c r="N1029" s="90">
        <v>25500000000</v>
      </c>
      <c r="O1029" s="90">
        <v>-52.035846999999997</v>
      </c>
    </row>
    <row r="1030" spans="2:15" x14ac:dyDescent="0.25">
      <c r="B1030" s="90">
        <v>25625000000</v>
      </c>
      <c r="C1030" s="90">
        <v>-75.069252000000006</v>
      </c>
      <c r="N1030" s="90">
        <v>25625000000</v>
      </c>
      <c r="O1030" s="90">
        <v>-51.554763999999999</v>
      </c>
    </row>
    <row r="1031" spans="2:15" x14ac:dyDescent="0.25">
      <c r="B1031" s="90">
        <v>25750000000</v>
      </c>
      <c r="C1031" s="90">
        <v>-75.992339999999999</v>
      </c>
      <c r="N1031" s="90">
        <v>25750000000</v>
      </c>
      <c r="O1031" s="90">
        <v>-51.853642000000001</v>
      </c>
    </row>
    <row r="1032" spans="2:15" x14ac:dyDescent="0.25">
      <c r="B1032" s="90">
        <v>25875000000</v>
      </c>
      <c r="C1032" s="90">
        <v>-77.227142000000001</v>
      </c>
      <c r="N1032" s="90">
        <v>25875000000</v>
      </c>
      <c r="O1032" s="90">
        <v>-50.800528999999997</v>
      </c>
    </row>
    <row r="1033" spans="2:15" x14ac:dyDescent="0.25">
      <c r="B1033" s="90">
        <v>26000000000</v>
      </c>
      <c r="C1033" s="90">
        <v>-78.159096000000005</v>
      </c>
      <c r="N1033" s="90">
        <v>26000000000</v>
      </c>
      <c r="O1033" s="90">
        <v>-49.630324999999999</v>
      </c>
    </row>
    <row r="1034" spans="2:15" x14ac:dyDescent="0.25">
      <c r="B1034" s="90" t="s">
        <v>21</v>
      </c>
      <c r="C1034" s="90"/>
      <c r="N1034" s="90" t="s">
        <v>21</v>
      </c>
      <c r="O1034" s="90"/>
    </row>
    <row r="1035" spans="2:15" x14ac:dyDescent="0.25">
      <c r="B1035" s="90"/>
      <c r="C1035" s="90"/>
      <c r="N1035" s="90"/>
      <c r="O1035" s="90"/>
    </row>
    <row r="1036" spans="2:15" x14ac:dyDescent="0.25">
      <c r="B1036" s="90"/>
      <c r="C1036" s="90"/>
      <c r="N1036" s="90"/>
      <c r="O1036" s="90"/>
    </row>
    <row r="1037" spans="2:15" x14ac:dyDescent="0.25">
      <c r="B1037" s="90" t="s">
        <v>24</v>
      </c>
      <c r="C1037" s="90"/>
      <c r="N1037" s="90" t="s">
        <v>24</v>
      </c>
      <c r="O1037" s="90"/>
    </row>
    <row r="1038" spans="2:15" x14ac:dyDescent="0.25">
      <c r="B1038" s="90" t="s">
        <v>19</v>
      </c>
      <c r="C1038" s="90" t="s">
        <v>173</v>
      </c>
      <c r="N1038" s="90" t="s">
        <v>19</v>
      </c>
      <c r="O1038" s="90" t="s">
        <v>173</v>
      </c>
    </row>
    <row r="1039" spans="2:15" x14ac:dyDescent="0.25">
      <c r="B1039" s="90">
        <v>1000000000</v>
      </c>
      <c r="C1039" s="90">
        <v>-70.346001000000001</v>
      </c>
      <c r="N1039" s="90">
        <v>1000000000</v>
      </c>
      <c r="O1039" s="90">
        <v>-46.918236</v>
      </c>
    </row>
    <row r="1040" spans="2:15" x14ac:dyDescent="0.25">
      <c r="B1040" s="90">
        <v>1125000000</v>
      </c>
      <c r="C1040" s="90">
        <v>-70.864220000000003</v>
      </c>
      <c r="N1040" s="90">
        <v>1125000000</v>
      </c>
      <c r="O1040" s="90">
        <v>-32.522483999999999</v>
      </c>
    </row>
    <row r="1041" spans="2:15" x14ac:dyDescent="0.25">
      <c r="B1041" s="90">
        <v>1250000000</v>
      </c>
      <c r="C1041" s="90">
        <v>-66.012871000000004</v>
      </c>
      <c r="N1041" s="90">
        <v>1250000000</v>
      </c>
      <c r="O1041" s="90">
        <v>-23.124911999999998</v>
      </c>
    </row>
    <row r="1042" spans="2:15" x14ac:dyDescent="0.25">
      <c r="B1042" s="90">
        <v>1375000000</v>
      </c>
      <c r="C1042" s="90">
        <v>-66.722342999999995</v>
      </c>
      <c r="N1042" s="90">
        <v>1375000000</v>
      </c>
      <c r="O1042" s="90">
        <v>-22.358277999999999</v>
      </c>
    </row>
    <row r="1043" spans="2:15" x14ac:dyDescent="0.25">
      <c r="B1043" s="90">
        <v>1500000000</v>
      </c>
      <c r="C1043" s="90">
        <v>-62.316054999999999</v>
      </c>
      <c r="N1043" s="90">
        <v>1500000000</v>
      </c>
      <c r="O1043" s="90">
        <v>-17.024370000000001</v>
      </c>
    </row>
    <row r="1044" spans="2:15" x14ac:dyDescent="0.25">
      <c r="B1044" s="90">
        <v>1625000000</v>
      </c>
      <c r="C1044" s="90">
        <v>-47.018020999999997</v>
      </c>
      <c r="N1044" s="90">
        <v>1625000000</v>
      </c>
      <c r="O1044" s="90">
        <v>-14.251367999999999</v>
      </c>
    </row>
    <row r="1045" spans="2:15" x14ac:dyDescent="0.25">
      <c r="B1045" s="90">
        <v>1750000000</v>
      </c>
      <c r="C1045" s="90">
        <v>-46.481090999999999</v>
      </c>
      <c r="N1045" s="90">
        <v>1750000000</v>
      </c>
      <c r="O1045" s="90">
        <v>-13.810157999999999</v>
      </c>
    </row>
    <row r="1046" spans="2:15" x14ac:dyDescent="0.25">
      <c r="B1046" s="90">
        <v>1875000000</v>
      </c>
      <c r="C1046" s="90">
        <v>-29.540583000000002</v>
      </c>
      <c r="N1046" s="90">
        <v>1875000000</v>
      </c>
      <c r="O1046" s="90">
        <v>-12.124677</v>
      </c>
    </row>
    <row r="1047" spans="2:15" x14ac:dyDescent="0.25">
      <c r="B1047" s="90">
        <v>2000000000</v>
      </c>
      <c r="C1047" s="90">
        <v>-26.496725000000001</v>
      </c>
      <c r="N1047" s="90">
        <v>2000000000</v>
      </c>
      <c r="O1047" s="90">
        <v>-12.458303000000001</v>
      </c>
    </row>
    <row r="1048" spans="2:15" x14ac:dyDescent="0.25">
      <c r="B1048" s="90">
        <v>2125000000</v>
      </c>
      <c r="C1048" s="90">
        <v>-20.057248999999999</v>
      </c>
      <c r="N1048" s="90">
        <v>2125000000</v>
      </c>
      <c r="O1048" s="90">
        <v>-10.600706000000001</v>
      </c>
    </row>
    <row r="1049" spans="2:15" x14ac:dyDescent="0.25">
      <c r="B1049" s="90">
        <v>2250000000</v>
      </c>
      <c r="C1049" s="90">
        <v>-15.364115</v>
      </c>
      <c r="N1049" s="90">
        <v>2250000000</v>
      </c>
      <c r="O1049" s="90">
        <v>-9.9249276999999996</v>
      </c>
    </row>
    <row r="1050" spans="2:15" x14ac:dyDescent="0.25">
      <c r="B1050" s="90">
        <v>2375000000</v>
      </c>
      <c r="C1050" s="90">
        <v>-13.306437000000001</v>
      </c>
      <c r="N1050" s="90">
        <v>2375000000</v>
      </c>
      <c r="O1050" s="90">
        <v>-10.260588</v>
      </c>
    </row>
    <row r="1051" spans="2:15" x14ac:dyDescent="0.25">
      <c r="B1051" s="90">
        <v>2500000000</v>
      </c>
      <c r="C1051" s="90">
        <v>-10.591808</v>
      </c>
      <c r="N1051" s="90">
        <v>2500000000</v>
      </c>
      <c r="O1051" s="90">
        <v>-10.286996</v>
      </c>
    </row>
    <row r="1052" spans="2:15" x14ac:dyDescent="0.25">
      <c r="B1052" s="90">
        <v>2625000000</v>
      </c>
      <c r="C1052" s="90">
        <v>-9.6163225000000008</v>
      </c>
      <c r="N1052" s="90">
        <v>2625000000</v>
      </c>
      <c r="O1052" s="90">
        <v>-9.7124758</v>
      </c>
    </row>
    <row r="1053" spans="2:15" x14ac:dyDescent="0.25">
      <c r="B1053" s="90">
        <v>2750000000</v>
      </c>
      <c r="C1053" s="90">
        <v>-9.0011510999999995</v>
      </c>
      <c r="N1053" s="90">
        <v>2750000000</v>
      </c>
      <c r="O1053" s="90">
        <v>-10.690132999999999</v>
      </c>
    </row>
    <row r="1054" spans="2:15" x14ac:dyDescent="0.25">
      <c r="B1054" s="90">
        <v>2875000000</v>
      </c>
      <c r="C1054" s="90">
        <v>-9.2041216000000006</v>
      </c>
      <c r="N1054" s="90">
        <v>2875000000</v>
      </c>
      <c r="O1054" s="90">
        <v>-10.174398999999999</v>
      </c>
    </row>
    <row r="1055" spans="2:15" x14ac:dyDescent="0.25">
      <c r="B1055" s="90">
        <v>3000000000</v>
      </c>
      <c r="C1055" s="90">
        <v>-9.8012151999999997</v>
      </c>
      <c r="N1055" s="90">
        <v>3000000000</v>
      </c>
      <c r="O1055" s="90">
        <v>-10.728826</v>
      </c>
    </row>
    <row r="1056" spans="2:15" x14ac:dyDescent="0.25">
      <c r="B1056" s="90">
        <v>3125000000</v>
      </c>
      <c r="C1056" s="90">
        <v>-9.5596180000000004</v>
      </c>
      <c r="N1056" s="90">
        <v>3125000000</v>
      </c>
      <c r="O1056" s="90">
        <v>-10.844384</v>
      </c>
    </row>
    <row r="1057" spans="2:15" x14ac:dyDescent="0.25">
      <c r="B1057" s="90">
        <v>3250000000</v>
      </c>
      <c r="C1057" s="90">
        <v>-10.065935</v>
      </c>
      <c r="N1057" s="90">
        <v>3250000000</v>
      </c>
      <c r="O1057" s="90">
        <v>-11.462999999999999</v>
      </c>
    </row>
    <row r="1058" spans="2:15" x14ac:dyDescent="0.25">
      <c r="B1058" s="90">
        <v>3375000000</v>
      </c>
      <c r="C1058" s="90">
        <v>-10.690841000000001</v>
      </c>
      <c r="N1058" s="90">
        <v>3375000000</v>
      </c>
      <c r="O1058" s="90">
        <v>-11.503584999999999</v>
      </c>
    </row>
    <row r="1059" spans="2:15" x14ac:dyDescent="0.25">
      <c r="B1059" s="90">
        <v>3500000000</v>
      </c>
      <c r="C1059" s="90">
        <v>-10.773410999999999</v>
      </c>
      <c r="N1059" s="90">
        <v>3500000000</v>
      </c>
      <c r="O1059" s="90">
        <v>-10.850626999999999</v>
      </c>
    </row>
    <row r="1060" spans="2:15" x14ac:dyDescent="0.25">
      <c r="B1060" s="90">
        <v>3625000000</v>
      </c>
      <c r="C1060" s="90">
        <v>-11.045638</v>
      </c>
      <c r="N1060" s="90">
        <v>3625000000</v>
      </c>
      <c r="O1060" s="90">
        <v>-10.294449</v>
      </c>
    </row>
    <row r="1061" spans="2:15" x14ac:dyDescent="0.25">
      <c r="B1061" s="90">
        <v>3750000000</v>
      </c>
      <c r="C1061" s="90">
        <v>-11.486183</v>
      </c>
      <c r="N1061" s="90">
        <v>3750000000</v>
      </c>
      <c r="O1061" s="90">
        <v>-11.700221000000001</v>
      </c>
    </row>
    <row r="1062" spans="2:15" x14ac:dyDescent="0.25">
      <c r="B1062" s="90">
        <v>3875000000</v>
      </c>
      <c r="C1062" s="90">
        <v>-11.726789</v>
      </c>
      <c r="N1062" s="90">
        <v>3875000000</v>
      </c>
      <c r="O1062" s="90">
        <v>-11.475175999999999</v>
      </c>
    </row>
    <row r="1063" spans="2:15" x14ac:dyDescent="0.25">
      <c r="B1063" s="90">
        <v>4000000000</v>
      </c>
      <c r="C1063" s="90">
        <v>-11.582015</v>
      </c>
      <c r="N1063" s="90">
        <v>4000000000</v>
      </c>
      <c r="O1063" s="90">
        <v>-11.0557</v>
      </c>
    </row>
    <row r="1064" spans="2:15" x14ac:dyDescent="0.25">
      <c r="B1064" s="90">
        <v>4125000000</v>
      </c>
      <c r="C1064" s="90">
        <v>-11.523376000000001</v>
      </c>
      <c r="N1064" s="90">
        <v>4125000000</v>
      </c>
      <c r="O1064" s="90">
        <v>-11.832274999999999</v>
      </c>
    </row>
    <row r="1065" spans="2:15" x14ac:dyDescent="0.25">
      <c r="B1065" s="90">
        <v>4250000000</v>
      </c>
      <c r="C1065" s="90">
        <v>-11.364166000000001</v>
      </c>
      <c r="N1065" s="90">
        <v>4250000000</v>
      </c>
      <c r="O1065" s="90">
        <v>-10.580946000000001</v>
      </c>
    </row>
    <row r="1066" spans="2:15" x14ac:dyDescent="0.25">
      <c r="B1066" s="90">
        <v>4375000000</v>
      </c>
      <c r="C1066" s="90">
        <v>-10.710473</v>
      </c>
      <c r="N1066" s="90">
        <v>4375000000</v>
      </c>
      <c r="O1066" s="90">
        <v>-10.884947</v>
      </c>
    </row>
    <row r="1067" spans="2:15" x14ac:dyDescent="0.25">
      <c r="B1067" s="90">
        <v>4500000000</v>
      </c>
      <c r="C1067" s="90">
        <v>-10.637083000000001</v>
      </c>
      <c r="N1067" s="90">
        <v>4500000000</v>
      </c>
      <c r="O1067" s="90">
        <v>-10.513304</v>
      </c>
    </row>
    <row r="1068" spans="2:15" x14ac:dyDescent="0.25">
      <c r="B1068" s="90">
        <v>4625000000</v>
      </c>
      <c r="C1068" s="90">
        <v>-10.353797</v>
      </c>
      <c r="N1068" s="90">
        <v>4625000000</v>
      </c>
      <c r="O1068" s="90">
        <v>-10.426772</v>
      </c>
    </row>
    <row r="1069" spans="2:15" x14ac:dyDescent="0.25">
      <c r="B1069" s="90">
        <v>4750000000</v>
      </c>
      <c r="C1069" s="90">
        <v>-10.310762</v>
      </c>
      <c r="N1069" s="90">
        <v>4750000000</v>
      </c>
      <c r="O1069" s="90">
        <v>-10.433629</v>
      </c>
    </row>
    <row r="1070" spans="2:15" x14ac:dyDescent="0.25">
      <c r="B1070" s="90">
        <v>4875000000</v>
      </c>
      <c r="C1070" s="90">
        <v>-10.368001</v>
      </c>
      <c r="N1070" s="90">
        <v>4875000000</v>
      </c>
      <c r="O1070" s="90">
        <v>-9.9027805000000004</v>
      </c>
    </row>
    <row r="1071" spans="2:15" x14ac:dyDescent="0.25">
      <c r="B1071" s="90">
        <v>5000000000</v>
      </c>
      <c r="C1071" s="90">
        <v>-10.295000999999999</v>
      </c>
      <c r="N1071" s="90">
        <v>5000000000</v>
      </c>
      <c r="O1071" s="90">
        <v>-11.514628999999999</v>
      </c>
    </row>
    <row r="1072" spans="2:15" x14ac:dyDescent="0.25">
      <c r="B1072" s="90">
        <v>5125000000</v>
      </c>
      <c r="C1072" s="90">
        <v>-10.2637</v>
      </c>
      <c r="N1072" s="90">
        <v>5125000000</v>
      </c>
      <c r="O1072" s="90">
        <v>-9.4850416000000006</v>
      </c>
    </row>
    <row r="1073" spans="2:15" x14ac:dyDescent="0.25">
      <c r="B1073" s="90">
        <v>5250000000</v>
      </c>
      <c r="C1073" s="90">
        <v>-10.486469</v>
      </c>
      <c r="N1073" s="90">
        <v>5250000000</v>
      </c>
      <c r="O1073" s="90">
        <v>-9.8455238000000005</v>
      </c>
    </row>
    <row r="1074" spans="2:15" x14ac:dyDescent="0.25">
      <c r="B1074" s="90">
        <v>5375000000</v>
      </c>
      <c r="C1074" s="90">
        <v>-10.546526999999999</v>
      </c>
      <c r="N1074" s="90">
        <v>5375000000</v>
      </c>
      <c r="O1074" s="90">
        <v>-10.506735000000001</v>
      </c>
    </row>
    <row r="1075" spans="2:15" x14ac:dyDescent="0.25">
      <c r="B1075" s="90">
        <v>5500000000</v>
      </c>
      <c r="C1075" s="90">
        <v>-10.839155999999999</v>
      </c>
      <c r="N1075" s="90">
        <v>5500000000</v>
      </c>
      <c r="O1075" s="90">
        <v>-9.5532216999999999</v>
      </c>
    </row>
    <row r="1076" spans="2:15" x14ac:dyDescent="0.25">
      <c r="B1076" s="90">
        <v>5625000000</v>
      </c>
      <c r="C1076" s="90">
        <v>-11.020837999999999</v>
      </c>
      <c r="N1076" s="90">
        <v>5625000000</v>
      </c>
      <c r="O1076" s="90">
        <v>-9.0230502999999995</v>
      </c>
    </row>
    <row r="1077" spans="2:15" x14ac:dyDescent="0.25">
      <c r="B1077" s="90">
        <v>5750000000</v>
      </c>
      <c r="C1077" s="90">
        <v>-11.019691</v>
      </c>
      <c r="N1077" s="90">
        <v>5750000000</v>
      </c>
      <c r="O1077" s="90">
        <v>-8.9195966999999996</v>
      </c>
    </row>
    <row r="1078" spans="2:15" x14ac:dyDescent="0.25">
      <c r="B1078" s="90">
        <v>5875000000</v>
      </c>
      <c r="C1078" s="90">
        <v>-11.265309</v>
      </c>
      <c r="N1078" s="90">
        <v>5875000000</v>
      </c>
      <c r="O1078" s="90">
        <v>-9.2060261000000008</v>
      </c>
    </row>
    <row r="1079" spans="2:15" x14ac:dyDescent="0.25">
      <c r="B1079" s="90">
        <v>6000000000</v>
      </c>
      <c r="C1079" s="90">
        <v>-11.270925999999999</v>
      </c>
      <c r="N1079" s="90">
        <v>6000000000</v>
      </c>
      <c r="O1079" s="90">
        <v>-9.0366944999999994</v>
      </c>
    </row>
    <row r="1080" spans="2:15" x14ac:dyDescent="0.25">
      <c r="B1080" s="90">
        <v>6125000000</v>
      </c>
      <c r="C1080" s="90">
        <v>-11.254752</v>
      </c>
      <c r="N1080" s="90">
        <v>6125000000</v>
      </c>
      <c r="O1080" s="90">
        <v>-9.9502363000000003</v>
      </c>
    </row>
    <row r="1081" spans="2:15" x14ac:dyDescent="0.25">
      <c r="B1081" s="90">
        <v>6250000000</v>
      </c>
      <c r="C1081" s="90">
        <v>-12.149619</v>
      </c>
      <c r="N1081" s="90">
        <v>6250000000</v>
      </c>
      <c r="O1081" s="90">
        <v>-9.4121007999999993</v>
      </c>
    </row>
    <row r="1082" spans="2:15" x14ac:dyDescent="0.25">
      <c r="B1082" s="90">
        <v>6375000000</v>
      </c>
      <c r="C1082" s="90">
        <v>-11.820625</v>
      </c>
      <c r="N1082" s="90">
        <v>6375000000</v>
      </c>
      <c r="O1082" s="90">
        <v>-8.4991082999999996</v>
      </c>
    </row>
    <row r="1083" spans="2:15" x14ac:dyDescent="0.25">
      <c r="B1083" s="90">
        <v>6500000000</v>
      </c>
      <c r="C1083" s="90">
        <v>-12.011441</v>
      </c>
      <c r="N1083" s="90">
        <v>6500000000</v>
      </c>
      <c r="O1083" s="90">
        <v>-9.3067607999999993</v>
      </c>
    </row>
    <row r="1084" spans="2:15" x14ac:dyDescent="0.25">
      <c r="B1084" s="90">
        <v>6625000000</v>
      </c>
      <c r="C1084" s="90">
        <v>-12.6685</v>
      </c>
      <c r="N1084" s="90">
        <v>6625000000</v>
      </c>
      <c r="O1084" s="90">
        <v>-9.0906467000000006</v>
      </c>
    </row>
    <row r="1085" spans="2:15" x14ac:dyDescent="0.25">
      <c r="B1085" s="90">
        <v>6750000000</v>
      </c>
      <c r="C1085" s="90">
        <v>-11.700588</v>
      </c>
      <c r="N1085" s="90">
        <v>6750000000</v>
      </c>
      <c r="O1085" s="90">
        <v>-9.3882971000000008</v>
      </c>
    </row>
    <row r="1086" spans="2:15" x14ac:dyDescent="0.25">
      <c r="B1086" s="90">
        <v>6875000000</v>
      </c>
      <c r="C1086" s="90">
        <v>-11.800618999999999</v>
      </c>
      <c r="N1086" s="90">
        <v>6875000000</v>
      </c>
      <c r="O1086" s="90">
        <v>-9.3766975000000006</v>
      </c>
    </row>
    <row r="1087" spans="2:15" x14ac:dyDescent="0.25">
      <c r="B1087" s="90">
        <v>7000000000</v>
      </c>
      <c r="C1087" s="90">
        <v>-12.422559</v>
      </c>
      <c r="N1087" s="90">
        <v>7000000000</v>
      </c>
      <c r="O1087" s="90">
        <v>-9.7265157999999996</v>
      </c>
    </row>
    <row r="1088" spans="2:15" x14ac:dyDescent="0.25">
      <c r="B1088" s="90">
        <v>7125000000</v>
      </c>
      <c r="C1088" s="90">
        <v>-11.322635</v>
      </c>
      <c r="N1088" s="90">
        <v>7125000000</v>
      </c>
      <c r="O1088" s="90">
        <v>-9.3913898000000007</v>
      </c>
    </row>
    <row r="1089" spans="2:15" x14ac:dyDescent="0.25">
      <c r="B1089" s="90">
        <v>7250000000</v>
      </c>
      <c r="C1089" s="90">
        <v>-12.281337000000001</v>
      </c>
      <c r="N1089" s="90">
        <v>7250000000</v>
      </c>
      <c r="O1089" s="90">
        <v>-9.3551225999999996</v>
      </c>
    </row>
    <row r="1090" spans="2:15" x14ac:dyDescent="0.25">
      <c r="B1090" s="90">
        <v>7375000000</v>
      </c>
      <c r="C1090" s="90">
        <v>-13.463291999999999</v>
      </c>
      <c r="N1090" s="90">
        <v>7375000000</v>
      </c>
      <c r="O1090" s="90">
        <v>-9.2835444999999996</v>
      </c>
    </row>
    <row r="1091" spans="2:15" x14ac:dyDescent="0.25">
      <c r="B1091" s="90">
        <v>7500000000</v>
      </c>
      <c r="C1091" s="90">
        <v>-13.008584000000001</v>
      </c>
      <c r="N1091" s="90">
        <v>7500000000</v>
      </c>
      <c r="O1091" s="90">
        <v>-10.573551999999999</v>
      </c>
    </row>
    <row r="1092" spans="2:15" x14ac:dyDescent="0.25">
      <c r="B1092" s="90">
        <v>7625000000</v>
      </c>
      <c r="C1092" s="90">
        <v>-14.366735</v>
      </c>
      <c r="N1092" s="90">
        <v>7625000000</v>
      </c>
      <c r="O1092" s="90">
        <v>-9.3082084999999992</v>
      </c>
    </row>
    <row r="1093" spans="2:15" x14ac:dyDescent="0.25">
      <c r="B1093" s="90">
        <v>7750000000</v>
      </c>
      <c r="C1093" s="90">
        <v>-14.992127</v>
      </c>
      <c r="N1093" s="90">
        <v>7750000000</v>
      </c>
      <c r="O1093" s="90">
        <v>-9.7106446999999996</v>
      </c>
    </row>
    <row r="1094" spans="2:15" x14ac:dyDescent="0.25">
      <c r="B1094" s="90">
        <v>7875000000</v>
      </c>
      <c r="C1094" s="90">
        <v>-14.317087000000001</v>
      </c>
      <c r="N1094" s="90">
        <v>7875000000</v>
      </c>
      <c r="O1094" s="90">
        <v>-10.401339</v>
      </c>
    </row>
    <row r="1095" spans="2:15" x14ac:dyDescent="0.25">
      <c r="B1095" s="90">
        <v>8000000000</v>
      </c>
      <c r="C1095" s="90">
        <v>-13.694067</v>
      </c>
      <c r="N1095" s="90">
        <v>8000000000</v>
      </c>
      <c r="O1095" s="90">
        <v>-10.721382999999999</v>
      </c>
    </row>
    <row r="1096" spans="2:15" x14ac:dyDescent="0.25">
      <c r="B1096" s="90">
        <v>8125000000</v>
      </c>
      <c r="C1096" s="90">
        <v>-14.306664</v>
      </c>
      <c r="N1096" s="90">
        <v>8125000000</v>
      </c>
      <c r="O1096" s="90">
        <v>-10.641889000000001</v>
      </c>
    </row>
    <row r="1097" spans="2:15" x14ac:dyDescent="0.25">
      <c r="B1097" s="90">
        <v>8250000000</v>
      </c>
      <c r="C1097" s="90">
        <v>-13.821514000000001</v>
      </c>
      <c r="N1097" s="90">
        <v>8250000000</v>
      </c>
      <c r="O1097" s="90">
        <v>-11.650594999999999</v>
      </c>
    </row>
    <row r="1098" spans="2:15" x14ac:dyDescent="0.25">
      <c r="B1098" s="90">
        <v>8375000000</v>
      </c>
      <c r="C1098" s="90">
        <v>-13.983568999999999</v>
      </c>
      <c r="N1098" s="90">
        <v>8375000000</v>
      </c>
      <c r="O1098" s="90">
        <v>-11.602596999999999</v>
      </c>
    </row>
    <row r="1099" spans="2:15" x14ac:dyDescent="0.25">
      <c r="B1099" s="90">
        <v>8500000000</v>
      </c>
      <c r="C1099" s="90">
        <v>-13.807891</v>
      </c>
      <c r="N1099" s="90">
        <v>8500000000</v>
      </c>
      <c r="O1099" s="90">
        <v>-12.165723</v>
      </c>
    </row>
    <row r="1100" spans="2:15" x14ac:dyDescent="0.25">
      <c r="B1100" s="90">
        <v>8625000000</v>
      </c>
      <c r="C1100" s="90">
        <v>-15.12987</v>
      </c>
      <c r="N1100" s="90">
        <v>8625000000</v>
      </c>
      <c r="O1100" s="90">
        <v>-12.026221</v>
      </c>
    </row>
    <row r="1101" spans="2:15" x14ac:dyDescent="0.25">
      <c r="B1101" s="90">
        <v>8750000000</v>
      </c>
      <c r="C1101" s="90">
        <v>-15.758158999999999</v>
      </c>
      <c r="N1101" s="90">
        <v>8750000000</v>
      </c>
      <c r="O1101" s="90">
        <v>-10.689818000000001</v>
      </c>
    </row>
    <row r="1102" spans="2:15" x14ac:dyDescent="0.25">
      <c r="B1102" s="90">
        <v>8875000000</v>
      </c>
      <c r="C1102" s="90">
        <v>-15.101231</v>
      </c>
      <c r="N1102" s="90">
        <v>8875000000</v>
      </c>
      <c r="O1102" s="90">
        <v>-11.227278</v>
      </c>
    </row>
    <row r="1103" spans="2:15" x14ac:dyDescent="0.25">
      <c r="B1103" s="90">
        <v>9000000000</v>
      </c>
      <c r="C1103" s="90">
        <v>-15.320789</v>
      </c>
      <c r="N1103" s="90">
        <v>9000000000</v>
      </c>
      <c r="O1103" s="90">
        <v>-11.790789999999999</v>
      </c>
    </row>
    <row r="1104" spans="2:15" x14ac:dyDescent="0.25">
      <c r="B1104" s="90">
        <v>9125000000</v>
      </c>
      <c r="C1104" s="90">
        <v>-16.220091</v>
      </c>
      <c r="N1104" s="90">
        <v>9125000000</v>
      </c>
      <c r="O1104" s="90">
        <v>-11.549949</v>
      </c>
    </row>
    <row r="1105" spans="2:15" x14ac:dyDescent="0.25">
      <c r="B1105" s="90">
        <v>9250000000</v>
      </c>
      <c r="C1105" s="90">
        <v>-15.281272</v>
      </c>
      <c r="N1105" s="90">
        <v>9250000000</v>
      </c>
      <c r="O1105" s="90">
        <v>-11.276087</v>
      </c>
    </row>
    <row r="1106" spans="2:15" x14ac:dyDescent="0.25">
      <c r="B1106" s="90">
        <v>9375000000</v>
      </c>
      <c r="C1106" s="90">
        <v>-15.732388</v>
      </c>
      <c r="N1106" s="90">
        <v>9375000000</v>
      </c>
      <c r="O1106" s="90">
        <v>-11.153333999999999</v>
      </c>
    </row>
    <row r="1107" spans="2:15" x14ac:dyDescent="0.25">
      <c r="B1107" s="90">
        <v>9500000000</v>
      </c>
      <c r="C1107" s="90">
        <v>-16.181450000000002</v>
      </c>
      <c r="N1107" s="90">
        <v>9500000000</v>
      </c>
      <c r="O1107" s="90">
        <v>-10.619527</v>
      </c>
    </row>
    <row r="1108" spans="2:15" x14ac:dyDescent="0.25">
      <c r="B1108" s="90">
        <v>9625000000</v>
      </c>
      <c r="C1108" s="90">
        <v>-15.67343</v>
      </c>
      <c r="N1108" s="90">
        <v>9625000000</v>
      </c>
      <c r="O1108" s="90">
        <v>-11.269417000000001</v>
      </c>
    </row>
    <row r="1109" spans="2:15" x14ac:dyDescent="0.25">
      <c r="B1109" s="90">
        <v>9750000000</v>
      </c>
      <c r="C1109" s="90">
        <v>-15.673147</v>
      </c>
      <c r="N1109" s="90">
        <v>9750000000</v>
      </c>
      <c r="O1109" s="90">
        <v>-12.399583</v>
      </c>
    </row>
    <row r="1110" spans="2:15" x14ac:dyDescent="0.25">
      <c r="B1110" s="90">
        <v>9875000000</v>
      </c>
      <c r="C1110" s="90">
        <v>-16.781241999999999</v>
      </c>
      <c r="N1110" s="90">
        <v>9875000000</v>
      </c>
      <c r="O1110" s="90">
        <v>-12.129922000000001</v>
      </c>
    </row>
    <row r="1111" spans="2:15" x14ac:dyDescent="0.25">
      <c r="B1111" s="90">
        <v>10000000000</v>
      </c>
      <c r="C1111" s="90">
        <v>-16.264429</v>
      </c>
      <c r="N1111" s="90">
        <v>10000000000</v>
      </c>
      <c r="O1111" s="90">
        <v>-12.214391000000001</v>
      </c>
    </row>
    <row r="1112" spans="2:15" x14ac:dyDescent="0.25">
      <c r="B1112" s="90">
        <v>10125000000</v>
      </c>
      <c r="C1112" s="90">
        <v>-17.165870999999999</v>
      </c>
      <c r="N1112" s="90">
        <v>10125000000</v>
      </c>
      <c r="O1112" s="90">
        <v>-12.346233</v>
      </c>
    </row>
    <row r="1113" spans="2:15" x14ac:dyDescent="0.25">
      <c r="B1113" s="90">
        <v>10250000000</v>
      </c>
      <c r="C1113" s="90">
        <v>-18.894489</v>
      </c>
      <c r="N1113" s="90">
        <v>10250000000</v>
      </c>
      <c r="O1113" s="90">
        <v>-11.145270999999999</v>
      </c>
    </row>
    <row r="1114" spans="2:15" x14ac:dyDescent="0.25">
      <c r="B1114" s="90">
        <v>10375000000</v>
      </c>
      <c r="C1114" s="90">
        <v>-19.606055999999999</v>
      </c>
      <c r="N1114" s="90">
        <v>10375000000</v>
      </c>
      <c r="O1114" s="90">
        <v>-10.724277000000001</v>
      </c>
    </row>
    <row r="1115" spans="2:15" x14ac:dyDescent="0.25">
      <c r="B1115" s="90">
        <v>10500000000</v>
      </c>
      <c r="C1115" s="90">
        <v>-18.628945999999999</v>
      </c>
      <c r="N1115" s="90">
        <v>10500000000</v>
      </c>
      <c r="O1115" s="90">
        <v>-11.380305999999999</v>
      </c>
    </row>
    <row r="1116" spans="2:15" x14ac:dyDescent="0.25">
      <c r="B1116" s="90">
        <v>10625000000</v>
      </c>
      <c r="C1116" s="90">
        <v>-17.419139999999999</v>
      </c>
      <c r="N1116" s="90">
        <v>10625000000</v>
      </c>
      <c r="O1116" s="90">
        <v>-12.403278</v>
      </c>
    </row>
    <row r="1117" spans="2:15" x14ac:dyDescent="0.25">
      <c r="B1117" s="90">
        <v>10750000000</v>
      </c>
      <c r="C1117" s="90">
        <v>-18.326073000000001</v>
      </c>
      <c r="N1117" s="90">
        <v>10750000000</v>
      </c>
      <c r="O1117" s="90">
        <v>-12.112708</v>
      </c>
    </row>
    <row r="1118" spans="2:15" x14ac:dyDescent="0.25">
      <c r="B1118" s="90">
        <v>10875000000</v>
      </c>
      <c r="C1118" s="90">
        <v>-18.287323000000001</v>
      </c>
      <c r="N1118" s="90">
        <v>10875000000</v>
      </c>
      <c r="O1118" s="90">
        <v>-12.006809000000001</v>
      </c>
    </row>
    <row r="1119" spans="2:15" x14ac:dyDescent="0.25">
      <c r="B1119" s="90">
        <v>11000000000</v>
      </c>
      <c r="C1119" s="90">
        <v>-20.134207</v>
      </c>
      <c r="N1119" s="90">
        <v>11000000000</v>
      </c>
      <c r="O1119" s="90">
        <v>-12.310428</v>
      </c>
    </row>
    <row r="1120" spans="2:15" x14ac:dyDescent="0.25">
      <c r="B1120" s="90">
        <v>11125000000</v>
      </c>
      <c r="C1120" s="90">
        <v>-20.412538999999999</v>
      </c>
      <c r="N1120" s="90">
        <v>11125000000</v>
      </c>
      <c r="O1120" s="90">
        <v>-12.157344999999999</v>
      </c>
    </row>
    <row r="1121" spans="2:15" x14ac:dyDescent="0.25">
      <c r="B1121" s="90">
        <v>11250000000</v>
      </c>
      <c r="C1121" s="90">
        <v>-19.421246</v>
      </c>
      <c r="N1121" s="90">
        <v>11250000000</v>
      </c>
      <c r="O1121" s="90">
        <v>-12.557465000000001</v>
      </c>
    </row>
    <row r="1122" spans="2:15" x14ac:dyDescent="0.25">
      <c r="B1122" s="90">
        <v>11375000000</v>
      </c>
      <c r="C1122" s="90">
        <v>-21.506119000000002</v>
      </c>
      <c r="N1122" s="90">
        <v>11375000000</v>
      </c>
      <c r="O1122" s="90">
        <v>-12.763369000000001</v>
      </c>
    </row>
    <row r="1123" spans="2:15" x14ac:dyDescent="0.25">
      <c r="B1123" s="90">
        <v>11500000000</v>
      </c>
      <c r="C1123" s="90">
        <v>-22.68561</v>
      </c>
      <c r="N1123" s="90">
        <v>11500000000</v>
      </c>
      <c r="O1123" s="90">
        <v>-12.692209</v>
      </c>
    </row>
    <row r="1124" spans="2:15" x14ac:dyDescent="0.25">
      <c r="B1124" s="90">
        <v>11625000000</v>
      </c>
      <c r="C1124" s="90">
        <v>-21.344683</v>
      </c>
      <c r="N1124" s="90">
        <v>11625000000</v>
      </c>
      <c r="O1124" s="90">
        <v>-12.941494</v>
      </c>
    </row>
    <row r="1125" spans="2:15" x14ac:dyDescent="0.25">
      <c r="B1125" s="90">
        <v>11750000000</v>
      </c>
      <c r="C1125" s="90">
        <v>-22.421963000000002</v>
      </c>
      <c r="N1125" s="90">
        <v>11750000000</v>
      </c>
      <c r="O1125" s="90">
        <v>-13.406079999999999</v>
      </c>
    </row>
    <row r="1126" spans="2:15" x14ac:dyDescent="0.25">
      <c r="B1126" s="90">
        <v>11875000000</v>
      </c>
      <c r="C1126" s="90">
        <v>-23.156931</v>
      </c>
      <c r="N1126" s="90">
        <v>11875000000</v>
      </c>
      <c r="O1126" s="90">
        <v>-12.487778</v>
      </c>
    </row>
    <row r="1127" spans="2:15" x14ac:dyDescent="0.25">
      <c r="B1127" s="90">
        <v>12000000000</v>
      </c>
      <c r="C1127" s="90">
        <v>-23.250558999999999</v>
      </c>
      <c r="N1127" s="90">
        <v>12000000000</v>
      </c>
      <c r="O1127" s="90">
        <v>-11.957067</v>
      </c>
    </row>
    <row r="1128" spans="2:15" x14ac:dyDescent="0.25">
      <c r="B1128" s="90">
        <v>12125000000</v>
      </c>
      <c r="C1128" s="90">
        <v>-22.473852000000001</v>
      </c>
      <c r="N1128" s="90">
        <v>12125000000</v>
      </c>
      <c r="O1128" s="90">
        <v>-12.783612</v>
      </c>
    </row>
    <row r="1129" spans="2:15" x14ac:dyDescent="0.25">
      <c r="B1129" s="90">
        <v>12250000000</v>
      </c>
      <c r="C1129" s="90">
        <v>-22.078206999999999</v>
      </c>
      <c r="N1129" s="90">
        <v>12250000000</v>
      </c>
      <c r="O1129" s="90">
        <v>-13.551121999999999</v>
      </c>
    </row>
    <row r="1130" spans="2:15" x14ac:dyDescent="0.25">
      <c r="B1130" s="90">
        <v>12375000000</v>
      </c>
      <c r="C1130" s="90">
        <v>-22.149345</v>
      </c>
      <c r="N1130" s="90">
        <v>12375000000</v>
      </c>
      <c r="O1130" s="90">
        <v>-13.682613</v>
      </c>
    </row>
    <row r="1131" spans="2:15" x14ac:dyDescent="0.25">
      <c r="B1131" s="90">
        <v>12500000000</v>
      </c>
      <c r="C1131" s="90">
        <v>-24.858324</v>
      </c>
      <c r="N1131" s="90">
        <v>12500000000</v>
      </c>
      <c r="O1131" s="90">
        <v>-13.160603999999999</v>
      </c>
    </row>
    <row r="1132" spans="2:15" x14ac:dyDescent="0.25">
      <c r="B1132" s="90">
        <v>12625000000</v>
      </c>
      <c r="C1132" s="90">
        <v>-23.240196000000001</v>
      </c>
      <c r="N1132" s="90">
        <v>12625000000</v>
      </c>
      <c r="O1132" s="90">
        <v>-11.036602999999999</v>
      </c>
    </row>
    <row r="1133" spans="2:15" x14ac:dyDescent="0.25">
      <c r="B1133" s="90">
        <v>12750000000</v>
      </c>
      <c r="C1133" s="90">
        <v>-24.651558000000001</v>
      </c>
      <c r="N1133" s="90">
        <v>12750000000</v>
      </c>
      <c r="O1133" s="90">
        <v>-13.041662000000001</v>
      </c>
    </row>
    <row r="1134" spans="2:15" x14ac:dyDescent="0.25">
      <c r="B1134" s="90">
        <v>12875000000</v>
      </c>
      <c r="C1134" s="90">
        <v>-26.748249000000001</v>
      </c>
      <c r="N1134" s="90">
        <v>12875000000</v>
      </c>
      <c r="O1134" s="90">
        <v>-11.626289999999999</v>
      </c>
    </row>
    <row r="1135" spans="2:15" x14ac:dyDescent="0.25">
      <c r="B1135" s="90">
        <v>13000000000</v>
      </c>
      <c r="C1135" s="90">
        <v>-24.347861999999999</v>
      </c>
      <c r="N1135" s="90">
        <v>13000000000</v>
      </c>
      <c r="O1135" s="90">
        <v>-13.222618000000001</v>
      </c>
    </row>
    <row r="1136" spans="2:15" x14ac:dyDescent="0.25">
      <c r="B1136" s="90">
        <v>13125000000</v>
      </c>
      <c r="C1136" s="90">
        <v>-24.923722999999999</v>
      </c>
      <c r="N1136" s="90">
        <v>13125000000</v>
      </c>
      <c r="O1136" s="90">
        <v>-12.548287</v>
      </c>
    </row>
    <row r="1137" spans="2:15" x14ac:dyDescent="0.25">
      <c r="B1137" s="90">
        <v>13250000000</v>
      </c>
      <c r="C1137" s="90">
        <v>-24.798075000000001</v>
      </c>
      <c r="N1137" s="90">
        <v>13250000000</v>
      </c>
      <c r="O1137" s="90">
        <v>-12.049177</v>
      </c>
    </row>
    <row r="1138" spans="2:15" x14ac:dyDescent="0.25">
      <c r="B1138" s="90">
        <v>13375000000</v>
      </c>
      <c r="C1138" s="90">
        <v>-27.24597</v>
      </c>
      <c r="N1138" s="90">
        <v>13375000000</v>
      </c>
      <c r="O1138" s="90">
        <v>-12.604824000000001</v>
      </c>
    </row>
    <row r="1139" spans="2:15" x14ac:dyDescent="0.25">
      <c r="B1139" s="90">
        <v>13500000000</v>
      </c>
      <c r="C1139" s="90">
        <v>-29.924868</v>
      </c>
      <c r="N1139" s="90">
        <v>13500000000</v>
      </c>
      <c r="O1139" s="90">
        <v>-12.114303</v>
      </c>
    </row>
    <row r="1140" spans="2:15" x14ac:dyDescent="0.25">
      <c r="B1140" s="90">
        <v>13625000000</v>
      </c>
      <c r="C1140" s="90">
        <v>-29.281790000000001</v>
      </c>
      <c r="N1140" s="90">
        <v>13625000000</v>
      </c>
      <c r="O1140" s="90">
        <v>-11.966009</v>
      </c>
    </row>
    <row r="1141" spans="2:15" x14ac:dyDescent="0.25">
      <c r="B1141" s="90">
        <v>13750000000</v>
      </c>
      <c r="C1141" s="90">
        <v>-26.037647</v>
      </c>
      <c r="N1141" s="90">
        <v>13750000000</v>
      </c>
      <c r="O1141" s="90">
        <v>-12.403081</v>
      </c>
    </row>
    <row r="1142" spans="2:15" x14ac:dyDescent="0.25">
      <c r="B1142" s="90">
        <v>13875000000</v>
      </c>
      <c r="C1142" s="90">
        <v>-29.785522</v>
      </c>
      <c r="N1142" s="90">
        <v>13875000000</v>
      </c>
      <c r="O1142" s="90">
        <v>-12.748559</v>
      </c>
    </row>
    <row r="1143" spans="2:15" x14ac:dyDescent="0.25">
      <c r="B1143" s="90">
        <v>14000000000</v>
      </c>
      <c r="C1143" s="90">
        <v>-32.573340999999999</v>
      </c>
      <c r="N1143" s="90">
        <v>14000000000</v>
      </c>
      <c r="O1143" s="90">
        <v>-12.093467</v>
      </c>
    </row>
    <row r="1144" spans="2:15" x14ac:dyDescent="0.25">
      <c r="B1144" s="90">
        <v>14125000000</v>
      </c>
      <c r="C1144" s="90">
        <v>-30.218643</v>
      </c>
      <c r="N1144" s="90">
        <v>14125000000</v>
      </c>
      <c r="O1144" s="90">
        <v>-11.445432</v>
      </c>
    </row>
    <row r="1145" spans="2:15" x14ac:dyDescent="0.25">
      <c r="B1145" s="90">
        <v>14250000000</v>
      </c>
      <c r="C1145" s="90">
        <v>-28.154454999999999</v>
      </c>
      <c r="N1145" s="90">
        <v>14250000000</v>
      </c>
      <c r="O1145" s="90">
        <v>-11.413800999999999</v>
      </c>
    </row>
    <row r="1146" spans="2:15" x14ac:dyDescent="0.25">
      <c r="B1146" s="90">
        <v>14375000000</v>
      </c>
      <c r="C1146" s="90">
        <v>-25.729323999999998</v>
      </c>
      <c r="N1146" s="90">
        <v>14375000000</v>
      </c>
      <c r="O1146" s="90">
        <v>-11.675442</v>
      </c>
    </row>
    <row r="1147" spans="2:15" x14ac:dyDescent="0.25">
      <c r="B1147" s="90">
        <v>14500000000</v>
      </c>
      <c r="C1147" s="90">
        <v>-26.048781999999999</v>
      </c>
      <c r="N1147" s="90">
        <v>14500000000</v>
      </c>
      <c r="O1147" s="90">
        <v>-12.017849</v>
      </c>
    </row>
    <row r="1148" spans="2:15" x14ac:dyDescent="0.25">
      <c r="B1148" s="90">
        <v>14625000000</v>
      </c>
      <c r="C1148" s="90">
        <v>-28.300867</v>
      </c>
      <c r="N1148" s="90">
        <v>14625000000</v>
      </c>
      <c r="O1148" s="90">
        <v>-11.436963</v>
      </c>
    </row>
    <row r="1149" spans="2:15" x14ac:dyDescent="0.25">
      <c r="B1149" s="90">
        <v>14750000000</v>
      </c>
      <c r="C1149" s="90">
        <v>-25.499113000000001</v>
      </c>
      <c r="N1149" s="90">
        <v>14750000000</v>
      </c>
      <c r="O1149" s="90">
        <v>-11.712552000000001</v>
      </c>
    </row>
    <row r="1150" spans="2:15" x14ac:dyDescent="0.25">
      <c r="B1150" s="90">
        <v>14875000000</v>
      </c>
      <c r="C1150" s="90">
        <v>-25.721781</v>
      </c>
      <c r="N1150" s="90">
        <v>14875000000</v>
      </c>
      <c r="O1150" s="90">
        <v>-11.503444</v>
      </c>
    </row>
    <row r="1151" spans="2:15" x14ac:dyDescent="0.25">
      <c r="B1151" s="90">
        <v>15000000000</v>
      </c>
      <c r="C1151" s="90">
        <v>-22.550934000000002</v>
      </c>
      <c r="N1151" s="90">
        <v>15000000000</v>
      </c>
      <c r="O1151" s="90">
        <v>-10.427529</v>
      </c>
    </row>
    <row r="1152" spans="2:15" x14ac:dyDescent="0.25">
      <c r="B1152" s="90">
        <v>15125000000</v>
      </c>
      <c r="C1152" s="90">
        <v>-22.244526</v>
      </c>
      <c r="N1152" s="90">
        <v>15125000000</v>
      </c>
      <c r="O1152" s="90">
        <v>-10.77093</v>
      </c>
    </row>
    <row r="1153" spans="2:15" x14ac:dyDescent="0.25">
      <c r="B1153" s="90">
        <v>15250000000</v>
      </c>
      <c r="C1153" s="90">
        <v>-23.417444</v>
      </c>
      <c r="N1153" s="90">
        <v>15250000000</v>
      </c>
      <c r="O1153" s="90">
        <v>-11.276783</v>
      </c>
    </row>
    <row r="1154" spans="2:15" x14ac:dyDescent="0.25">
      <c r="B1154" s="90">
        <v>15375000000</v>
      </c>
      <c r="C1154" s="90">
        <v>-23.926556000000001</v>
      </c>
      <c r="N1154" s="90">
        <v>15375000000</v>
      </c>
      <c r="O1154" s="90">
        <v>-11.817075000000001</v>
      </c>
    </row>
    <row r="1155" spans="2:15" x14ac:dyDescent="0.25">
      <c r="B1155" s="90">
        <v>15500000000</v>
      </c>
      <c r="C1155" s="90">
        <v>-23.977838999999999</v>
      </c>
      <c r="N1155" s="90">
        <v>15500000000</v>
      </c>
      <c r="O1155" s="90">
        <v>-11.430080999999999</v>
      </c>
    </row>
    <row r="1156" spans="2:15" x14ac:dyDescent="0.25">
      <c r="B1156" s="90">
        <v>15625000000</v>
      </c>
      <c r="C1156" s="90">
        <v>-20.855775999999999</v>
      </c>
      <c r="N1156" s="90">
        <v>15625000000</v>
      </c>
      <c r="O1156" s="90">
        <v>-11.282667</v>
      </c>
    </row>
    <row r="1157" spans="2:15" x14ac:dyDescent="0.25">
      <c r="B1157" s="90">
        <v>15750000000</v>
      </c>
      <c r="C1157" s="90">
        <v>-22.023823</v>
      </c>
      <c r="N1157" s="90">
        <v>15750000000</v>
      </c>
      <c r="O1157" s="90">
        <v>-11.467639999999999</v>
      </c>
    </row>
    <row r="1158" spans="2:15" x14ac:dyDescent="0.25">
      <c r="B1158" s="90">
        <v>15875000000</v>
      </c>
      <c r="C1158" s="90">
        <v>-22.631512000000001</v>
      </c>
      <c r="N1158" s="90">
        <v>15875000000</v>
      </c>
      <c r="O1158" s="90">
        <v>-11.359040999999999</v>
      </c>
    </row>
    <row r="1159" spans="2:15" x14ac:dyDescent="0.25">
      <c r="B1159" s="90">
        <v>16000000000</v>
      </c>
      <c r="C1159" s="90">
        <v>-22.359981999999999</v>
      </c>
      <c r="N1159" s="90">
        <v>16000000000</v>
      </c>
      <c r="O1159" s="90">
        <v>-10.74169</v>
      </c>
    </row>
    <row r="1160" spans="2:15" x14ac:dyDescent="0.25">
      <c r="B1160" s="90">
        <v>16125000000</v>
      </c>
      <c r="C1160" s="90">
        <v>-20.042086000000001</v>
      </c>
      <c r="N1160" s="90">
        <v>16125000000</v>
      </c>
      <c r="O1160" s="90">
        <v>-11.166998</v>
      </c>
    </row>
    <row r="1161" spans="2:15" x14ac:dyDescent="0.25">
      <c r="B1161" s="90">
        <v>16250000000</v>
      </c>
      <c r="C1161" s="90">
        <v>-19.817242</v>
      </c>
      <c r="N1161" s="90">
        <v>16250000000</v>
      </c>
      <c r="O1161" s="90">
        <v>-11.785401999999999</v>
      </c>
    </row>
    <row r="1162" spans="2:15" x14ac:dyDescent="0.25">
      <c r="B1162" s="90">
        <v>16375000000</v>
      </c>
      <c r="C1162" s="90">
        <v>-20.852314</v>
      </c>
      <c r="N1162" s="90">
        <v>16375000000</v>
      </c>
      <c r="O1162" s="90">
        <v>-12.024027</v>
      </c>
    </row>
    <row r="1163" spans="2:15" x14ac:dyDescent="0.25">
      <c r="B1163" s="90">
        <v>16500000000</v>
      </c>
      <c r="C1163" s="90">
        <v>-21.505924</v>
      </c>
      <c r="N1163" s="90">
        <v>16500000000</v>
      </c>
      <c r="O1163" s="90">
        <v>-12.316993999999999</v>
      </c>
    </row>
    <row r="1164" spans="2:15" x14ac:dyDescent="0.25">
      <c r="B1164" s="90">
        <v>16625000000</v>
      </c>
      <c r="C1164" s="90">
        <v>-22.276215000000001</v>
      </c>
      <c r="N1164" s="90">
        <v>16625000000</v>
      </c>
      <c r="O1164" s="90">
        <v>-12.392931000000001</v>
      </c>
    </row>
    <row r="1165" spans="2:15" x14ac:dyDescent="0.25">
      <c r="B1165" s="90">
        <v>16750000000</v>
      </c>
      <c r="C1165" s="90">
        <v>-21.458881000000002</v>
      </c>
      <c r="N1165" s="90">
        <v>16750000000</v>
      </c>
      <c r="O1165" s="90">
        <v>-12.16888</v>
      </c>
    </row>
    <row r="1166" spans="2:15" x14ac:dyDescent="0.25">
      <c r="B1166" s="90">
        <v>16875000000</v>
      </c>
      <c r="C1166" s="90">
        <v>-22.055996</v>
      </c>
      <c r="N1166" s="90">
        <v>16875000000</v>
      </c>
      <c r="O1166" s="90">
        <v>-12.847466000000001</v>
      </c>
    </row>
    <row r="1167" spans="2:15" x14ac:dyDescent="0.25">
      <c r="B1167" s="90">
        <v>17000000000</v>
      </c>
      <c r="C1167" s="90">
        <v>-22.398513999999999</v>
      </c>
      <c r="N1167" s="90">
        <v>17000000000</v>
      </c>
      <c r="O1167" s="90">
        <v>-12.593597000000001</v>
      </c>
    </row>
    <row r="1168" spans="2:15" x14ac:dyDescent="0.25">
      <c r="B1168" s="90">
        <v>17125000000</v>
      </c>
      <c r="C1168" s="90">
        <v>-22.195059000000001</v>
      </c>
      <c r="N1168" s="90">
        <v>17125000000</v>
      </c>
      <c r="O1168" s="90">
        <v>-13.649995000000001</v>
      </c>
    </row>
    <row r="1169" spans="2:15" x14ac:dyDescent="0.25">
      <c r="B1169" s="90">
        <v>17250000000</v>
      </c>
      <c r="C1169" s="90">
        <v>-26.027674000000001</v>
      </c>
      <c r="N1169" s="90">
        <v>17250000000</v>
      </c>
      <c r="O1169" s="90">
        <v>-15.783654</v>
      </c>
    </row>
    <row r="1170" spans="2:15" x14ac:dyDescent="0.25">
      <c r="B1170" s="90">
        <v>17375000000</v>
      </c>
      <c r="C1170" s="90">
        <v>-25.541059000000001</v>
      </c>
      <c r="N1170" s="90">
        <v>17375000000</v>
      </c>
      <c r="O1170" s="90">
        <v>-14.927906</v>
      </c>
    </row>
    <row r="1171" spans="2:15" x14ac:dyDescent="0.25">
      <c r="B1171" s="90">
        <v>17500000000</v>
      </c>
      <c r="C1171" s="90">
        <v>-27.212675000000001</v>
      </c>
      <c r="N1171" s="90">
        <v>17500000000</v>
      </c>
      <c r="O1171" s="90">
        <v>-16.159631999999998</v>
      </c>
    </row>
    <row r="1172" spans="2:15" x14ac:dyDescent="0.25">
      <c r="B1172" s="90">
        <v>17625000000</v>
      </c>
      <c r="C1172" s="90">
        <v>-26.857434999999999</v>
      </c>
      <c r="N1172" s="90">
        <v>17625000000</v>
      </c>
      <c r="O1172" s="90">
        <v>-14.439284000000001</v>
      </c>
    </row>
    <row r="1173" spans="2:15" x14ac:dyDescent="0.25">
      <c r="B1173" s="90">
        <v>17750000000</v>
      </c>
      <c r="C1173" s="90">
        <v>-28.093477</v>
      </c>
      <c r="N1173" s="90">
        <v>17750000000</v>
      </c>
      <c r="O1173" s="90">
        <v>-15.31629</v>
      </c>
    </row>
    <row r="1174" spans="2:15" x14ac:dyDescent="0.25">
      <c r="B1174" s="90">
        <v>17875000000</v>
      </c>
      <c r="C1174" s="90">
        <v>-28.739681000000001</v>
      </c>
      <c r="N1174" s="90">
        <v>17875000000</v>
      </c>
      <c r="O1174" s="90">
        <v>-14.866507</v>
      </c>
    </row>
    <row r="1175" spans="2:15" x14ac:dyDescent="0.25">
      <c r="B1175" s="90">
        <v>18000000000</v>
      </c>
      <c r="C1175" s="90">
        <v>-30.108291999999999</v>
      </c>
      <c r="N1175" s="90">
        <v>18000000000</v>
      </c>
      <c r="O1175" s="90">
        <v>-17.016279000000001</v>
      </c>
    </row>
    <row r="1176" spans="2:15" x14ac:dyDescent="0.25">
      <c r="B1176" s="90">
        <v>18125000000</v>
      </c>
      <c r="C1176" s="90">
        <v>-32.062140999999997</v>
      </c>
      <c r="N1176" s="90">
        <v>18125000000</v>
      </c>
      <c r="O1176" s="90">
        <v>-17.343975</v>
      </c>
    </row>
    <row r="1177" spans="2:15" x14ac:dyDescent="0.25">
      <c r="B1177" s="90">
        <v>18250000000</v>
      </c>
      <c r="C1177" s="90">
        <v>-33.424624999999999</v>
      </c>
      <c r="N1177" s="90">
        <v>18250000000</v>
      </c>
      <c r="O1177" s="90">
        <v>-17.381637999999999</v>
      </c>
    </row>
    <row r="1178" spans="2:15" x14ac:dyDescent="0.25">
      <c r="B1178" s="90">
        <v>18375000000</v>
      </c>
      <c r="C1178" s="90">
        <v>-36.749386000000001</v>
      </c>
      <c r="N1178" s="90">
        <v>18375000000</v>
      </c>
      <c r="O1178" s="90">
        <v>-19.483222999999999</v>
      </c>
    </row>
    <row r="1179" spans="2:15" x14ac:dyDescent="0.25">
      <c r="B1179" s="90">
        <v>18500000000</v>
      </c>
      <c r="C1179" s="90">
        <v>-39.631222000000001</v>
      </c>
      <c r="N1179" s="90">
        <v>18500000000</v>
      </c>
      <c r="O1179" s="90">
        <v>-18.026634000000001</v>
      </c>
    </row>
    <row r="1180" spans="2:15" x14ac:dyDescent="0.25">
      <c r="B1180" s="90">
        <v>18625000000</v>
      </c>
      <c r="C1180" s="90">
        <v>-41.931499000000002</v>
      </c>
      <c r="N1180" s="90">
        <v>18625000000</v>
      </c>
      <c r="O1180" s="90">
        <v>-19.627414999999999</v>
      </c>
    </row>
    <row r="1181" spans="2:15" x14ac:dyDescent="0.25">
      <c r="B1181" s="90">
        <v>18750000000</v>
      </c>
      <c r="C1181" s="90">
        <v>-43.442444000000002</v>
      </c>
      <c r="N1181" s="90">
        <v>18750000000</v>
      </c>
      <c r="O1181" s="90">
        <v>-20.463750999999998</v>
      </c>
    </row>
    <row r="1182" spans="2:15" x14ac:dyDescent="0.25">
      <c r="B1182" s="90">
        <v>18875000000</v>
      </c>
      <c r="C1182" s="90">
        <v>-45.347057</v>
      </c>
      <c r="N1182" s="90">
        <v>18875000000</v>
      </c>
      <c r="O1182" s="90">
        <v>-20.546288000000001</v>
      </c>
    </row>
    <row r="1183" spans="2:15" x14ac:dyDescent="0.25">
      <c r="B1183" s="90">
        <v>19000000000</v>
      </c>
      <c r="C1183" s="90">
        <v>-49.095638000000001</v>
      </c>
      <c r="N1183" s="90">
        <v>19000000000</v>
      </c>
      <c r="O1183" s="90">
        <v>-22.832664000000001</v>
      </c>
    </row>
    <row r="1184" spans="2:15" x14ac:dyDescent="0.25">
      <c r="B1184" s="90">
        <v>19125000000</v>
      </c>
      <c r="C1184" s="90">
        <v>-52.990749000000001</v>
      </c>
      <c r="N1184" s="90">
        <v>19125000000</v>
      </c>
      <c r="O1184" s="90">
        <v>-22.096951000000001</v>
      </c>
    </row>
    <row r="1185" spans="2:15" x14ac:dyDescent="0.25">
      <c r="B1185" s="90">
        <v>19250000000</v>
      </c>
      <c r="C1185" s="90">
        <v>-53.587001999999998</v>
      </c>
      <c r="N1185" s="90">
        <v>19250000000</v>
      </c>
      <c r="O1185" s="90">
        <v>-23.497641000000002</v>
      </c>
    </row>
    <row r="1186" spans="2:15" x14ac:dyDescent="0.25">
      <c r="B1186" s="90">
        <v>19375000000</v>
      </c>
      <c r="C1186" s="90">
        <v>-53.897812000000002</v>
      </c>
      <c r="N1186" s="90">
        <v>19375000000</v>
      </c>
      <c r="O1186" s="90">
        <v>-24.493137000000001</v>
      </c>
    </row>
    <row r="1187" spans="2:15" x14ac:dyDescent="0.25">
      <c r="B1187" s="90">
        <v>19500000000</v>
      </c>
      <c r="C1187" s="90">
        <v>-53.373263999999999</v>
      </c>
      <c r="N1187" s="90">
        <v>19500000000</v>
      </c>
      <c r="O1187" s="90">
        <v>-28.438531999999999</v>
      </c>
    </row>
    <row r="1188" spans="2:15" x14ac:dyDescent="0.25">
      <c r="B1188" s="90">
        <v>19625000000</v>
      </c>
      <c r="C1188" s="90">
        <v>-54.633732000000002</v>
      </c>
      <c r="N1188" s="90">
        <v>19625000000</v>
      </c>
      <c r="O1188" s="90">
        <v>-27.79072</v>
      </c>
    </row>
    <row r="1189" spans="2:15" x14ac:dyDescent="0.25">
      <c r="B1189" s="90">
        <v>19750000000</v>
      </c>
      <c r="C1189" s="90">
        <v>-53.303654000000002</v>
      </c>
      <c r="N1189" s="90">
        <v>19750000000</v>
      </c>
      <c r="O1189" s="90">
        <v>-25.420231000000001</v>
      </c>
    </row>
    <row r="1190" spans="2:15" x14ac:dyDescent="0.25">
      <c r="B1190" s="90">
        <v>19875000000</v>
      </c>
      <c r="C1190" s="90">
        <v>-53.621422000000003</v>
      </c>
      <c r="N1190" s="90">
        <v>19875000000</v>
      </c>
      <c r="O1190" s="90">
        <v>-33.840854999999998</v>
      </c>
    </row>
    <row r="1191" spans="2:15" x14ac:dyDescent="0.25">
      <c r="B1191" s="90">
        <v>20000000000</v>
      </c>
      <c r="C1191" s="90">
        <v>-51.257156000000002</v>
      </c>
      <c r="N1191" s="90">
        <v>20000000000</v>
      </c>
      <c r="O1191" s="90">
        <v>-33.311729</v>
      </c>
    </row>
    <row r="1192" spans="2:15" x14ac:dyDescent="0.25">
      <c r="B1192" s="90">
        <v>20125000000</v>
      </c>
      <c r="C1192" s="90">
        <v>-51.355685999999999</v>
      </c>
      <c r="N1192" s="90">
        <v>20125000000</v>
      </c>
      <c r="O1192" s="90">
        <v>-38.663207999999997</v>
      </c>
    </row>
    <row r="1193" spans="2:15" x14ac:dyDescent="0.25">
      <c r="B1193" s="90">
        <v>20250000000</v>
      </c>
      <c r="C1193" s="90">
        <v>-49.255485999999998</v>
      </c>
      <c r="N1193" s="90">
        <v>20250000000</v>
      </c>
      <c r="O1193" s="90">
        <v>-32.806502999999999</v>
      </c>
    </row>
    <row r="1194" spans="2:15" x14ac:dyDescent="0.25">
      <c r="B1194" s="90">
        <v>20375000000</v>
      </c>
      <c r="C1194" s="90">
        <v>-49.664433000000002</v>
      </c>
      <c r="N1194" s="90">
        <v>20375000000</v>
      </c>
      <c r="O1194" s="90">
        <v>-39.848506999999998</v>
      </c>
    </row>
    <row r="1195" spans="2:15" x14ac:dyDescent="0.25">
      <c r="B1195" s="90">
        <v>20500000000</v>
      </c>
      <c r="C1195" s="90">
        <v>-51.658721999999997</v>
      </c>
      <c r="N1195" s="90">
        <v>20500000000</v>
      </c>
      <c r="O1195" s="90">
        <v>-44.362419000000003</v>
      </c>
    </row>
    <row r="1196" spans="2:15" x14ac:dyDescent="0.25">
      <c r="B1196" s="90">
        <v>20625000000</v>
      </c>
      <c r="C1196" s="90">
        <v>-48.377850000000002</v>
      </c>
      <c r="N1196" s="90">
        <v>20625000000</v>
      </c>
      <c r="O1196" s="90">
        <v>-40.097748000000003</v>
      </c>
    </row>
    <row r="1197" spans="2:15" x14ac:dyDescent="0.25">
      <c r="B1197" s="90">
        <v>20750000000</v>
      </c>
      <c r="C1197" s="90">
        <v>-48.205418000000002</v>
      </c>
      <c r="N1197" s="90">
        <v>20750000000</v>
      </c>
      <c r="O1197" s="90">
        <v>-43.471713999999999</v>
      </c>
    </row>
    <row r="1198" spans="2:15" x14ac:dyDescent="0.25">
      <c r="B1198" s="90">
        <v>20875000000</v>
      </c>
      <c r="C1198" s="90">
        <v>-48.916248000000003</v>
      </c>
      <c r="N1198" s="90">
        <v>20875000000</v>
      </c>
      <c r="O1198" s="90">
        <v>-44.832622999999998</v>
      </c>
    </row>
    <row r="1199" spans="2:15" x14ac:dyDescent="0.25">
      <c r="B1199" s="90">
        <v>21000000000</v>
      </c>
      <c r="C1199" s="90">
        <v>-51.109282999999998</v>
      </c>
      <c r="N1199" s="90">
        <v>21000000000</v>
      </c>
      <c r="O1199" s="90">
        <v>-49.866458999999999</v>
      </c>
    </row>
    <row r="1200" spans="2:15" x14ac:dyDescent="0.25">
      <c r="B1200" s="90">
        <v>21125000000</v>
      </c>
      <c r="C1200" s="90">
        <v>-50.219558999999997</v>
      </c>
      <c r="N1200" s="90">
        <v>21125000000</v>
      </c>
      <c r="O1200" s="90">
        <v>-49.314838000000002</v>
      </c>
    </row>
    <row r="1201" spans="2:15" x14ac:dyDescent="0.25">
      <c r="B1201" s="90">
        <v>21250000000</v>
      </c>
      <c r="C1201" s="90">
        <v>-49.304749000000001</v>
      </c>
      <c r="N1201" s="90">
        <v>21250000000</v>
      </c>
      <c r="O1201" s="90">
        <v>-49.824866999999998</v>
      </c>
    </row>
    <row r="1202" spans="2:15" x14ac:dyDescent="0.25">
      <c r="B1202" s="90">
        <v>21375000000</v>
      </c>
      <c r="C1202" s="90">
        <v>-49.477561999999999</v>
      </c>
      <c r="N1202" s="90">
        <v>21375000000</v>
      </c>
      <c r="O1202" s="90">
        <v>-52.308086000000003</v>
      </c>
    </row>
    <row r="1203" spans="2:15" x14ac:dyDescent="0.25">
      <c r="B1203" s="90">
        <v>21500000000</v>
      </c>
      <c r="C1203" s="90">
        <v>-48.191822000000002</v>
      </c>
      <c r="N1203" s="90">
        <v>21500000000</v>
      </c>
      <c r="O1203" s="90">
        <v>-49.840159999999997</v>
      </c>
    </row>
    <row r="1204" spans="2:15" x14ac:dyDescent="0.25">
      <c r="B1204" s="90">
        <v>21625000000</v>
      </c>
      <c r="C1204" s="90">
        <v>-47.684230999999997</v>
      </c>
      <c r="N1204" s="90">
        <v>21625000000</v>
      </c>
      <c r="O1204" s="90">
        <v>-48.144573000000001</v>
      </c>
    </row>
    <row r="1205" spans="2:15" x14ac:dyDescent="0.25">
      <c r="B1205" s="90">
        <v>21750000000</v>
      </c>
      <c r="C1205" s="90">
        <v>-47.046688000000003</v>
      </c>
      <c r="N1205" s="90">
        <v>21750000000</v>
      </c>
      <c r="O1205" s="90">
        <v>-47.658679999999997</v>
      </c>
    </row>
    <row r="1206" spans="2:15" x14ac:dyDescent="0.25">
      <c r="B1206" s="90">
        <v>21875000000</v>
      </c>
      <c r="C1206" s="90">
        <v>-48.887923999999998</v>
      </c>
      <c r="N1206" s="90">
        <v>21875000000</v>
      </c>
      <c r="O1206" s="90">
        <v>-51.843777000000003</v>
      </c>
    </row>
    <row r="1207" spans="2:15" x14ac:dyDescent="0.25">
      <c r="B1207" s="90">
        <v>22000000000</v>
      </c>
      <c r="C1207" s="90">
        <v>-50.818333000000003</v>
      </c>
      <c r="N1207" s="90">
        <v>22000000000</v>
      </c>
      <c r="O1207" s="90">
        <v>-58.398688999999997</v>
      </c>
    </row>
    <row r="1208" spans="2:15" x14ac:dyDescent="0.25">
      <c r="B1208" s="90">
        <v>22125000000</v>
      </c>
      <c r="C1208" s="90">
        <v>-50.169108999999999</v>
      </c>
      <c r="N1208" s="90">
        <v>22125000000</v>
      </c>
      <c r="O1208" s="90">
        <v>-57.333576000000001</v>
      </c>
    </row>
    <row r="1209" spans="2:15" x14ac:dyDescent="0.25">
      <c r="B1209" s="90">
        <v>22250000000</v>
      </c>
      <c r="C1209" s="90">
        <v>-50.183807000000002</v>
      </c>
      <c r="N1209" s="90">
        <v>22250000000</v>
      </c>
      <c r="O1209" s="90">
        <v>-56.627937000000003</v>
      </c>
    </row>
    <row r="1210" spans="2:15" x14ac:dyDescent="0.25">
      <c r="B1210" s="90">
        <v>22375000000</v>
      </c>
      <c r="C1210" s="90">
        <v>-47.047195000000002</v>
      </c>
      <c r="N1210" s="90">
        <v>22375000000</v>
      </c>
      <c r="O1210" s="90">
        <v>-45.699401999999999</v>
      </c>
    </row>
    <row r="1211" spans="2:15" x14ac:dyDescent="0.25">
      <c r="B1211" s="90">
        <v>22500000000</v>
      </c>
      <c r="C1211" s="90">
        <v>-50.417706000000003</v>
      </c>
      <c r="N1211" s="90">
        <v>22500000000</v>
      </c>
      <c r="O1211" s="90">
        <v>-53.472026999999997</v>
      </c>
    </row>
    <row r="1212" spans="2:15" x14ac:dyDescent="0.25">
      <c r="B1212" s="90">
        <v>22625000000</v>
      </c>
      <c r="C1212" s="90">
        <v>-51.076954000000001</v>
      </c>
      <c r="N1212" s="90">
        <v>22625000000</v>
      </c>
      <c r="O1212" s="90">
        <v>-55.886485999999998</v>
      </c>
    </row>
    <row r="1213" spans="2:15" x14ac:dyDescent="0.25">
      <c r="B1213" s="90">
        <v>22750000000</v>
      </c>
      <c r="C1213" s="90">
        <v>-52.936397999999997</v>
      </c>
      <c r="N1213" s="90">
        <v>22750000000</v>
      </c>
      <c r="O1213" s="90">
        <v>-57.872554999999998</v>
      </c>
    </row>
    <row r="1214" spans="2:15" x14ac:dyDescent="0.25">
      <c r="B1214" s="90">
        <v>22875000000</v>
      </c>
      <c r="C1214" s="90">
        <v>-56.843181999999999</v>
      </c>
      <c r="N1214" s="90">
        <v>22875000000</v>
      </c>
      <c r="O1214" s="90">
        <v>-61.416289999999996</v>
      </c>
    </row>
    <row r="1215" spans="2:15" x14ac:dyDescent="0.25">
      <c r="B1215" s="90">
        <v>23000000000</v>
      </c>
      <c r="C1215" s="90">
        <v>-57.658648999999997</v>
      </c>
      <c r="N1215" s="90">
        <v>23000000000</v>
      </c>
      <c r="O1215" s="90">
        <v>-56.405476</v>
      </c>
    </row>
    <row r="1216" spans="2:15" x14ac:dyDescent="0.25">
      <c r="B1216" s="90">
        <v>23125000000</v>
      </c>
      <c r="C1216" s="90">
        <v>-60.415557999999997</v>
      </c>
      <c r="N1216" s="90">
        <v>23125000000</v>
      </c>
      <c r="O1216" s="90">
        <v>-56.974635999999997</v>
      </c>
    </row>
    <row r="1217" spans="2:15" x14ac:dyDescent="0.25">
      <c r="B1217" s="90">
        <v>23250000000</v>
      </c>
      <c r="C1217" s="90">
        <v>-61.158515999999999</v>
      </c>
      <c r="N1217" s="90">
        <v>23250000000</v>
      </c>
      <c r="O1217" s="90">
        <v>-50.068413</v>
      </c>
    </row>
    <row r="1218" spans="2:15" x14ac:dyDescent="0.25">
      <c r="B1218" s="90">
        <v>23375000000</v>
      </c>
      <c r="C1218" s="90">
        <v>-61.470779</v>
      </c>
      <c r="N1218" s="90">
        <v>23375000000</v>
      </c>
      <c r="O1218" s="90">
        <v>-53.271652000000003</v>
      </c>
    </row>
    <row r="1219" spans="2:15" x14ac:dyDescent="0.25">
      <c r="B1219" s="90">
        <v>23500000000</v>
      </c>
      <c r="C1219" s="90">
        <v>-64.428443999999999</v>
      </c>
      <c r="N1219" s="90">
        <v>23500000000</v>
      </c>
      <c r="O1219" s="90">
        <v>-59.773899</v>
      </c>
    </row>
    <row r="1220" spans="2:15" x14ac:dyDescent="0.25">
      <c r="B1220" s="90">
        <v>23625000000</v>
      </c>
      <c r="C1220" s="90">
        <v>-66.943541999999994</v>
      </c>
      <c r="N1220" s="90">
        <v>23625000000</v>
      </c>
      <c r="O1220" s="90">
        <v>-62.935333</v>
      </c>
    </row>
    <row r="1221" spans="2:15" x14ac:dyDescent="0.25">
      <c r="B1221" s="90">
        <v>23750000000</v>
      </c>
      <c r="C1221" s="90">
        <v>-68.009688999999995</v>
      </c>
      <c r="N1221" s="90">
        <v>23750000000</v>
      </c>
      <c r="O1221" s="90">
        <v>-66.823302999999996</v>
      </c>
    </row>
    <row r="1222" spans="2:15" x14ac:dyDescent="0.25">
      <c r="B1222" s="90">
        <v>23875000000</v>
      </c>
      <c r="C1222" s="90">
        <v>-66.397034000000005</v>
      </c>
      <c r="N1222" s="90">
        <v>23875000000</v>
      </c>
      <c r="O1222" s="90">
        <v>-66.328377000000003</v>
      </c>
    </row>
    <row r="1223" spans="2:15" x14ac:dyDescent="0.25">
      <c r="B1223" s="90">
        <v>24000000000</v>
      </c>
      <c r="C1223" s="90">
        <v>-70.691367999999997</v>
      </c>
      <c r="N1223" s="90">
        <v>24000000000</v>
      </c>
      <c r="O1223" s="90">
        <v>-68.102310000000003</v>
      </c>
    </row>
    <row r="1224" spans="2:15" x14ac:dyDescent="0.25">
      <c r="B1224" s="90">
        <v>24125000000</v>
      </c>
      <c r="C1224" s="90">
        <v>-66.831305999999998</v>
      </c>
      <c r="N1224" s="90">
        <v>24125000000</v>
      </c>
      <c r="O1224" s="90">
        <v>-68.297554000000005</v>
      </c>
    </row>
    <row r="1225" spans="2:15" x14ac:dyDescent="0.25">
      <c r="B1225" s="90">
        <v>24250000000</v>
      </c>
      <c r="C1225" s="90">
        <v>-69.290358999999995</v>
      </c>
      <c r="N1225" s="90">
        <v>24250000000</v>
      </c>
      <c r="O1225" s="90">
        <v>-65.036681999999999</v>
      </c>
    </row>
    <row r="1226" spans="2:15" x14ac:dyDescent="0.25">
      <c r="B1226" s="90">
        <v>24375000000</v>
      </c>
      <c r="C1226" s="90">
        <v>-68.217421999999999</v>
      </c>
      <c r="N1226" s="90">
        <v>24375000000</v>
      </c>
      <c r="O1226" s="90">
        <v>-66.853256000000002</v>
      </c>
    </row>
    <row r="1227" spans="2:15" x14ac:dyDescent="0.25">
      <c r="B1227" s="90">
        <v>24500000000</v>
      </c>
      <c r="C1227" s="90">
        <v>-71.601112000000001</v>
      </c>
      <c r="N1227" s="90">
        <v>24500000000</v>
      </c>
      <c r="O1227" s="90">
        <v>-67.800476000000003</v>
      </c>
    </row>
    <row r="1228" spans="2:15" x14ac:dyDescent="0.25">
      <c r="B1228" s="90">
        <v>24625000000</v>
      </c>
      <c r="C1228" s="90">
        <v>-70.826476999999997</v>
      </c>
      <c r="N1228" s="90">
        <v>24625000000</v>
      </c>
      <c r="O1228" s="90">
        <v>-69.890411</v>
      </c>
    </row>
    <row r="1229" spans="2:15" x14ac:dyDescent="0.25">
      <c r="B1229" s="90">
        <v>24750000000</v>
      </c>
      <c r="C1229" s="90">
        <v>-71.921501000000006</v>
      </c>
      <c r="N1229" s="90">
        <v>24750000000</v>
      </c>
      <c r="O1229" s="90">
        <v>-69.833748</v>
      </c>
    </row>
    <row r="1230" spans="2:15" x14ac:dyDescent="0.25">
      <c r="B1230" s="90">
        <v>24875000000</v>
      </c>
      <c r="C1230" s="90">
        <v>-74.789963</v>
      </c>
      <c r="N1230" s="90">
        <v>24875000000</v>
      </c>
      <c r="O1230" s="90">
        <v>-73.320801000000003</v>
      </c>
    </row>
    <row r="1231" spans="2:15" x14ac:dyDescent="0.25">
      <c r="B1231" s="90">
        <v>25000000000</v>
      </c>
      <c r="C1231" s="90">
        <v>-79.882469</v>
      </c>
      <c r="N1231" s="90">
        <v>25000000000</v>
      </c>
      <c r="O1231" s="90">
        <v>-69.714438999999999</v>
      </c>
    </row>
    <row r="1232" spans="2:15" x14ac:dyDescent="0.25">
      <c r="B1232" s="90">
        <v>25125000000</v>
      </c>
      <c r="C1232" s="90">
        <v>-78.325371000000004</v>
      </c>
      <c r="N1232" s="90">
        <v>25125000000</v>
      </c>
      <c r="O1232" s="90">
        <v>-69.635131999999999</v>
      </c>
    </row>
    <row r="1233" spans="2:15" x14ac:dyDescent="0.25">
      <c r="B1233" s="90">
        <v>25250000000</v>
      </c>
      <c r="C1233" s="90">
        <v>-75.007011000000006</v>
      </c>
      <c r="N1233" s="90">
        <v>25250000000</v>
      </c>
      <c r="O1233" s="90">
        <v>-74.631546</v>
      </c>
    </row>
    <row r="1234" spans="2:15" x14ac:dyDescent="0.25">
      <c r="B1234" s="90">
        <v>25375000000</v>
      </c>
      <c r="C1234" s="90">
        <v>-74.143867</v>
      </c>
      <c r="N1234" s="90">
        <v>25375000000</v>
      </c>
      <c r="O1234" s="90">
        <v>-75.029869000000005</v>
      </c>
    </row>
    <row r="1235" spans="2:15" x14ac:dyDescent="0.25">
      <c r="B1235" s="90">
        <v>25500000000</v>
      </c>
      <c r="C1235" s="90">
        <v>-76.962646000000007</v>
      </c>
      <c r="N1235" s="90">
        <v>25500000000</v>
      </c>
      <c r="O1235" s="90">
        <v>-72.542747000000006</v>
      </c>
    </row>
    <row r="1236" spans="2:15" x14ac:dyDescent="0.25">
      <c r="B1236" s="90">
        <v>25625000000</v>
      </c>
      <c r="C1236" s="90">
        <v>-82.925147999999993</v>
      </c>
      <c r="N1236" s="90">
        <v>25625000000</v>
      </c>
      <c r="O1236" s="90">
        <v>-74.265136999999996</v>
      </c>
    </row>
    <row r="1237" spans="2:15" x14ac:dyDescent="0.25">
      <c r="B1237" s="90">
        <v>25750000000</v>
      </c>
      <c r="C1237" s="90">
        <v>-78.148453000000003</v>
      </c>
      <c r="N1237" s="90">
        <v>25750000000</v>
      </c>
      <c r="O1237" s="90">
        <v>-78.888015999999993</v>
      </c>
    </row>
    <row r="1238" spans="2:15" x14ac:dyDescent="0.25">
      <c r="B1238" s="90">
        <v>25875000000</v>
      </c>
      <c r="C1238" s="90">
        <v>-78.972403999999997</v>
      </c>
      <c r="N1238" s="90">
        <v>25875000000</v>
      </c>
      <c r="O1238" s="90">
        <v>-73.988556000000003</v>
      </c>
    </row>
    <row r="1239" spans="2:15" x14ac:dyDescent="0.25">
      <c r="B1239" s="90">
        <v>26000000000</v>
      </c>
      <c r="C1239" s="90">
        <v>-77.501487999999995</v>
      </c>
      <c r="N1239" s="90">
        <v>26000000000</v>
      </c>
      <c r="O1239" s="90">
        <v>-79.320946000000006</v>
      </c>
    </row>
    <row r="1240" spans="2:15" x14ac:dyDescent="0.25">
      <c r="B1240" s="90" t="s">
        <v>21</v>
      </c>
      <c r="C1240" s="90"/>
      <c r="N1240" s="90" t="s">
        <v>21</v>
      </c>
      <c r="O1240" s="90"/>
    </row>
    <row r="1241" spans="2:15" x14ac:dyDescent="0.25">
      <c r="B1241" s="90"/>
      <c r="C1241" s="90"/>
      <c r="N1241" s="90"/>
      <c r="O1241" s="90"/>
    </row>
    <row r="1242" spans="2:15" x14ac:dyDescent="0.25">
      <c r="B1242" s="90"/>
      <c r="C1242" s="90"/>
      <c r="N1242" s="90"/>
      <c r="O1242" s="90"/>
    </row>
    <row r="1243" spans="2:15" x14ac:dyDescent="0.25">
      <c r="B1243" s="90" t="s">
        <v>25</v>
      </c>
      <c r="C1243" s="90"/>
      <c r="N1243" s="90" t="s">
        <v>25</v>
      </c>
      <c r="O1243" s="90"/>
    </row>
    <row r="1244" spans="2:15" x14ac:dyDescent="0.25">
      <c r="B1244" s="90" t="s">
        <v>19</v>
      </c>
      <c r="C1244" s="90" t="s">
        <v>174</v>
      </c>
      <c r="N1244" s="90" t="s">
        <v>19</v>
      </c>
      <c r="O1244" s="90" t="s">
        <v>174</v>
      </c>
    </row>
    <row r="1245" spans="2:15" x14ac:dyDescent="0.25">
      <c r="B1245" s="90">
        <v>1000000000</v>
      </c>
      <c r="C1245" s="90">
        <v>-76.360557999999997</v>
      </c>
      <c r="N1245" s="90">
        <v>1000000000</v>
      </c>
      <c r="O1245" s="90">
        <v>-76.174965</v>
      </c>
    </row>
    <row r="1246" spans="2:15" x14ac:dyDescent="0.25">
      <c r="B1246" s="90">
        <v>1125000000</v>
      </c>
      <c r="C1246" s="90">
        <v>-71.675880000000006</v>
      </c>
      <c r="N1246" s="90">
        <v>1125000000</v>
      </c>
      <c r="O1246" s="90">
        <v>-58.175674000000001</v>
      </c>
    </row>
    <row r="1247" spans="2:15" x14ac:dyDescent="0.25">
      <c r="B1247" s="90">
        <v>1250000000</v>
      </c>
      <c r="C1247" s="90">
        <v>-68.498123000000007</v>
      </c>
      <c r="N1247" s="90">
        <v>1250000000</v>
      </c>
      <c r="O1247" s="90">
        <v>-37.527599000000002</v>
      </c>
    </row>
    <row r="1248" spans="2:15" x14ac:dyDescent="0.25">
      <c r="B1248" s="90">
        <v>1375000000</v>
      </c>
      <c r="C1248" s="90">
        <v>-70.016518000000005</v>
      </c>
      <c r="N1248" s="90">
        <v>1375000000</v>
      </c>
      <c r="O1248" s="90">
        <v>-37.523406999999999</v>
      </c>
    </row>
    <row r="1249" spans="2:15" x14ac:dyDescent="0.25">
      <c r="B1249" s="90">
        <v>1500000000</v>
      </c>
      <c r="C1249" s="90">
        <v>-65.905899000000005</v>
      </c>
      <c r="N1249" s="90">
        <v>1500000000</v>
      </c>
      <c r="O1249" s="90">
        <v>-26.234911</v>
      </c>
    </row>
    <row r="1250" spans="2:15" x14ac:dyDescent="0.25">
      <c r="B1250" s="90">
        <v>1625000000</v>
      </c>
      <c r="C1250" s="90">
        <v>-62.413929000000003</v>
      </c>
      <c r="N1250" s="90">
        <v>1625000000</v>
      </c>
      <c r="O1250" s="90">
        <v>-21.228957999999999</v>
      </c>
    </row>
    <row r="1251" spans="2:15" x14ac:dyDescent="0.25">
      <c r="B1251" s="90">
        <v>1750000000</v>
      </c>
      <c r="C1251" s="90">
        <v>-61.213928000000003</v>
      </c>
      <c r="N1251" s="90">
        <v>1750000000</v>
      </c>
      <c r="O1251" s="90">
        <v>-22.000126000000002</v>
      </c>
    </row>
    <row r="1252" spans="2:15" x14ac:dyDescent="0.25">
      <c r="B1252" s="90">
        <v>1875000000</v>
      </c>
      <c r="C1252" s="90">
        <v>-46.488776999999999</v>
      </c>
      <c r="N1252" s="90">
        <v>1875000000</v>
      </c>
      <c r="O1252" s="90">
        <v>-13.270517</v>
      </c>
    </row>
    <row r="1253" spans="2:15" x14ac:dyDescent="0.25">
      <c r="B1253" s="90">
        <v>2000000000</v>
      </c>
      <c r="C1253" s="90">
        <v>-43.096896999999998</v>
      </c>
      <c r="N1253" s="90">
        <v>2000000000</v>
      </c>
      <c r="O1253" s="90">
        <v>-13.083997</v>
      </c>
    </row>
    <row r="1254" spans="2:15" x14ac:dyDescent="0.25">
      <c r="B1254" s="90">
        <v>2125000000</v>
      </c>
      <c r="C1254" s="90">
        <v>-32.169231000000003</v>
      </c>
      <c r="N1254" s="90">
        <v>2125000000</v>
      </c>
      <c r="O1254" s="90">
        <v>-12.114862</v>
      </c>
    </row>
    <row r="1255" spans="2:15" x14ac:dyDescent="0.25">
      <c r="B1255" s="90">
        <v>2250000000</v>
      </c>
      <c r="C1255" s="90">
        <v>-24.583786</v>
      </c>
      <c r="N1255" s="90">
        <v>2250000000</v>
      </c>
      <c r="O1255" s="90">
        <v>-10.940747</v>
      </c>
    </row>
    <row r="1256" spans="2:15" x14ac:dyDescent="0.25">
      <c r="B1256" s="90">
        <v>2375000000</v>
      </c>
      <c r="C1256" s="90">
        <v>-21.473545000000001</v>
      </c>
      <c r="N1256" s="90">
        <v>2375000000</v>
      </c>
      <c r="O1256" s="90">
        <v>-10.781431</v>
      </c>
    </row>
    <row r="1257" spans="2:15" x14ac:dyDescent="0.25">
      <c r="B1257" s="90">
        <v>2500000000</v>
      </c>
      <c r="C1257" s="90">
        <v>-16.972687000000001</v>
      </c>
      <c r="N1257" s="90">
        <v>2500000000</v>
      </c>
      <c r="O1257" s="90">
        <v>-10.534990000000001</v>
      </c>
    </row>
    <row r="1258" spans="2:15" x14ac:dyDescent="0.25">
      <c r="B1258" s="90">
        <v>2625000000</v>
      </c>
      <c r="C1258" s="90">
        <v>-14.847759</v>
      </c>
      <c r="N1258" s="90">
        <v>2625000000</v>
      </c>
      <c r="O1258" s="90">
        <v>-10.514396</v>
      </c>
    </row>
    <row r="1259" spans="2:15" x14ac:dyDescent="0.25">
      <c r="B1259" s="90">
        <v>2750000000</v>
      </c>
      <c r="C1259" s="90">
        <v>-13.449752999999999</v>
      </c>
      <c r="N1259" s="90">
        <v>2750000000</v>
      </c>
      <c r="O1259" s="90">
        <v>-10.599038999999999</v>
      </c>
    </row>
    <row r="1260" spans="2:15" x14ac:dyDescent="0.25">
      <c r="B1260" s="90">
        <v>2875000000</v>
      </c>
      <c r="C1260" s="90">
        <v>-13.228600999999999</v>
      </c>
      <c r="N1260" s="90">
        <v>2875000000</v>
      </c>
      <c r="O1260" s="90">
        <v>-10.887738000000001</v>
      </c>
    </row>
    <row r="1261" spans="2:15" x14ac:dyDescent="0.25">
      <c r="B1261" s="90">
        <v>3000000000</v>
      </c>
      <c r="C1261" s="90">
        <v>-13.859921999999999</v>
      </c>
      <c r="N1261" s="90">
        <v>3000000000</v>
      </c>
      <c r="O1261" s="90">
        <v>-11.324693999999999</v>
      </c>
    </row>
    <row r="1262" spans="2:15" x14ac:dyDescent="0.25">
      <c r="B1262" s="90">
        <v>3125000000</v>
      </c>
      <c r="C1262" s="90">
        <v>-12.269714</v>
      </c>
      <c r="N1262" s="90">
        <v>3125000000</v>
      </c>
      <c r="O1262" s="90">
        <v>-11.563882</v>
      </c>
    </row>
    <row r="1263" spans="2:15" x14ac:dyDescent="0.25">
      <c r="B1263" s="90">
        <v>3250000000</v>
      </c>
      <c r="C1263" s="90">
        <v>-13.059176000000001</v>
      </c>
      <c r="N1263" s="90">
        <v>3250000000</v>
      </c>
      <c r="O1263" s="90">
        <v>-12.346985</v>
      </c>
    </row>
    <row r="1264" spans="2:15" x14ac:dyDescent="0.25">
      <c r="B1264" s="90">
        <v>3375000000</v>
      </c>
      <c r="C1264" s="90">
        <v>-13.320599</v>
      </c>
      <c r="N1264" s="90">
        <v>3375000000</v>
      </c>
      <c r="O1264" s="90">
        <v>-12.614315</v>
      </c>
    </row>
    <row r="1265" spans="2:15" x14ac:dyDescent="0.25">
      <c r="B1265" s="90">
        <v>3500000000</v>
      </c>
      <c r="C1265" s="90">
        <v>-13.204953</v>
      </c>
      <c r="N1265" s="90">
        <v>3500000000</v>
      </c>
      <c r="O1265" s="90">
        <v>-12.247404</v>
      </c>
    </row>
    <row r="1266" spans="2:15" x14ac:dyDescent="0.25">
      <c r="B1266" s="90">
        <v>3625000000</v>
      </c>
      <c r="C1266" s="90">
        <v>-13.885503</v>
      </c>
      <c r="N1266" s="90">
        <v>3625000000</v>
      </c>
      <c r="O1266" s="90">
        <v>-12.03501</v>
      </c>
    </row>
    <row r="1267" spans="2:15" x14ac:dyDescent="0.25">
      <c r="B1267" s="90">
        <v>3750000000</v>
      </c>
      <c r="C1267" s="90">
        <v>-14.899011</v>
      </c>
      <c r="N1267" s="90">
        <v>3750000000</v>
      </c>
      <c r="O1267" s="90">
        <v>-12.544582</v>
      </c>
    </row>
    <row r="1268" spans="2:15" x14ac:dyDescent="0.25">
      <c r="B1268" s="90">
        <v>3875000000</v>
      </c>
      <c r="C1268" s="90">
        <v>-15.338623999999999</v>
      </c>
      <c r="N1268" s="90">
        <v>3875000000</v>
      </c>
      <c r="O1268" s="90">
        <v>-12.807347</v>
      </c>
    </row>
    <row r="1269" spans="2:15" x14ac:dyDescent="0.25">
      <c r="B1269" s="90">
        <v>4000000000</v>
      </c>
      <c r="C1269" s="90">
        <v>-15.192722</v>
      </c>
      <c r="N1269" s="90">
        <v>4000000000</v>
      </c>
      <c r="O1269" s="90">
        <v>-13.244028999999999</v>
      </c>
    </row>
    <row r="1270" spans="2:15" x14ac:dyDescent="0.25">
      <c r="B1270" s="90">
        <v>4125000000</v>
      </c>
      <c r="C1270" s="90">
        <v>-15.230918000000001</v>
      </c>
      <c r="N1270" s="90">
        <v>4125000000</v>
      </c>
      <c r="O1270" s="90">
        <v>-13.000653</v>
      </c>
    </row>
    <row r="1271" spans="2:15" x14ac:dyDescent="0.25">
      <c r="B1271" s="90">
        <v>4250000000</v>
      </c>
      <c r="C1271" s="90">
        <v>-15.505795000000001</v>
      </c>
      <c r="N1271" s="90">
        <v>4250000000</v>
      </c>
      <c r="O1271" s="90">
        <v>-12.491531</v>
      </c>
    </row>
    <row r="1272" spans="2:15" x14ac:dyDescent="0.25">
      <c r="B1272" s="90">
        <v>4375000000</v>
      </c>
      <c r="C1272" s="90">
        <v>-14.478776</v>
      </c>
      <c r="N1272" s="90">
        <v>4375000000</v>
      </c>
      <c r="O1272" s="90">
        <v>-12.225274000000001</v>
      </c>
    </row>
    <row r="1273" spans="2:15" x14ac:dyDescent="0.25">
      <c r="B1273" s="90">
        <v>4500000000</v>
      </c>
      <c r="C1273" s="90">
        <v>-14.831951</v>
      </c>
      <c r="N1273" s="90">
        <v>4500000000</v>
      </c>
      <c r="O1273" s="90">
        <v>-11.76768</v>
      </c>
    </row>
    <row r="1274" spans="2:15" x14ac:dyDescent="0.25">
      <c r="B1274" s="90">
        <v>4625000000</v>
      </c>
      <c r="C1274" s="90">
        <v>-15.032425999999999</v>
      </c>
      <c r="N1274" s="90">
        <v>4625000000</v>
      </c>
      <c r="O1274" s="90">
        <v>-11.761714</v>
      </c>
    </row>
    <row r="1275" spans="2:15" x14ac:dyDescent="0.25">
      <c r="B1275" s="90">
        <v>4750000000</v>
      </c>
      <c r="C1275" s="90">
        <v>-15.559208999999999</v>
      </c>
      <c r="N1275" s="90">
        <v>4750000000</v>
      </c>
      <c r="O1275" s="90">
        <v>-11.712607</v>
      </c>
    </row>
    <row r="1276" spans="2:15" x14ac:dyDescent="0.25">
      <c r="B1276" s="90">
        <v>4875000000</v>
      </c>
      <c r="C1276" s="90">
        <v>-15.655837</v>
      </c>
      <c r="N1276" s="90">
        <v>4875000000</v>
      </c>
      <c r="O1276" s="90">
        <v>-11.476725999999999</v>
      </c>
    </row>
    <row r="1277" spans="2:15" x14ac:dyDescent="0.25">
      <c r="B1277" s="90">
        <v>5000000000</v>
      </c>
      <c r="C1277" s="90">
        <v>-16.466498999999999</v>
      </c>
      <c r="N1277" s="90">
        <v>5000000000</v>
      </c>
      <c r="O1277" s="90">
        <v>-11.329081</v>
      </c>
    </row>
    <row r="1278" spans="2:15" x14ac:dyDescent="0.25">
      <c r="B1278" s="90">
        <v>5125000000</v>
      </c>
      <c r="C1278" s="90">
        <v>-16.272186000000001</v>
      </c>
      <c r="N1278" s="90">
        <v>5125000000</v>
      </c>
      <c r="O1278" s="90">
        <v>-10.960805000000001</v>
      </c>
    </row>
    <row r="1279" spans="2:15" x14ac:dyDescent="0.25">
      <c r="B1279" s="90">
        <v>5250000000</v>
      </c>
      <c r="C1279" s="90">
        <v>-17.232941</v>
      </c>
      <c r="N1279" s="90">
        <v>5250000000</v>
      </c>
      <c r="O1279" s="90">
        <v>-10.877917</v>
      </c>
    </row>
    <row r="1280" spans="2:15" x14ac:dyDescent="0.25">
      <c r="B1280" s="90">
        <v>5375000000</v>
      </c>
      <c r="C1280" s="90">
        <v>-17.910254999999999</v>
      </c>
      <c r="N1280" s="90">
        <v>5375000000</v>
      </c>
      <c r="O1280" s="90">
        <v>-10.923474000000001</v>
      </c>
    </row>
    <row r="1281" spans="2:15" x14ac:dyDescent="0.25">
      <c r="B1281" s="90">
        <v>5500000000</v>
      </c>
      <c r="C1281" s="90">
        <v>-18.321992999999999</v>
      </c>
      <c r="N1281" s="90">
        <v>5500000000</v>
      </c>
      <c r="O1281" s="90">
        <v>-10.848881</v>
      </c>
    </row>
    <row r="1282" spans="2:15" x14ac:dyDescent="0.25">
      <c r="B1282" s="90">
        <v>5625000000</v>
      </c>
      <c r="C1282" s="90">
        <v>-18.410751000000001</v>
      </c>
      <c r="N1282" s="90">
        <v>5625000000</v>
      </c>
      <c r="O1282" s="90">
        <v>-10.974091</v>
      </c>
    </row>
    <row r="1283" spans="2:15" x14ac:dyDescent="0.25">
      <c r="B1283" s="90">
        <v>5750000000</v>
      </c>
      <c r="C1283" s="90">
        <v>-18.924942000000001</v>
      </c>
      <c r="N1283" s="90">
        <v>5750000000</v>
      </c>
      <c r="O1283" s="90">
        <v>-10.905198</v>
      </c>
    </row>
    <row r="1284" spans="2:15" x14ac:dyDescent="0.25">
      <c r="B1284" s="90">
        <v>5875000000</v>
      </c>
      <c r="C1284" s="90">
        <v>-19.894417000000001</v>
      </c>
      <c r="N1284" s="90">
        <v>5875000000</v>
      </c>
      <c r="O1284" s="90">
        <v>-10.953060000000001</v>
      </c>
    </row>
    <row r="1285" spans="2:15" x14ac:dyDescent="0.25">
      <c r="B1285" s="90">
        <v>6000000000</v>
      </c>
      <c r="C1285" s="90">
        <v>-19.605557999999998</v>
      </c>
      <c r="N1285" s="90">
        <v>6000000000</v>
      </c>
      <c r="O1285" s="90">
        <v>-11.253175000000001</v>
      </c>
    </row>
    <row r="1286" spans="2:15" x14ac:dyDescent="0.25">
      <c r="B1286" s="90">
        <v>6125000000</v>
      </c>
      <c r="C1286" s="90">
        <v>-18.804597999999999</v>
      </c>
      <c r="N1286" s="90">
        <v>6125000000</v>
      </c>
      <c r="O1286" s="90">
        <v>-11.217957</v>
      </c>
    </row>
    <row r="1287" spans="2:15" x14ac:dyDescent="0.25">
      <c r="B1287" s="90">
        <v>6250000000</v>
      </c>
      <c r="C1287" s="90">
        <v>-20.478439000000002</v>
      </c>
      <c r="N1287" s="90">
        <v>6250000000</v>
      </c>
      <c r="O1287" s="90">
        <v>-11.062976000000001</v>
      </c>
    </row>
    <row r="1288" spans="2:15" x14ac:dyDescent="0.25">
      <c r="B1288" s="90">
        <v>6375000000</v>
      </c>
      <c r="C1288" s="90">
        <v>-20.958283999999999</v>
      </c>
      <c r="N1288" s="90">
        <v>6375000000</v>
      </c>
      <c r="O1288" s="90">
        <v>-11.740195999999999</v>
      </c>
    </row>
    <row r="1289" spans="2:15" x14ac:dyDescent="0.25">
      <c r="B1289" s="90">
        <v>6500000000</v>
      </c>
      <c r="C1289" s="90">
        <v>-21.012540999999999</v>
      </c>
      <c r="N1289" s="90">
        <v>6500000000</v>
      </c>
      <c r="O1289" s="90">
        <v>-11.378484</v>
      </c>
    </row>
    <row r="1290" spans="2:15" x14ac:dyDescent="0.25">
      <c r="B1290" s="90">
        <v>6625000000</v>
      </c>
      <c r="C1290" s="90">
        <v>-22.516770999999999</v>
      </c>
      <c r="N1290" s="90">
        <v>6625000000</v>
      </c>
      <c r="O1290" s="90">
        <v>-11.611236999999999</v>
      </c>
    </row>
    <row r="1291" spans="2:15" x14ac:dyDescent="0.25">
      <c r="B1291" s="90">
        <v>6750000000</v>
      </c>
      <c r="C1291" s="90">
        <v>-20.629446000000002</v>
      </c>
      <c r="N1291" s="90">
        <v>6750000000</v>
      </c>
      <c r="O1291" s="90">
        <v>-12.860404000000001</v>
      </c>
    </row>
    <row r="1292" spans="2:15" x14ac:dyDescent="0.25">
      <c r="B1292" s="90">
        <v>6875000000</v>
      </c>
      <c r="C1292" s="90">
        <v>-21.057943000000002</v>
      </c>
      <c r="N1292" s="90">
        <v>6875000000</v>
      </c>
      <c r="O1292" s="90">
        <v>-12.523961</v>
      </c>
    </row>
    <row r="1293" spans="2:15" x14ac:dyDescent="0.25">
      <c r="B1293" s="90">
        <v>7000000000</v>
      </c>
      <c r="C1293" s="90">
        <v>-22.082084999999999</v>
      </c>
      <c r="N1293" s="90">
        <v>7000000000</v>
      </c>
      <c r="O1293" s="90">
        <v>-12.601402999999999</v>
      </c>
    </row>
    <row r="1294" spans="2:15" x14ac:dyDescent="0.25">
      <c r="B1294" s="90">
        <v>7125000000</v>
      </c>
      <c r="C1294" s="90">
        <v>-20.417933000000001</v>
      </c>
      <c r="N1294" s="90">
        <v>7125000000</v>
      </c>
      <c r="O1294" s="90">
        <v>-14.2355</v>
      </c>
    </row>
    <row r="1295" spans="2:15" x14ac:dyDescent="0.25">
      <c r="B1295" s="90">
        <v>7250000000</v>
      </c>
      <c r="C1295" s="90">
        <v>-22.217222</v>
      </c>
      <c r="N1295" s="90">
        <v>7250000000</v>
      </c>
      <c r="O1295" s="90">
        <v>-13.193364000000001</v>
      </c>
    </row>
    <row r="1296" spans="2:15" x14ac:dyDescent="0.25">
      <c r="B1296" s="90">
        <v>7375000000</v>
      </c>
      <c r="C1296" s="90">
        <v>-24.103459999999998</v>
      </c>
      <c r="N1296" s="90">
        <v>7375000000</v>
      </c>
      <c r="O1296" s="90">
        <v>-12.828602999999999</v>
      </c>
    </row>
    <row r="1297" spans="2:15" x14ac:dyDescent="0.25">
      <c r="B1297" s="90">
        <v>7500000000</v>
      </c>
      <c r="C1297" s="90">
        <v>-22.860368999999999</v>
      </c>
      <c r="N1297" s="90">
        <v>7500000000</v>
      </c>
      <c r="O1297" s="90">
        <v>-13.869187999999999</v>
      </c>
    </row>
    <row r="1298" spans="2:15" x14ac:dyDescent="0.25">
      <c r="B1298" s="90">
        <v>7625000000</v>
      </c>
      <c r="C1298" s="90">
        <v>-25.992041</v>
      </c>
      <c r="N1298" s="90">
        <v>7625000000</v>
      </c>
      <c r="O1298" s="90">
        <v>-13.284219</v>
      </c>
    </row>
    <row r="1299" spans="2:15" x14ac:dyDescent="0.25">
      <c r="B1299" s="90">
        <v>7750000000</v>
      </c>
      <c r="C1299" s="90">
        <v>-26.868794999999999</v>
      </c>
      <c r="N1299" s="90">
        <v>7750000000</v>
      </c>
      <c r="O1299" s="90">
        <v>-13.544138999999999</v>
      </c>
    </row>
    <row r="1300" spans="2:15" x14ac:dyDescent="0.25">
      <c r="B1300" s="90">
        <v>7875000000</v>
      </c>
      <c r="C1300" s="90">
        <v>-25.598490000000002</v>
      </c>
      <c r="N1300" s="90">
        <v>7875000000</v>
      </c>
      <c r="O1300" s="90">
        <v>-14.944352</v>
      </c>
    </row>
    <row r="1301" spans="2:15" x14ac:dyDescent="0.25">
      <c r="B1301" s="90">
        <v>8000000000</v>
      </c>
      <c r="C1301" s="90">
        <v>-24.6248</v>
      </c>
      <c r="N1301" s="90">
        <v>8000000000</v>
      </c>
      <c r="O1301" s="90">
        <v>-15.952468</v>
      </c>
    </row>
    <row r="1302" spans="2:15" x14ac:dyDescent="0.25">
      <c r="B1302" s="90">
        <v>8125000000</v>
      </c>
      <c r="C1302" s="90">
        <v>-24.595200999999999</v>
      </c>
      <c r="N1302" s="90">
        <v>8125000000</v>
      </c>
      <c r="O1302" s="90">
        <v>-15.862215000000001</v>
      </c>
    </row>
    <row r="1303" spans="2:15" x14ac:dyDescent="0.25">
      <c r="B1303" s="90">
        <v>8250000000</v>
      </c>
      <c r="C1303" s="90">
        <v>-24.517537999999998</v>
      </c>
      <c r="N1303" s="90">
        <v>8250000000</v>
      </c>
      <c r="O1303" s="90">
        <v>-17.165915999999999</v>
      </c>
    </row>
    <row r="1304" spans="2:15" x14ac:dyDescent="0.25">
      <c r="B1304" s="90">
        <v>8375000000</v>
      </c>
      <c r="C1304" s="90">
        <v>-24.797605999999998</v>
      </c>
      <c r="N1304" s="90">
        <v>8375000000</v>
      </c>
      <c r="O1304" s="90">
        <v>-17.446199</v>
      </c>
    </row>
    <row r="1305" spans="2:15" x14ac:dyDescent="0.25">
      <c r="B1305" s="90">
        <v>8500000000</v>
      </c>
      <c r="C1305" s="90">
        <v>-24.724271999999999</v>
      </c>
      <c r="N1305" s="90">
        <v>8500000000</v>
      </c>
      <c r="O1305" s="90">
        <v>-18.44792</v>
      </c>
    </row>
    <row r="1306" spans="2:15" x14ac:dyDescent="0.25">
      <c r="B1306" s="90">
        <v>8625000000</v>
      </c>
      <c r="C1306" s="90">
        <v>-27.255033000000001</v>
      </c>
      <c r="N1306" s="90">
        <v>8625000000</v>
      </c>
      <c r="O1306" s="90">
        <v>-17.319762999999998</v>
      </c>
    </row>
    <row r="1307" spans="2:15" x14ac:dyDescent="0.25">
      <c r="B1307" s="90">
        <v>8750000000</v>
      </c>
      <c r="C1307" s="90">
        <v>-28.037120999999999</v>
      </c>
      <c r="N1307" s="90">
        <v>8750000000</v>
      </c>
      <c r="O1307" s="90">
        <v>-15.902278000000001</v>
      </c>
    </row>
    <row r="1308" spans="2:15" x14ac:dyDescent="0.25">
      <c r="B1308" s="90">
        <v>8875000000</v>
      </c>
      <c r="C1308" s="90">
        <v>-27.197137999999999</v>
      </c>
      <c r="N1308" s="90">
        <v>8875000000</v>
      </c>
      <c r="O1308" s="90">
        <v>-16.930634000000001</v>
      </c>
    </row>
    <row r="1309" spans="2:15" x14ac:dyDescent="0.25">
      <c r="B1309" s="90">
        <v>9000000000</v>
      </c>
      <c r="C1309" s="90">
        <v>-28.062947999999999</v>
      </c>
      <c r="N1309" s="90">
        <v>9000000000</v>
      </c>
      <c r="O1309" s="90">
        <v>-17.530605000000001</v>
      </c>
    </row>
    <row r="1310" spans="2:15" x14ac:dyDescent="0.25">
      <c r="B1310" s="90">
        <v>9125000000</v>
      </c>
      <c r="C1310" s="90">
        <v>-30.178574000000001</v>
      </c>
      <c r="N1310" s="90">
        <v>9125000000</v>
      </c>
      <c r="O1310" s="90">
        <v>-16.433022999999999</v>
      </c>
    </row>
    <row r="1311" spans="2:15" x14ac:dyDescent="0.25">
      <c r="B1311" s="90">
        <v>9250000000</v>
      </c>
      <c r="C1311" s="90">
        <v>-28.422198999999999</v>
      </c>
      <c r="N1311" s="90">
        <v>9250000000</v>
      </c>
      <c r="O1311" s="90">
        <v>-17.247149</v>
      </c>
    </row>
    <row r="1312" spans="2:15" x14ac:dyDescent="0.25">
      <c r="B1312" s="90">
        <v>9375000000</v>
      </c>
      <c r="C1312" s="90">
        <v>-28.477993000000001</v>
      </c>
      <c r="N1312" s="90">
        <v>9375000000</v>
      </c>
      <c r="O1312" s="90">
        <v>-17.738012000000001</v>
      </c>
    </row>
    <row r="1313" spans="2:15" x14ac:dyDescent="0.25">
      <c r="B1313" s="90">
        <v>9500000000</v>
      </c>
      <c r="C1313" s="90">
        <v>-29.771383</v>
      </c>
      <c r="N1313" s="90">
        <v>9500000000</v>
      </c>
      <c r="O1313" s="90">
        <v>-16.803820000000002</v>
      </c>
    </row>
    <row r="1314" spans="2:15" x14ac:dyDescent="0.25">
      <c r="B1314" s="90">
        <v>9625000000</v>
      </c>
      <c r="C1314" s="90">
        <v>-29.301773000000001</v>
      </c>
      <c r="N1314" s="90">
        <v>9625000000</v>
      </c>
      <c r="O1314" s="90">
        <v>-17.519569000000001</v>
      </c>
    </row>
    <row r="1315" spans="2:15" x14ac:dyDescent="0.25">
      <c r="B1315" s="90">
        <v>9750000000</v>
      </c>
      <c r="C1315" s="90">
        <v>-29.310044999999999</v>
      </c>
      <c r="N1315" s="90">
        <v>9750000000</v>
      </c>
      <c r="O1315" s="90">
        <v>-18.688821999999998</v>
      </c>
    </row>
    <row r="1316" spans="2:15" x14ac:dyDescent="0.25">
      <c r="B1316" s="90">
        <v>9875000000</v>
      </c>
      <c r="C1316" s="90">
        <v>-31.809125999999999</v>
      </c>
      <c r="N1316" s="90">
        <v>9875000000</v>
      </c>
      <c r="O1316" s="90">
        <v>-18.374949000000001</v>
      </c>
    </row>
    <row r="1317" spans="2:15" x14ac:dyDescent="0.25">
      <c r="B1317" s="90">
        <v>10000000000</v>
      </c>
      <c r="C1317" s="90">
        <v>-29.937860000000001</v>
      </c>
      <c r="N1317" s="90">
        <v>10000000000</v>
      </c>
      <c r="O1317" s="90">
        <v>-18.204847000000001</v>
      </c>
    </row>
    <row r="1318" spans="2:15" x14ac:dyDescent="0.25">
      <c r="B1318" s="90">
        <v>10125000000</v>
      </c>
      <c r="C1318" s="90">
        <v>-31.776789000000001</v>
      </c>
      <c r="N1318" s="90">
        <v>10125000000</v>
      </c>
      <c r="O1318" s="90">
        <v>-19.377078999999998</v>
      </c>
    </row>
    <row r="1319" spans="2:15" x14ac:dyDescent="0.25">
      <c r="B1319" s="90">
        <v>10250000000</v>
      </c>
      <c r="C1319" s="90">
        <v>-35.896220999999997</v>
      </c>
      <c r="N1319" s="90">
        <v>10250000000</v>
      </c>
      <c r="O1319" s="90">
        <v>-18.051387999999999</v>
      </c>
    </row>
    <row r="1320" spans="2:15" x14ac:dyDescent="0.25">
      <c r="B1320" s="90">
        <v>10375000000</v>
      </c>
      <c r="C1320" s="90">
        <v>-37.393290999999998</v>
      </c>
      <c r="N1320" s="90">
        <v>10375000000</v>
      </c>
      <c r="O1320" s="90">
        <v>-17.341851999999999</v>
      </c>
    </row>
    <row r="1321" spans="2:15" x14ac:dyDescent="0.25">
      <c r="B1321" s="90">
        <v>10500000000</v>
      </c>
      <c r="C1321" s="90">
        <v>-34.594012999999997</v>
      </c>
      <c r="N1321" s="90">
        <v>10500000000</v>
      </c>
      <c r="O1321" s="90">
        <v>-16.542486</v>
      </c>
    </row>
    <row r="1322" spans="2:15" x14ac:dyDescent="0.25">
      <c r="B1322" s="90">
        <v>10625000000</v>
      </c>
      <c r="C1322" s="90">
        <v>-31.640077999999999</v>
      </c>
      <c r="N1322" s="90">
        <v>10625000000</v>
      </c>
      <c r="O1322" s="90">
        <v>-17.753468000000002</v>
      </c>
    </row>
    <row r="1323" spans="2:15" x14ac:dyDescent="0.25">
      <c r="B1323" s="90">
        <v>10750000000</v>
      </c>
      <c r="C1323" s="90">
        <v>-33.887664999999998</v>
      </c>
      <c r="N1323" s="90">
        <v>10750000000</v>
      </c>
      <c r="O1323" s="90">
        <v>-17.655000999999999</v>
      </c>
    </row>
    <row r="1324" spans="2:15" x14ac:dyDescent="0.25">
      <c r="B1324" s="90">
        <v>10875000000</v>
      </c>
      <c r="C1324" s="90">
        <v>-34.169155000000003</v>
      </c>
      <c r="N1324" s="90">
        <v>10875000000</v>
      </c>
      <c r="O1324" s="90">
        <v>-18.745100000000001</v>
      </c>
    </row>
    <row r="1325" spans="2:15" x14ac:dyDescent="0.25">
      <c r="B1325" s="90">
        <v>11000000000</v>
      </c>
      <c r="C1325" s="90">
        <v>-37.263930999999999</v>
      </c>
      <c r="N1325" s="90">
        <v>11000000000</v>
      </c>
      <c r="O1325" s="90">
        <v>-18.561989000000001</v>
      </c>
    </row>
    <row r="1326" spans="2:15" x14ac:dyDescent="0.25">
      <c r="B1326" s="90">
        <v>11125000000</v>
      </c>
      <c r="C1326" s="90">
        <v>-37.602260999999999</v>
      </c>
      <c r="N1326" s="90">
        <v>11125000000</v>
      </c>
      <c r="O1326" s="90">
        <v>-17.640875000000001</v>
      </c>
    </row>
    <row r="1327" spans="2:15" x14ac:dyDescent="0.25">
      <c r="B1327" s="90">
        <v>11250000000</v>
      </c>
      <c r="C1327" s="90">
        <v>-34.475636000000002</v>
      </c>
      <c r="N1327" s="90">
        <v>11250000000</v>
      </c>
      <c r="O1327" s="90">
        <v>-18.887841999999999</v>
      </c>
    </row>
    <row r="1328" spans="2:15" x14ac:dyDescent="0.25">
      <c r="B1328" s="90">
        <v>11375000000</v>
      </c>
      <c r="C1328" s="90">
        <v>-39.118319999999997</v>
      </c>
      <c r="N1328" s="90">
        <v>11375000000</v>
      </c>
      <c r="O1328" s="90">
        <v>-19.201813000000001</v>
      </c>
    </row>
    <row r="1329" spans="2:15" x14ac:dyDescent="0.25">
      <c r="B1329" s="90">
        <v>11500000000</v>
      </c>
      <c r="C1329" s="90">
        <v>-41.482951999999997</v>
      </c>
      <c r="N1329" s="90">
        <v>11500000000</v>
      </c>
      <c r="O1329" s="90">
        <v>-17.570557000000001</v>
      </c>
    </row>
    <row r="1330" spans="2:15" x14ac:dyDescent="0.25">
      <c r="B1330" s="90">
        <v>11625000000</v>
      </c>
      <c r="C1330" s="90">
        <v>-39.700080999999997</v>
      </c>
      <c r="N1330" s="90">
        <v>11625000000</v>
      </c>
      <c r="O1330" s="90">
        <v>-18.349371000000001</v>
      </c>
    </row>
    <row r="1331" spans="2:15" x14ac:dyDescent="0.25">
      <c r="B1331" s="90">
        <v>11750000000</v>
      </c>
      <c r="C1331" s="90">
        <v>-41.769534999999998</v>
      </c>
      <c r="N1331" s="90">
        <v>11750000000</v>
      </c>
      <c r="O1331" s="90">
        <v>-19.468056000000001</v>
      </c>
    </row>
    <row r="1332" spans="2:15" x14ac:dyDescent="0.25">
      <c r="B1332" s="90">
        <v>11875000000</v>
      </c>
      <c r="C1332" s="90">
        <v>-42.065627999999997</v>
      </c>
      <c r="N1332" s="90">
        <v>11875000000</v>
      </c>
      <c r="O1332" s="90">
        <v>-18.645323000000001</v>
      </c>
    </row>
    <row r="1333" spans="2:15" x14ac:dyDescent="0.25">
      <c r="B1333" s="90">
        <v>12000000000</v>
      </c>
      <c r="C1333" s="90">
        <v>-42.308177999999998</v>
      </c>
      <c r="N1333" s="90">
        <v>12000000000</v>
      </c>
      <c r="O1333" s="90">
        <v>-17.771719000000001</v>
      </c>
    </row>
    <row r="1334" spans="2:15" x14ac:dyDescent="0.25">
      <c r="B1334" s="90">
        <v>12125000000</v>
      </c>
      <c r="C1334" s="90">
        <v>-42.156948</v>
      </c>
      <c r="N1334" s="90">
        <v>12125000000</v>
      </c>
      <c r="O1334" s="90">
        <v>-17.809495999999999</v>
      </c>
    </row>
    <row r="1335" spans="2:15" x14ac:dyDescent="0.25">
      <c r="B1335" s="90">
        <v>12250000000</v>
      </c>
      <c r="C1335" s="90">
        <v>-42.023949000000002</v>
      </c>
      <c r="N1335" s="90">
        <v>12250000000</v>
      </c>
      <c r="O1335" s="90">
        <v>-18.496390999999999</v>
      </c>
    </row>
    <row r="1336" spans="2:15" x14ac:dyDescent="0.25">
      <c r="B1336" s="90">
        <v>12375000000</v>
      </c>
      <c r="C1336" s="90">
        <v>-41.813313000000001</v>
      </c>
      <c r="N1336" s="90">
        <v>12375000000</v>
      </c>
      <c r="O1336" s="90">
        <v>-20.916661999999999</v>
      </c>
    </row>
    <row r="1337" spans="2:15" x14ac:dyDescent="0.25">
      <c r="B1337" s="90">
        <v>12500000000</v>
      </c>
      <c r="C1337" s="90">
        <v>-44.65081</v>
      </c>
      <c r="N1337" s="90">
        <v>12500000000</v>
      </c>
      <c r="O1337" s="90">
        <v>-20.343733</v>
      </c>
    </row>
    <row r="1338" spans="2:15" x14ac:dyDescent="0.25">
      <c r="B1338" s="90">
        <v>12625000000</v>
      </c>
      <c r="C1338" s="90">
        <v>-42.274025000000002</v>
      </c>
      <c r="N1338" s="90">
        <v>12625000000</v>
      </c>
      <c r="O1338" s="90">
        <v>-17.501958999999999</v>
      </c>
    </row>
    <row r="1339" spans="2:15" x14ac:dyDescent="0.25">
      <c r="B1339" s="90">
        <v>12750000000</v>
      </c>
      <c r="C1339" s="90">
        <v>-44.588729999999998</v>
      </c>
      <c r="N1339" s="90">
        <v>12750000000</v>
      </c>
      <c r="O1339" s="90">
        <v>-20.912521000000002</v>
      </c>
    </row>
    <row r="1340" spans="2:15" x14ac:dyDescent="0.25">
      <c r="B1340" s="90">
        <v>12875000000</v>
      </c>
      <c r="C1340" s="90">
        <v>-47.713298999999999</v>
      </c>
      <c r="N1340" s="90">
        <v>12875000000</v>
      </c>
      <c r="O1340" s="90">
        <v>-17.598849999999999</v>
      </c>
    </row>
    <row r="1341" spans="2:15" x14ac:dyDescent="0.25">
      <c r="B1341" s="90">
        <v>13000000000</v>
      </c>
      <c r="C1341" s="90">
        <v>-44.513767000000001</v>
      </c>
      <c r="N1341" s="90">
        <v>13000000000</v>
      </c>
      <c r="O1341" s="90">
        <v>-18.115026</v>
      </c>
    </row>
    <row r="1342" spans="2:15" x14ac:dyDescent="0.25">
      <c r="B1342" s="90">
        <v>13125000000</v>
      </c>
      <c r="C1342" s="90">
        <v>-44.153430999999998</v>
      </c>
      <c r="N1342" s="90">
        <v>13125000000</v>
      </c>
      <c r="O1342" s="90">
        <v>-19.175467000000001</v>
      </c>
    </row>
    <row r="1343" spans="2:15" x14ac:dyDescent="0.25">
      <c r="B1343" s="90">
        <v>13250000000</v>
      </c>
      <c r="C1343" s="90">
        <v>-44.330554999999997</v>
      </c>
      <c r="N1343" s="90">
        <v>13250000000</v>
      </c>
      <c r="O1343" s="90">
        <v>-19.37171</v>
      </c>
    </row>
    <row r="1344" spans="2:15" x14ac:dyDescent="0.25">
      <c r="B1344" s="90">
        <v>13375000000</v>
      </c>
      <c r="C1344" s="90">
        <v>-48.429603999999998</v>
      </c>
      <c r="N1344" s="90">
        <v>13375000000</v>
      </c>
      <c r="O1344" s="90">
        <v>-21.575275000000001</v>
      </c>
    </row>
    <row r="1345" spans="2:15" x14ac:dyDescent="0.25">
      <c r="B1345" s="90">
        <v>13500000000</v>
      </c>
      <c r="C1345" s="90">
        <v>-51.962490000000003</v>
      </c>
      <c r="N1345" s="90">
        <v>13500000000</v>
      </c>
      <c r="O1345" s="90">
        <v>-21.504231999999998</v>
      </c>
    </row>
    <row r="1346" spans="2:15" x14ac:dyDescent="0.25">
      <c r="B1346" s="90">
        <v>13625000000</v>
      </c>
      <c r="C1346" s="90">
        <v>-51.080395000000003</v>
      </c>
      <c r="N1346" s="90">
        <v>13625000000</v>
      </c>
      <c r="O1346" s="90">
        <v>-19.005307999999999</v>
      </c>
    </row>
    <row r="1347" spans="2:15" x14ac:dyDescent="0.25">
      <c r="B1347" s="90">
        <v>13750000000</v>
      </c>
      <c r="C1347" s="90">
        <v>-46.429378999999997</v>
      </c>
      <c r="N1347" s="90">
        <v>13750000000</v>
      </c>
      <c r="O1347" s="90">
        <v>-19.104631000000001</v>
      </c>
    </row>
    <row r="1348" spans="2:15" x14ac:dyDescent="0.25">
      <c r="B1348" s="90">
        <v>13875000000</v>
      </c>
      <c r="C1348" s="90">
        <v>-51.129733999999999</v>
      </c>
      <c r="N1348" s="90">
        <v>13875000000</v>
      </c>
      <c r="O1348" s="90">
        <v>-22.650611999999999</v>
      </c>
    </row>
    <row r="1349" spans="2:15" x14ac:dyDescent="0.25">
      <c r="B1349" s="90">
        <v>14000000000</v>
      </c>
      <c r="C1349" s="90">
        <v>-53.865803</v>
      </c>
      <c r="N1349" s="90">
        <v>14000000000</v>
      </c>
      <c r="O1349" s="90">
        <v>-20.295265000000001</v>
      </c>
    </row>
    <row r="1350" spans="2:15" x14ac:dyDescent="0.25">
      <c r="B1350" s="90">
        <v>14125000000</v>
      </c>
      <c r="C1350" s="90">
        <v>-52.111621999999997</v>
      </c>
      <c r="N1350" s="90">
        <v>14125000000</v>
      </c>
      <c r="O1350" s="90">
        <v>-16.753046000000001</v>
      </c>
    </row>
    <row r="1351" spans="2:15" x14ac:dyDescent="0.25">
      <c r="B1351" s="90">
        <v>14250000000</v>
      </c>
      <c r="C1351" s="90">
        <v>-49.728850999999999</v>
      </c>
      <c r="N1351" s="90">
        <v>14250000000</v>
      </c>
      <c r="O1351" s="90">
        <v>-16.949005</v>
      </c>
    </row>
    <row r="1352" spans="2:15" x14ac:dyDescent="0.25">
      <c r="B1352" s="90">
        <v>14375000000</v>
      </c>
      <c r="C1352" s="90">
        <v>-45.431033999999997</v>
      </c>
      <c r="N1352" s="90">
        <v>14375000000</v>
      </c>
      <c r="O1352" s="90">
        <v>-16.652742</v>
      </c>
    </row>
    <row r="1353" spans="2:15" x14ac:dyDescent="0.25">
      <c r="B1353" s="90">
        <v>14500000000</v>
      </c>
      <c r="C1353" s="90">
        <v>-46.244830999999998</v>
      </c>
      <c r="N1353" s="90">
        <v>14500000000</v>
      </c>
      <c r="O1353" s="90">
        <v>-18.018522000000001</v>
      </c>
    </row>
    <row r="1354" spans="2:15" x14ac:dyDescent="0.25">
      <c r="B1354" s="90">
        <v>14625000000</v>
      </c>
      <c r="C1354" s="90">
        <v>-49.517876000000001</v>
      </c>
      <c r="N1354" s="90">
        <v>14625000000</v>
      </c>
      <c r="O1354" s="90">
        <v>-17.124860999999999</v>
      </c>
    </row>
    <row r="1355" spans="2:15" x14ac:dyDescent="0.25">
      <c r="B1355" s="90">
        <v>14750000000</v>
      </c>
      <c r="C1355" s="90">
        <v>-45.866107999999997</v>
      </c>
      <c r="N1355" s="90">
        <v>14750000000</v>
      </c>
      <c r="O1355" s="90">
        <v>-15.904125000000001</v>
      </c>
    </row>
    <row r="1356" spans="2:15" x14ac:dyDescent="0.25">
      <c r="B1356" s="90">
        <v>14875000000</v>
      </c>
      <c r="C1356" s="90">
        <v>-46.123165</v>
      </c>
      <c r="N1356" s="90">
        <v>14875000000</v>
      </c>
      <c r="O1356" s="90">
        <v>-16.483955000000002</v>
      </c>
    </row>
    <row r="1357" spans="2:15" x14ac:dyDescent="0.25">
      <c r="B1357" s="90">
        <v>15000000000</v>
      </c>
      <c r="C1357" s="90">
        <v>-40.755215</v>
      </c>
      <c r="N1357" s="90">
        <v>15000000000</v>
      </c>
      <c r="O1357" s="90">
        <v>-15.262971</v>
      </c>
    </row>
    <row r="1358" spans="2:15" x14ac:dyDescent="0.25">
      <c r="B1358" s="90">
        <v>15125000000</v>
      </c>
      <c r="C1358" s="90">
        <v>-40.284359000000002</v>
      </c>
      <c r="N1358" s="90">
        <v>15125000000</v>
      </c>
      <c r="O1358" s="90">
        <v>-17.450368999999998</v>
      </c>
    </row>
    <row r="1359" spans="2:15" x14ac:dyDescent="0.25">
      <c r="B1359" s="90">
        <v>15250000000</v>
      </c>
      <c r="C1359" s="90">
        <v>-42.628833999999998</v>
      </c>
      <c r="N1359" s="90">
        <v>15250000000</v>
      </c>
      <c r="O1359" s="90">
        <v>-17.295033</v>
      </c>
    </row>
    <row r="1360" spans="2:15" x14ac:dyDescent="0.25">
      <c r="B1360" s="90">
        <v>15375000000</v>
      </c>
      <c r="C1360" s="90">
        <v>-43.747405999999998</v>
      </c>
      <c r="N1360" s="90">
        <v>15375000000</v>
      </c>
      <c r="O1360" s="90">
        <v>-18.429214000000002</v>
      </c>
    </row>
    <row r="1361" spans="2:15" x14ac:dyDescent="0.25">
      <c r="B1361" s="90">
        <v>15500000000</v>
      </c>
      <c r="C1361" s="90">
        <v>-43.658400999999998</v>
      </c>
      <c r="N1361" s="90">
        <v>15500000000</v>
      </c>
      <c r="O1361" s="90">
        <v>-16.13747</v>
      </c>
    </row>
    <row r="1362" spans="2:15" x14ac:dyDescent="0.25">
      <c r="B1362" s="90">
        <v>15625000000</v>
      </c>
      <c r="C1362" s="90">
        <v>-38.921951</v>
      </c>
      <c r="N1362" s="90">
        <v>15625000000</v>
      </c>
      <c r="O1362" s="90">
        <v>-16.323899999999998</v>
      </c>
    </row>
    <row r="1363" spans="2:15" x14ac:dyDescent="0.25">
      <c r="B1363" s="90">
        <v>15750000000</v>
      </c>
      <c r="C1363" s="90">
        <v>-40.900405999999997</v>
      </c>
      <c r="N1363" s="90">
        <v>15750000000</v>
      </c>
      <c r="O1363" s="90">
        <v>-18.519714</v>
      </c>
    </row>
    <row r="1364" spans="2:15" x14ac:dyDescent="0.25">
      <c r="B1364" s="90">
        <v>15875000000</v>
      </c>
      <c r="C1364" s="90">
        <v>-42.000397</v>
      </c>
      <c r="N1364" s="90">
        <v>15875000000</v>
      </c>
      <c r="O1364" s="90">
        <v>-18.073979999999999</v>
      </c>
    </row>
    <row r="1365" spans="2:15" x14ac:dyDescent="0.25">
      <c r="B1365" s="90">
        <v>16000000000</v>
      </c>
      <c r="C1365" s="90">
        <v>-42.804637999999997</v>
      </c>
      <c r="N1365" s="90">
        <v>16000000000</v>
      </c>
      <c r="O1365" s="90">
        <v>-16.568394000000001</v>
      </c>
    </row>
    <row r="1366" spans="2:15" x14ac:dyDescent="0.25">
      <c r="B1366" s="90">
        <v>16125000000</v>
      </c>
      <c r="C1366" s="90">
        <v>-38.393715</v>
      </c>
      <c r="N1366" s="90">
        <v>16125000000</v>
      </c>
      <c r="O1366" s="90">
        <v>-16.928554999999999</v>
      </c>
    </row>
    <row r="1367" spans="2:15" x14ac:dyDescent="0.25">
      <c r="B1367" s="90">
        <v>16250000000</v>
      </c>
      <c r="C1367" s="90">
        <v>-37.427723</v>
      </c>
      <c r="N1367" s="90">
        <v>16250000000</v>
      </c>
      <c r="O1367" s="90">
        <v>-19.791312999999999</v>
      </c>
    </row>
    <row r="1368" spans="2:15" x14ac:dyDescent="0.25">
      <c r="B1368" s="90">
        <v>16375000000</v>
      </c>
      <c r="C1368" s="90">
        <v>-39.291843</v>
      </c>
      <c r="N1368" s="90">
        <v>16375000000</v>
      </c>
      <c r="O1368" s="90">
        <v>-21.119699000000001</v>
      </c>
    </row>
    <row r="1369" spans="2:15" x14ac:dyDescent="0.25">
      <c r="B1369" s="90">
        <v>16500000000</v>
      </c>
      <c r="C1369" s="90">
        <v>-40.750523000000001</v>
      </c>
      <c r="N1369" s="90">
        <v>16500000000</v>
      </c>
      <c r="O1369" s="90">
        <v>-22.204008000000002</v>
      </c>
    </row>
    <row r="1370" spans="2:15" x14ac:dyDescent="0.25">
      <c r="B1370" s="90">
        <v>16625000000</v>
      </c>
      <c r="C1370" s="90">
        <v>-41.996639000000002</v>
      </c>
      <c r="N1370" s="90">
        <v>16625000000</v>
      </c>
      <c r="O1370" s="90">
        <v>-23.189910999999999</v>
      </c>
    </row>
    <row r="1371" spans="2:15" x14ac:dyDescent="0.25">
      <c r="B1371" s="90">
        <v>16750000000</v>
      </c>
      <c r="C1371" s="90">
        <v>-40.386639000000002</v>
      </c>
      <c r="N1371" s="90">
        <v>16750000000</v>
      </c>
      <c r="O1371" s="90">
        <v>-22.409718000000002</v>
      </c>
    </row>
    <row r="1372" spans="2:15" x14ac:dyDescent="0.25">
      <c r="B1372" s="90">
        <v>16875000000</v>
      </c>
      <c r="C1372" s="90">
        <v>-40.949291000000002</v>
      </c>
      <c r="N1372" s="90">
        <v>16875000000</v>
      </c>
      <c r="O1372" s="90">
        <v>-24.728860999999998</v>
      </c>
    </row>
    <row r="1373" spans="2:15" x14ac:dyDescent="0.25">
      <c r="B1373" s="90">
        <v>17000000000</v>
      </c>
      <c r="C1373" s="90">
        <v>-42.150557999999997</v>
      </c>
      <c r="N1373" s="90">
        <v>17000000000</v>
      </c>
      <c r="O1373" s="90">
        <v>-23.084833</v>
      </c>
    </row>
    <row r="1374" spans="2:15" x14ac:dyDescent="0.25">
      <c r="B1374" s="90">
        <v>17125000000</v>
      </c>
      <c r="C1374" s="90">
        <v>-42.422733000000001</v>
      </c>
      <c r="N1374" s="90">
        <v>17125000000</v>
      </c>
      <c r="O1374" s="90">
        <v>-26.196822999999998</v>
      </c>
    </row>
    <row r="1375" spans="2:15" x14ac:dyDescent="0.25">
      <c r="B1375" s="90">
        <v>17250000000</v>
      </c>
      <c r="C1375" s="90">
        <v>-48.054855000000003</v>
      </c>
      <c r="N1375" s="90">
        <v>17250000000</v>
      </c>
      <c r="O1375" s="90">
        <v>-31.854233000000001</v>
      </c>
    </row>
    <row r="1376" spans="2:15" x14ac:dyDescent="0.25">
      <c r="B1376" s="90">
        <v>17375000000</v>
      </c>
      <c r="C1376" s="90">
        <v>-47.415756000000002</v>
      </c>
      <c r="N1376" s="90">
        <v>17375000000</v>
      </c>
      <c r="O1376" s="90">
        <v>-29.818760000000001</v>
      </c>
    </row>
    <row r="1377" spans="2:15" x14ac:dyDescent="0.25">
      <c r="B1377" s="90">
        <v>17500000000</v>
      </c>
      <c r="C1377" s="90">
        <v>-49.704067000000002</v>
      </c>
      <c r="N1377" s="90">
        <v>17500000000</v>
      </c>
      <c r="O1377" s="90">
        <v>-33.130057999999998</v>
      </c>
    </row>
    <row r="1378" spans="2:15" x14ac:dyDescent="0.25">
      <c r="B1378" s="90">
        <v>17625000000</v>
      </c>
      <c r="C1378" s="90">
        <v>-49.275222999999997</v>
      </c>
      <c r="N1378" s="90">
        <v>17625000000</v>
      </c>
      <c r="O1378" s="90">
        <v>-29.433192999999999</v>
      </c>
    </row>
    <row r="1379" spans="2:15" x14ac:dyDescent="0.25">
      <c r="B1379" s="90">
        <v>17750000000</v>
      </c>
      <c r="C1379" s="90">
        <v>-51.228408999999999</v>
      </c>
      <c r="N1379" s="90">
        <v>17750000000</v>
      </c>
      <c r="O1379" s="90">
        <v>-31.547467999999999</v>
      </c>
    </row>
    <row r="1380" spans="2:15" x14ac:dyDescent="0.25">
      <c r="B1380" s="90">
        <v>17875000000</v>
      </c>
      <c r="C1380" s="90">
        <v>-52.270657</v>
      </c>
      <c r="N1380" s="90">
        <v>17875000000</v>
      </c>
      <c r="O1380" s="90">
        <v>-30.140125000000001</v>
      </c>
    </row>
    <row r="1381" spans="2:15" x14ac:dyDescent="0.25">
      <c r="B1381" s="90">
        <v>18000000000</v>
      </c>
      <c r="C1381" s="90">
        <v>-53.992488999999999</v>
      </c>
      <c r="N1381" s="90">
        <v>18000000000</v>
      </c>
      <c r="O1381" s="90">
        <v>-34.617713999999999</v>
      </c>
    </row>
    <row r="1382" spans="2:15" x14ac:dyDescent="0.25">
      <c r="B1382" s="90">
        <v>18125000000</v>
      </c>
      <c r="C1382" s="90">
        <v>-55.730899999999998</v>
      </c>
      <c r="N1382" s="90">
        <v>18125000000</v>
      </c>
      <c r="O1382" s="90">
        <v>-35.722233000000003</v>
      </c>
    </row>
    <row r="1383" spans="2:15" x14ac:dyDescent="0.25">
      <c r="B1383" s="90">
        <v>18250000000</v>
      </c>
      <c r="C1383" s="90">
        <v>-56.428825000000003</v>
      </c>
      <c r="N1383" s="90">
        <v>18250000000</v>
      </c>
      <c r="O1383" s="90">
        <v>-36.312106999999997</v>
      </c>
    </row>
    <row r="1384" spans="2:15" x14ac:dyDescent="0.25">
      <c r="B1384" s="90">
        <v>18375000000</v>
      </c>
      <c r="C1384" s="90">
        <v>-59.045665999999997</v>
      </c>
      <c r="N1384" s="90">
        <v>18375000000</v>
      </c>
      <c r="O1384" s="90">
        <v>-40.404415</v>
      </c>
    </row>
    <row r="1385" spans="2:15" x14ac:dyDescent="0.25">
      <c r="B1385" s="90">
        <v>18500000000</v>
      </c>
      <c r="C1385" s="90">
        <v>-61.584842999999999</v>
      </c>
      <c r="N1385" s="90">
        <v>18500000000</v>
      </c>
      <c r="O1385" s="90">
        <v>-37.629997000000003</v>
      </c>
    </row>
    <row r="1386" spans="2:15" x14ac:dyDescent="0.25">
      <c r="B1386" s="90">
        <v>18625000000</v>
      </c>
      <c r="C1386" s="90">
        <v>-62.002411000000002</v>
      </c>
      <c r="N1386" s="90">
        <v>18625000000</v>
      </c>
      <c r="O1386" s="90">
        <v>-40.629578000000002</v>
      </c>
    </row>
    <row r="1387" spans="2:15" x14ac:dyDescent="0.25">
      <c r="B1387" s="90">
        <v>18750000000</v>
      </c>
      <c r="C1387" s="90">
        <v>-62.552315</v>
      </c>
      <c r="N1387" s="90">
        <v>18750000000</v>
      </c>
      <c r="O1387" s="90">
        <v>-41.779716000000001</v>
      </c>
    </row>
    <row r="1388" spans="2:15" x14ac:dyDescent="0.25">
      <c r="B1388" s="90">
        <v>18875000000</v>
      </c>
      <c r="C1388" s="90">
        <v>-62.841540999999999</v>
      </c>
      <c r="N1388" s="90">
        <v>18875000000</v>
      </c>
      <c r="O1388" s="90">
        <v>-41.639541999999999</v>
      </c>
    </row>
    <row r="1389" spans="2:15" x14ac:dyDescent="0.25">
      <c r="B1389" s="90">
        <v>19000000000</v>
      </c>
      <c r="C1389" s="90">
        <v>-64.513672</v>
      </c>
      <c r="N1389" s="90">
        <v>19000000000</v>
      </c>
      <c r="O1389" s="90">
        <v>-46.123119000000003</v>
      </c>
    </row>
    <row r="1390" spans="2:15" x14ac:dyDescent="0.25">
      <c r="B1390" s="90">
        <v>19125000000</v>
      </c>
      <c r="C1390" s="90">
        <v>-64.921349000000006</v>
      </c>
      <c r="N1390" s="90">
        <v>19125000000</v>
      </c>
      <c r="O1390" s="90">
        <v>-45.363486999999999</v>
      </c>
    </row>
    <row r="1391" spans="2:15" x14ac:dyDescent="0.25">
      <c r="B1391" s="90">
        <v>19250000000</v>
      </c>
      <c r="C1391" s="90">
        <v>-65.569243999999998</v>
      </c>
      <c r="N1391" s="90">
        <v>19250000000</v>
      </c>
      <c r="O1391" s="90">
        <v>-47.349559999999997</v>
      </c>
    </row>
    <row r="1392" spans="2:15" x14ac:dyDescent="0.25">
      <c r="B1392" s="90">
        <v>19375000000</v>
      </c>
      <c r="C1392" s="90">
        <v>-65.614936999999998</v>
      </c>
      <c r="N1392" s="90">
        <v>19375000000</v>
      </c>
      <c r="O1392" s="90">
        <v>-48.663670000000003</v>
      </c>
    </row>
    <row r="1393" spans="2:15" x14ac:dyDescent="0.25">
      <c r="B1393" s="90">
        <v>19500000000</v>
      </c>
      <c r="C1393" s="90">
        <v>-65.577774000000005</v>
      </c>
      <c r="N1393" s="90">
        <v>19500000000</v>
      </c>
      <c r="O1393" s="90">
        <v>-53.569626</v>
      </c>
    </row>
    <row r="1394" spans="2:15" x14ac:dyDescent="0.25">
      <c r="B1394" s="90">
        <v>19625000000</v>
      </c>
      <c r="C1394" s="90">
        <v>-65.359183999999999</v>
      </c>
      <c r="N1394" s="90">
        <v>19625000000</v>
      </c>
      <c r="O1394" s="90">
        <v>-52.304980999999998</v>
      </c>
    </row>
    <row r="1395" spans="2:15" x14ac:dyDescent="0.25">
      <c r="B1395" s="90">
        <v>19750000000</v>
      </c>
      <c r="C1395" s="90">
        <v>-65.365737999999993</v>
      </c>
      <c r="N1395" s="90">
        <v>19750000000</v>
      </c>
      <c r="O1395" s="90">
        <v>-49.591965000000002</v>
      </c>
    </row>
    <row r="1396" spans="2:15" x14ac:dyDescent="0.25">
      <c r="B1396" s="90">
        <v>19875000000</v>
      </c>
      <c r="C1396" s="90">
        <v>-65.986564999999999</v>
      </c>
      <c r="N1396" s="90">
        <v>19875000000</v>
      </c>
      <c r="O1396" s="90">
        <v>-58.943466000000001</v>
      </c>
    </row>
    <row r="1397" spans="2:15" x14ac:dyDescent="0.25">
      <c r="B1397" s="90">
        <v>20000000000</v>
      </c>
      <c r="C1397" s="90">
        <v>-65.346176</v>
      </c>
      <c r="N1397" s="90">
        <v>20000000000</v>
      </c>
      <c r="O1397" s="90">
        <v>-58.861789999999999</v>
      </c>
    </row>
    <row r="1398" spans="2:15" x14ac:dyDescent="0.25">
      <c r="B1398" s="90">
        <v>20125000000</v>
      </c>
      <c r="C1398" s="90">
        <v>-65.045379999999994</v>
      </c>
      <c r="N1398" s="90">
        <v>20125000000</v>
      </c>
      <c r="O1398" s="90">
        <v>-62.556587</v>
      </c>
    </row>
    <row r="1399" spans="2:15" x14ac:dyDescent="0.25">
      <c r="B1399" s="90">
        <v>20250000000</v>
      </c>
      <c r="C1399" s="90">
        <v>-66.027420000000006</v>
      </c>
      <c r="N1399" s="90">
        <v>20250000000</v>
      </c>
      <c r="O1399" s="90">
        <v>-58.126109999999997</v>
      </c>
    </row>
    <row r="1400" spans="2:15" x14ac:dyDescent="0.25">
      <c r="B1400" s="90">
        <v>20375000000</v>
      </c>
      <c r="C1400" s="90">
        <v>-65.090225000000004</v>
      </c>
      <c r="N1400" s="90">
        <v>20375000000</v>
      </c>
      <c r="O1400" s="90">
        <v>-61.512034999999997</v>
      </c>
    </row>
    <row r="1401" spans="2:15" x14ac:dyDescent="0.25">
      <c r="B1401" s="90">
        <v>20500000000</v>
      </c>
      <c r="C1401" s="90">
        <v>-65.889053000000004</v>
      </c>
      <c r="N1401" s="90">
        <v>20500000000</v>
      </c>
      <c r="O1401" s="90">
        <v>-64.475571000000002</v>
      </c>
    </row>
    <row r="1402" spans="2:15" x14ac:dyDescent="0.25">
      <c r="B1402" s="90">
        <v>20625000000</v>
      </c>
      <c r="C1402" s="90">
        <v>-65.403480999999999</v>
      </c>
      <c r="N1402" s="90">
        <v>20625000000</v>
      </c>
      <c r="O1402" s="90">
        <v>-62.779327000000002</v>
      </c>
    </row>
    <row r="1403" spans="2:15" x14ac:dyDescent="0.25">
      <c r="B1403" s="90">
        <v>20750000000</v>
      </c>
      <c r="C1403" s="90">
        <v>-65.343886999999995</v>
      </c>
      <c r="N1403" s="90">
        <v>20750000000</v>
      </c>
      <c r="O1403" s="90">
        <v>-64.558852999999999</v>
      </c>
    </row>
    <row r="1404" spans="2:15" x14ac:dyDescent="0.25">
      <c r="B1404" s="90">
        <v>20875000000</v>
      </c>
      <c r="C1404" s="90">
        <v>-64.664299</v>
      </c>
      <c r="N1404" s="90">
        <v>20875000000</v>
      </c>
      <c r="O1404" s="90">
        <v>-64.257874000000001</v>
      </c>
    </row>
    <row r="1405" spans="2:15" x14ac:dyDescent="0.25">
      <c r="B1405" s="90">
        <v>21000000000</v>
      </c>
      <c r="C1405" s="90">
        <v>-64.312224999999998</v>
      </c>
      <c r="N1405" s="90">
        <v>21000000000</v>
      </c>
      <c r="O1405" s="90">
        <v>-64.487967999999995</v>
      </c>
    </row>
    <row r="1406" spans="2:15" x14ac:dyDescent="0.25">
      <c r="B1406" s="90">
        <v>21125000000</v>
      </c>
      <c r="C1406" s="90">
        <v>-65.786247000000003</v>
      </c>
      <c r="N1406" s="90">
        <v>21125000000</v>
      </c>
      <c r="O1406" s="90">
        <v>-65.357840999999993</v>
      </c>
    </row>
    <row r="1407" spans="2:15" x14ac:dyDescent="0.25">
      <c r="B1407" s="90">
        <v>21250000000</v>
      </c>
      <c r="C1407" s="90">
        <v>-65.096535000000003</v>
      </c>
      <c r="N1407" s="90">
        <v>21250000000</v>
      </c>
      <c r="O1407" s="90">
        <v>-65.399445</v>
      </c>
    </row>
    <row r="1408" spans="2:15" x14ac:dyDescent="0.25">
      <c r="B1408" s="90">
        <v>21375000000</v>
      </c>
      <c r="C1408" s="90">
        <v>-65.223557</v>
      </c>
      <c r="N1408" s="90">
        <v>21375000000</v>
      </c>
      <c r="O1408" s="90">
        <v>-64.856414999999998</v>
      </c>
    </row>
    <row r="1409" spans="2:15" x14ac:dyDescent="0.25">
      <c r="B1409" s="90">
        <v>21500000000</v>
      </c>
      <c r="C1409" s="90">
        <v>-67.143341000000007</v>
      </c>
      <c r="N1409" s="90">
        <v>21500000000</v>
      </c>
      <c r="O1409" s="90">
        <v>-66.907050999999996</v>
      </c>
    </row>
    <row r="1410" spans="2:15" x14ac:dyDescent="0.25">
      <c r="B1410" s="90">
        <v>21625000000</v>
      </c>
      <c r="C1410" s="90">
        <v>-65.327774000000005</v>
      </c>
      <c r="N1410" s="90">
        <v>21625000000</v>
      </c>
      <c r="O1410" s="90">
        <v>-65.527694999999994</v>
      </c>
    </row>
    <row r="1411" spans="2:15" x14ac:dyDescent="0.25">
      <c r="B1411" s="90">
        <v>21750000000</v>
      </c>
      <c r="C1411" s="90">
        <v>-65.500068999999996</v>
      </c>
      <c r="N1411" s="90">
        <v>21750000000</v>
      </c>
      <c r="O1411" s="90">
        <v>-66.783455000000004</v>
      </c>
    </row>
    <row r="1412" spans="2:15" x14ac:dyDescent="0.25">
      <c r="B1412" s="90">
        <v>21875000000</v>
      </c>
      <c r="C1412" s="90">
        <v>-65.842545000000001</v>
      </c>
      <c r="N1412" s="90">
        <v>21875000000</v>
      </c>
      <c r="O1412" s="90">
        <v>-66.619101999999998</v>
      </c>
    </row>
    <row r="1413" spans="2:15" x14ac:dyDescent="0.25">
      <c r="B1413" s="90">
        <v>22000000000</v>
      </c>
      <c r="C1413" s="90">
        <v>-66.398842000000002</v>
      </c>
      <c r="N1413" s="90">
        <v>22000000000</v>
      </c>
      <c r="O1413" s="90">
        <v>-66.830910000000003</v>
      </c>
    </row>
    <row r="1414" spans="2:15" x14ac:dyDescent="0.25">
      <c r="B1414" s="90">
        <v>22125000000</v>
      </c>
      <c r="C1414" s="90">
        <v>-66.279128999999998</v>
      </c>
      <c r="N1414" s="90">
        <v>22125000000</v>
      </c>
      <c r="O1414" s="90">
        <v>-65.203461000000004</v>
      </c>
    </row>
    <row r="1415" spans="2:15" x14ac:dyDescent="0.25">
      <c r="B1415" s="90">
        <v>22250000000</v>
      </c>
      <c r="C1415" s="90">
        <v>-66.321960000000004</v>
      </c>
      <c r="N1415" s="90">
        <v>22250000000</v>
      </c>
      <c r="O1415" s="90">
        <v>-66.650452000000001</v>
      </c>
    </row>
    <row r="1416" spans="2:15" x14ac:dyDescent="0.25">
      <c r="B1416" s="90">
        <v>22375000000</v>
      </c>
      <c r="C1416" s="90">
        <v>-65.008728000000005</v>
      </c>
      <c r="N1416" s="90">
        <v>22375000000</v>
      </c>
      <c r="O1416" s="90">
        <v>-65.092567000000003</v>
      </c>
    </row>
    <row r="1417" spans="2:15" x14ac:dyDescent="0.25">
      <c r="B1417" s="90">
        <v>22500000000</v>
      </c>
      <c r="C1417" s="90">
        <v>-66.501418999999999</v>
      </c>
      <c r="N1417" s="90">
        <v>22500000000</v>
      </c>
      <c r="O1417" s="90">
        <v>-66.401534999999996</v>
      </c>
    </row>
    <row r="1418" spans="2:15" x14ac:dyDescent="0.25">
      <c r="B1418" s="90">
        <v>22625000000</v>
      </c>
      <c r="C1418" s="90">
        <v>-66.230164000000002</v>
      </c>
      <c r="N1418" s="90">
        <v>22625000000</v>
      </c>
      <c r="O1418" s="90">
        <v>-65.334320000000005</v>
      </c>
    </row>
    <row r="1419" spans="2:15" x14ac:dyDescent="0.25">
      <c r="B1419" s="90">
        <v>22750000000</v>
      </c>
      <c r="C1419" s="90">
        <v>-66.308311000000003</v>
      </c>
      <c r="N1419" s="90">
        <v>22750000000</v>
      </c>
      <c r="O1419" s="90">
        <v>-67.725868000000006</v>
      </c>
    </row>
    <row r="1420" spans="2:15" x14ac:dyDescent="0.25">
      <c r="B1420" s="90">
        <v>22875000000</v>
      </c>
      <c r="C1420" s="90">
        <v>-66.595900999999998</v>
      </c>
      <c r="N1420" s="90">
        <v>22875000000</v>
      </c>
      <c r="O1420" s="90">
        <v>-68.158302000000006</v>
      </c>
    </row>
    <row r="1421" spans="2:15" x14ac:dyDescent="0.25">
      <c r="B1421" s="90">
        <v>23000000000</v>
      </c>
      <c r="C1421" s="90">
        <v>-68.660576000000006</v>
      </c>
      <c r="N1421" s="90">
        <v>23000000000</v>
      </c>
      <c r="O1421" s="90">
        <v>-67.466201999999996</v>
      </c>
    </row>
    <row r="1422" spans="2:15" x14ac:dyDescent="0.25">
      <c r="B1422" s="90">
        <v>23125000000</v>
      </c>
      <c r="C1422" s="90">
        <v>-65.531570000000002</v>
      </c>
      <c r="N1422" s="90">
        <v>23125000000</v>
      </c>
      <c r="O1422" s="90">
        <v>-68.348968999999997</v>
      </c>
    </row>
    <row r="1423" spans="2:15" x14ac:dyDescent="0.25">
      <c r="B1423" s="90">
        <v>23250000000</v>
      </c>
      <c r="C1423" s="90">
        <v>-69.398276999999993</v>
      </c>
      <c r="N1423" s="90">
        <v>23250000000</v>
      </c>
      <c r="O1423" s="90">
        <v>-65.973586999999995</v>
      </c>
    </row>
    <row r="1424" spans="2:15" x14ac:dyDescent="0.25">
      <c r="B1424" s="90">
        <v>23375000000</v>
      </c>
      <c r="C1424" s="90">
        <v>-68.862892000000002</v>
      </c>
      <c r="N1424" s="90">
        <v>23375000000</v>
      </c>
      <c r="O1424" s="90">
        <v>-67.204811000000007</v>
      </c>
    </row>
    <row r="1425" spans="2:15" x14ac:dyDescent="0.25">
      <c r="B1425" s="90">
        <v>23500000000</v>
      </c>
      <c r="C1425" s="90">
        <v>-69.437179999999998</v>
      </c>
      <c r="N1425" s="90">
        <v>23500000000</v>
      </c>
      <c r="O1425" s="90">
        <v>-67.016655</v>
      </c>
    </row>
    <row r="1426" spans="2:15" x14ac:dyDescent="0.25">
      <c r="B1426" s="90">
        <v>23625000000</v>
      </c>
      <c r="C1426" s="90">
        <v>-69.041199000000006</v>
      </c>
      <c r="N1426" s="90">
        <v>23625000000</v>
      </c>
      <c r="O1426" s="90">
        <v>-67.214127000000005</v>
      </c>
    </row>
    <row r="1427" spans="2:15" x14ac:dyDescent="0.25">
      <c r="B1427" s="90">
        <v>23750000000</v>
      </c>
      <c r="C1427" s="90">
        <v>-70.818161000000003</v>
      </c>
      <c r="N1427" s="90">
        <v>23750000000</v>
      </c>
      <c r="O1427" s="90">
        <v>-73.618476999999999</v>
      </c>
    </row>
    <row r="1428" spans="2:15" x14ac:dyDescent="0.25">
      <c r="B1428" s="90">
        <v>23875000000</v>
      </c>
      <c r="C1428" s="90">
        <v>-68.336983000000004</v>
      </c>
      <c r="N1428" s="90">
        <v>23875000000</v>
      </c>
      <c r="O1428" s="90">
        <v>-67.803207</v>
      </c>
    </row>
    <row r="1429" spans="2:15" x14ac:dyDescent="0.25">
      <c r="B1429" s="90">
        <v>24000000000</v>
      </c>
      <c r="C1429" s="90">
        <v>-70.054503999999994</v>
      </c>
      <c r="N1429" s="90">
        <v>24000000000</v>
      </c>
      <c r="O1429" s="90">
        <v>-70.025702999999993</v>
      </c>
    </row>
    <row r="1430" spans="2:15" x14ac:dyDescent="0.25">
      <c r="B1430" s="90">
        <v>24125000000</v>
      </c>
      <c r="C1430" s="90">
        <v>-72.156738000000004</v>
      </c>
      <c r="N1430" s="90">
        <v>24125000000</v>
      </c>
      <c r="O1430" s="90">
        <v>-73.098236</v>
      </c>
    </row>
    <row r="1431" spans="2:15" x14ac:dyDescent="0.25">
      <c r="B1431" s="90">
        <v>24250000000</v>
      </c>
      <c r="C1431" s="90">
        <v>-71.512671999999995</v>
      </c>
      <c r="N1431" s="90">
        <v>24250000000</v>
      </c>
      <c r="O1431" s="90">
        <v>-73.467185999999998</v>
      </c>
    </row>
    <row r="1432" spans="2:15" x14ac:dyDescent="0.25">
      <c r="B1432" s="90">
        <v>24375000000</v>
      </c>
      <c r="C1432" s="90">
        <v>-70.029846000000006</v>
      </c>
      <c r="N1432" s="90">
        <v>24375000000</v>
      </c>
      <c r="O1432" s="90">
        <v>-70.286338999999998</v>
      </c>
    </row>
    <row r="1433" spans="2:15" x14ac:dyDescent="0.25">
      <c r="B1433" s="90">
        <v>24500000000</v>
      </c>
      <c r="C1433" s="90">
        <v>-72.774451999999997</v>
      </c>
      <c r="N1433" s="90">
        <v>24500000000</v>
      </c>
      <c r="O1433" s="90">
        <v>-71.897864999999996</v>
      </c>
    </row>
    <row r="1434" spans="2:15" x14ac:dyDescent="0.25">
      <c r="B1434" s="90">
        <v>24625000000</v>
      </c>
      <c r="C1434" s="90">
        <v>-72.403701999999996</v>
      </c>
      <c r="N1434" s="90">
        <v>24625000000</v>
      </c>
      <c r="O1434" s="90">
        <v>-74.703552000000002</v>
      </c>
    </row>
    <row r="1435" spans="2:15" x14ac:dyDescent="0.25">
      <c r="B1435" s="90">
        <v>24750000000</v>
      </c>
      <c r="C1435" s="90">
        <v>-76.058655000000002</v>
      </c>
      <c r="N1435" s="90">
        <v>24750000000</v>
      </c>
      <c r="O1435" s="90">
        <v>-76.544319000000002</v>
      </c>
    </row>
    <row r="1436" spans="2:15" x14ac:dyDescent="0.25">
      <c r="B1436" s="90">
        <v>24875000000</v>
      </c>
      <c r="C1436" s="90">
        <v>-71.919960000000003</v>
      </c>
      <c r="N1436" s="90">
        <v>24875000000</v>
      </c>
      <c r="O1436" s="90">
        <v>-74.428023999999994</v>
      </c>
    </row>
    <row r="1437" spans="2:15" x14ac:dyDescent="0.25">
      <c r="B1437" s="90">
        <v>25000000000</v>
      </c>
      <c r="C1437" s="90">
        <v>-78.799605999999997</v>
      </c>
      <c r="N1437" s="90">
        <v>25000000000</v>
      </c>
      <c r="O1437" s="90">
        <v>-74.769760000000005</v>
      </c>
    </row>
    <row r="1438" spans="2:15" x14ac:dyDescent="0.25">
      <c r="B1438" s="90">
        <v>25125000000</v>
      </c>
      <c r="C1438" s="90">
        <v>-72.423705999999996</v>
      </c>
      <c r="N1438" s="90">
        <v>25125000000</v>
      </c>
      <c r="O1438" s="90">
        <v>-75.903830999999997</v>
      </c>
    </row>
    <row r="1439" spans="2:15" x14ac:dyDescent="0.25">
      <c r="B1439" s="90">
        <v>25250000000</v>
      </c>
      <c r="C1439" s="90">
        <v>-82.455810999999997</v>
      </c>
      <c r="N1439" s="90">
        <v>25250000000</v>
      </c>
      <c r="O1439" s="90">
        <v>-77.499343999999994</v>
      </c>
    </row>
    <row r="1440" spans="2:15" x14ac:dyDescent="0.25">
      <c r="B1440" s="90">
        <v>25375000000</v>
      </c>
      <c r="C1440" s="90">
        <v>-76.877075000000005</v>
      </c>
      <c r="N1440" s="90">
        <v>25375000000</v>
      </c>
      <c r="O1440" s="90">
        <v>-86.497139000000004</v>
      </c>
    </row>
    <row r="1441" spans="2:15" x14ac:dyDescent="0.25">
      <c r="B1441" s="90">
        <v>25500000000</v>
      </c>
      <c r="C1441" s="90">
        <v>-75.337135000000004</v>
      </c>
      <c r="N1441" s="90">
        <v>25500000000</v>
      </c>
      <c r="O1441" s="90">
        <v>-78.149017000000001</v>
      </c>
    </row>
    <row r="1442" spans="2:15" x14ac:dyDescent="0.25">
      <c r="B1442" s="90">
        <v>25625000000</v>
      </c>
      <c r="C1442" s="90">
        <v>-74.881088000000005</v>
      </c>
      <c r="N1442" s="90">
        <v>25625000000</v>
      </c>
      <c r="O1442" s="90">
        <v>-78.525825999999995</v>
      </c>
    </row>
    <row r="1443" spans="2:15" x14ac:dyDescent="0.25">
      <c r="B1443" s="90">
        <v>25750000000</v>
      </c>
      <c r="C1443" s="90">
        <v>-96.693557999999996</v>
      </c>
      <c r="N1443" s="90">
        <v>25750000000</v>
      </c>
      <c r="O1443" s="90">
        <v>-78.790779000000001</v>
      </c>
    </row>
    <row r="1444" spans="2:15" x14ac:dyDescent="0.25">
      <c r="B1444" s="90">
        <v>25875000000</v>
      </c>
      <c r="C1444" s="90">
        <v>-80.909942999999998</v>
      </c>
      <c r="N1444" s="90">
        <v>25875000000</v>
      </c>
      <c r="O1444" s="90">
        <v>-75.558098000000001</v>
      </c>
    </row>
    <row r="1445" spans="2:15" x14ac:dyDescent="0.25">
      <c r="B1445" s="90">
        <v>26000000000</v>
      </c>
      <c r="C1445" s="90">
        <v>-79.009392000000005</v>
      </c>
      <c r="N1445" s="90">
        <v>26000000000</v>
      </c>
      <c r="O1445" s="90">
        <v>-77.475280999999995</v>
      </c>
    </row>
    <row r="1446" spans="2:15" x14ac:dyDescent="0.25">
      <c r="B1446" s="90" t="s">
        <v>21</v>
      </c>
      <c r="C1446" s="90"/>
      <c r="N1446" s="90" t="s">
        <v>21</v>
      </c>
      <c r="O1446" s="9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622"/>
  <sheetViews>
    <sheetView workbookViewId="0">
      <selection activeCell="O9" sqref="O9:O621"/>
    </sheetView>
  </sheetViews>
  <sheetFormatPr defaultRowHeight="15" x14ac:dyDescent="0.25"/>
  <cols>
    <col min="1" max="1" width="13.7109375" style="40" customWidth="1"/>
    <col min="2" max="3" width="9.140625" style="90"/>
    <col min="4" max="4" width="3" style="19" customWidth="1"/>
    <col min="5" max="5" width="10.7109375" style="5" customWidth="1"/>
    <col min="6" max="7" width="10.7109375" style="89" customWidth="1"/>
    <col min="8" max="8" width="10.7109375" style="5" customWidth="1"/>
    <col min="9" max="9" width="10.7109375" style="89" customWidth="1"/>
    <col min="10" max="10" width="10.7109375" style="5" customWidth="1"/>
    <col min="11" max="12" width="10.7109375" style="89" customWidth="1"/>
    <col min="13" max="13" width="13.7109375" style="40" customWidth="1"/>
    <col min="14" max="15" width="9.140625" style="90"/>
    <col min="16" max="16" width="2" style="19" customWidth="1"/>
    <col min="17" max="17" width="10.7109375" style="5" customWidth="1"/>
    <col min="18" max="19" width="10.7109375" style="89" customWidth="1"/>
    <col min="20" max="20" width="10.7109375" style="5" customWidth="1"/>
    <col min="21" max="21" width="10.7109375" style="89" customWidth="1"/>
    <col min="22" max="22" width="10.7109375" style="5" customWidth="1"/>
    <col min="23" max="24" width="10.7109375" style="89" customWidth="1"/>
    <col min="25" max="25" width="2" style="19" customWidth="1"/>
    <col min="26" max="16384" width="9.140625" style="3"/>
  </cols>
  <sheetData>
    <row r="1" spans="1:25" x14ac:dyDescent="0.25">
      <c r="B1" s="90" t="s">
        <v>45</v>
      </c>
      <c r="E1" s="5" t="s">
        <v>1</v>
      </c>
      <c r="I1" s="31" t="s">
        <v>16</v>
      </c>
      <c r="N1" s="90" t="s">
        <v>45</v>
      </c>
      <c r="Q1" s="5" t="s">
        <v>1</v>
      </c>
      <c r="U1" s="31" t="s">
        <v>17</v>
      </c>
    </row>
    <row r="2" spans="1:25" x14ac:dyDescent="0.25">
      <c r="A2" s="39" t="s">
        <v>51</v>
      </c>
      <c r="B2" s="90" t="s">
        <v>139</v>
      </c>
      <c r="C2" s="90" t="s">
        <v>141</v>
      </c>
      <c r="F2" s="70" t="s">
        <v>137</v>
      </c>
      <c r="G2" s="70" t="s">
        <v>128</v>
      </c>
      <c r="H2" s="70" t="s">
        <v>122</v>
      </c>
      <c r="I2" s="70" t="s">
        <v>129</v>
      </c>
      <c r="J2" s="70" t="s">
        <v>130</v>
      </c>
      <c r="K2" s="70" t="s">
        <v>146</v>
      </c>
      <c r="L2" s="70" t="s">
        <v>119</v>
      </c>
      <c r="M2" s="39" t="s">
        <v>52</v>
      </c>
      <c r="N2" s="90" t="s">
        <v>139</v>
      </c>
      <c r="O2" s="90" t="s">
        <v>141</v>
      </c>
      <c r="R2" s="70" t="s">
        <v>137</v>
      </c>
      <c r="S2" s="70" t="s">
        <v>128</v>
      </c>
      <c r="T2" s="70" t="s">
        <v>122</v>
      </c>
      <c r="U2" s="70" t="s">
        <v>129</v>
      </c>
      <c r="V2" s="70" t="s">
        <v>130</v>
      </c>
      <c r="W2" s="70" t="s">
        <v>146</v>
      </c>
      <c r="X2" s="70" t="s">
        <v>119</v>
      </c>
      <c r="Y2" s="70" t="s">
        <v>119</v>
      </c>
    </row>
    <row r="3" spans="1:25" x14ac:dyDescent="0.25">
      <c r="B3" s="90" t="s">
        <v>140</v>
      </c>
      <c r="C3" s="90" t="s">
        <v>168</v>
      </c>
      <c r="F3" s="44" t="str">
        <f>C8</f>
        <v>+17 dBm CL Log Mag(dB)</v>
      </c>
      <c r="G3" s="44">
        <f>C214</f>
        <v>0</v>
      </c>
      <c r="H3" s="44">
        <f>C420</f>
        <v>0</v>
      </c>
      <c r="I3" s="44">
        <f>C626</f>
        <v>0</v>
      </c>
      <c r="J3" s="44">
        <f>C832</f>
        <v>0</v>
      </c>
      <c r="K3" s="44">
        <f>C1038</f>
        <v>0</v>
      </c>
      <c r="L3" s="44">
        <f>C1244</f>
        <v>0</v>
      </c>
      <c r="N3" s="90" t="s">
        <v>140</v>
      </c>
      <c r="O3" s="90" t="s">
        <v>168</v>
      </c>
      <c r="R3" s="44" t="str">
        <f>O8</f>
        <v>+17 dBm CL Log Mag(dB)</v>
      </c>
      <c r="S3" s="44">
        <f>O214</f>
        <v>0</v>
      </c>
      <c r="T3" s="44">
        <f>O420</f>
        <v>0</v>
      </c>
      <c r="U3" s="44">
        <f>O626</f>
        <v>0</v>
      </c>
      <c r="V3" s="44">
        <f>O832</f>
        <v>0</v>
      </c>
      <c r="W3" s="44">
        <f>O1038</f>
        <v>0</v>
      </c>
      <c r="X3" s="44">
        <f>O1244</f>
        <v>0</v>
      </c>
    </row>
    <row r="4" spans="1:25" x14ac:dyDescent="0.25">
      <c r="B4" s="90" t="s">
        <v>48</v>
      </c>
      <c r="G4" s="13">
        <f>AVERAGE(G28:G154)</f>
        <v>0</v>
      </c>
      <c r="H4" s="89"/>
      <c r="J4" s="89"/>
      <c r="N4" s="90" t="s">
        <v>48</v>
      </c>
      <c r="S4" s="13">
        <f>AVERAGE(S28:S154)</f>
        <v>0</v>
      </c>
      <c r="T4" s="89"/>
      <c r="V4" s="89"/>
    </row>
    <row r="5" spans="1:25" x14ac:dyDescent="0.25">
      <c r="D5" s="20"/>
      <c r="E5" s="89">
        <f t="shared" ref="E5:E68" si="0">B9/1000000000</f>
        <v>0.191</v>
      </c>
      <c r="F5" s="89">
        <f t="shared" ref="F5:F68" si="1">C9</f>
        <v>0</v>
      </c>
      <c r="G5" s="44">
        <f t="shared" ref="G5:G68" si="2">C215</f>
        <v>0</v>
      </c>
      <c r="H5" s="44">
        <f t="shared" ref="H5:H68" si="3">C421</f>
        <v>0</v>
      </c>
      <c r="I5" s="44">
        <f t="shared" ref="I5:I68" si="4">C627</f>
        <v>0</v>
      </c>
      <c r="J5" s="44">
        <f t="shared" ref="J5:J68" si="5">C833</f>
        <v>0</v>
      </c>
      <c r="K5" s="44">
        <f t="shared" ref="K5:K68" si="6">C1039</f>
        <v>0</v>
      </c>
      <c r="L5" s="44">
        <f>C1245</f>
        <v>0</v>
      </c>
      <c r="P5" s="20"/>
      <c r="Q5" s="89">
        <f>N9/1000000000</f>
        <v>0.191</v>
      </c>
      <c r="R5" s="89">
        <f>O9</f>
        <v>0</v>
      </c>
      <c r="S5" s="44">
        <f>O215</f>
        <v>0</v>
      </c>
      <c r="T5" s="44">
        <f>O421</f>
        <v>0</v>
      </c>
      <c r="U5" s="44">
        <f>O627</f>
        <v>0</v>
      </c>
      <c r="V5" s="44">
        <f>O833</f>
        <v>0</v>
      </c>
      <c r="W5" s="44">
        <f>O1039</f>
        <v>0</v>
      </c>
      <c r="X5" s="44">
        <f>O1245</f>
        <v>0</v>
      </c>
      <c r="Y5" s="20"/>
    </row>
    <row r="6" spans="1:25" x14ac:dyDescent="0.25">
      <c r="D6" s="20"/>
      <c r="E6" s="89">
        <f t="shared" si="0"/>
        <v>0.27004499999999998</v>
      </c>
      <c r="F6" s="89">
        <f t="shared" si="1"/>
        <v>0</v>
      </c>
      <c r="G6" s="44">
        <f t="shared" si="2"/>
        <v>0</v>
      </c>
      <c r="H6" s="44">
        <f t="shared" si="3"/>
        <v>0</v>
      </c>
      <c r="I6" s="44">
        <f t="shared" si="4"/>
        <v>0</v>
      </c>
      <c r="J6" s="44">
        <f t="shared" si="5"/>
        <v>0</v>
      </c>
      <c r="K6" s="44">
        <f t="shared" si="6"/>
        <v>0</v>
      </c>
      <c r="L6" s="44">
        <f t="shared" ref="L6:L69" si="7">C1246</f>
        <v>0</v>
      </c>
      <c r="P6" s="20"/>
      <c r="Q6" s="89">
        <f t="shared" ref="Q6:Q69" si="8">N10/1000000000</f>
        <v>0.27004499999999998</v>
      </c>
      <c r="R6" s="89">
        <f t="shared" ref="R6:R69" si="9">O10</f>
        <v>0</v>
      </c>
      <c r="S6" s="44">
        <f t="shared" ref="S6:S69" si="10">O216</f>
        <v>0</v>
      </c>
      <c r="T6" s="44">
        <f t="shared" ref="T6:T69" si="11">O422</f>
        <v>0</v>
      </c>
      <c r="U6" s="44">
        <f t="shared" ref="U6:U69" si="12">O628</f>
        <v>0</v>
      </c>
      <c r="V6" s="44">
        <f t="shared" ref="V6:V69" si="13">O834</f>
        <v>0</v>
      </c>
      <c r="W6" s="44">
        <f t="shared" ref="W6:W69" si="14">O1040</f>
        <v>0</v>
      </c>
      <c r="X6" s="44">
        <f t="shared" ref="X6:X69" si="15">O1246</f>
        <v>0</v>
      </c>
      <c r="Y6" s="20"/>
    </row>
    <row r="7" spans="1:25" x14ac:dyDescent="0.25">
      <c r="B7" s="90" t="s">
        <v>49</v>
      </c>
      <c r="D7" s="20"/>
      <c r="E7" s="89">
        <f t="shared" si="0"/>
        <v>0.34909000000000001</v>
      </c>
      <c r="F7" s="89">
        <f t="shared" si="1"/>
        <v>0</v>
      </c>
      <c r="G7" s="44">
        <f t="shared" si="2"/>
        <v>0</v>
      </c>
      <c r="H7" s="44">
        <f t="shared" si="3"/>
        <v>0</v>
      </c>
      <c r="I7" s="44">
        <f t="shared" si="4"/>
        <v>0</v>
      </c>
      <c r="J7" s="44">
        <f t="shared" si="5"/>
        <v>0</v>
      </c>
      <c r="K7" s="44">
        <f t="shared" si="6"/>
        <v>0</v>
      </c>
      <c r="L7" s="44">
        <f t="shared" si="7"/>
        <v>0</v>
      </c>
      <c r="N7" s="90" t="s">
        <v>49</v>
      </c>
      <c r="P7" s="20"/>
      <c r="Q7" s="89">
        <f t="shared" si="8"/>
        <v>0.34909000000000001</v>
      </c>
      <c r="R7" s="89">
        <f t="shared" si="9"/>
        <v>0</v>
      </c>
      <c r="S7" s="44">
        <f t="shared" si="10"/>
        <v>0</v>
      </c>
      <c r="T7" s="44">
        <f t="shared" si="11"/>
        <v>0</v>
      </c>
      <c r="U7" s="44">
        <f t="shared" si="12"/>
        <v>0</v>
      </c>
      <c r="V7" s="44">
        <f t="shared" si="13"/>
        <v>0</v>
      </c>
      <c r="W7" s="44">
        <f t="shared" si="14"/>
        <v>0</v>
      </c>
      <c r="X7" s="44">
        <f t="shared" si="15"/>
        <v>0</v>
      </c>
      <c r="Y7" s="20"/>
    </row>
    <row r="8" spans="1:25" x14ac:dyDescent="0.25">
      <c r="B8" s="90" t="s">
        <v>19</v>
      </c>
      <c r="C8" s="90" t="s">
        <v>150</v>
      </c>
      <c r="D8" s="20"/>
      <c r="E8" s="89">
        <f t="shared" si="0"/>
        <v>0.42813499999999999</v>
      </c>
      <c r="F8" s="89">
        <f t="shared" si="1"/>
        <v>0</v>
      </c>
      <c r="G8" s="44">
        <f t="shared" si="2"/>
        <v>0</v>
      </c>
      <c r="H8" s="44">
        <f t="shared" si="3"/>
        <v>0</v>
      </c>
      <c r="I8" s="44">
        <f t="shared" si="4"/>
        <v>0</v>
      </c>
      <c r="J8" s="44">
        <f t="shared" si="5"/>
        <v>0</v>
      </c>
      <c r="K8" s="44">
        <f t="shared" si="6"/>
        <v>0</v>
      </c>
      <c r="L8" s="44">
        <f t="shared" si="7"/>
        <v>0</v>
      </c>
      <c r="N8" s="90" t="s">
        <v>19</v>
      </c>
      <c r="O8" s="90" t="s">
        <v>150</v>
      </c>
      <c r="P8" s="20"/>
      <c r="Q8" s="89">
        <f t="shared" si="8"/>
        <v>0.42813499999999999</v>
      </c>
      <c r="R8" s="89">
        <f t="shared" si="9"/>
        <v>0</v>
      </c>
      <c r="S8" s="44">
        <f t="shared" si="10"/>
        <v>0</v>
      </c>
      <c r="T8" s="44">
        <f t="shared" si="11"/>
        <v>0</v>
      </c>
      <c r="U8" s="44">
        <f t="shared" si="12"/>
        <v>0</v>
      </c>
      <c r="V8" s="44">
        <f t="shared" si="13"/>
        <v>0</v>
      </c>
      <c r="W8" s="44">
        <f t="shared" si="14"/>
        <v>0</v>
      </c>
      <c r="X8" s="44">
        <f t="shared" si="15"/>
        <v>0</v>
      </c>
      <c r="Y8" s="20"/>
    </row>
    <row r="9" spans="1:25" x14ac:dyDescent="0.25">
      <c r="B9" s="90">
        <v>191000000</v>
      </c>
      <c r="D9" s="20"/>
      <c r="E9" s="89">
        <f t="shared" si="0"/>
        <v>0.50717999999999996</v>
      </c>
      <c r="F9" s="89">
        <f t="shared" si="1"/>
        <v>0</v>
      </c>
      <c r="G9" s="44">
        <f t="shared" si="2"/>
        <v>0</v>
      </c>
      <c r="H9" s="44">
        <f t="shared" si="3"/>
        <v>0</v>
      </c>
      <c r="I9" s="44">
        <f t="shared" si="4"/>
        <v>0</v>
      </c>
      <c r="J9" s="44">
        <f t="shared" si="5"/>
        <v>0</v>
      </c>
      <c r="K9" s="44">
        <f t="shared" si="6"/>
        <v>0</v>
      </c>
      <c r="L9" s="44">
        <f t="shared" si="7"/>
        <v>0</v>
      </c>
      <c r="N9" s="90">
        <v>191000000</v>
      </c>
      <c r="P9" s="20"/>
      <c r="Q9" s="89">
        <f t="shared" si="8"/>
        <v>0.50717999999999996</v>
      </c>
      <c r="R9" s="89">
        <f t="shared" si="9"/>
        <v>0</v>
      </c>
      <c r="S9" s="44">
        <f t="shared" si="10"/>
        <v>0</v>
      </c>
      <c r="T9" s="44">
        <f t="shared" si="11"/>
        <v>0</v>
      </c>
      <c r="U9" s="44">
        <f t="shared" si="12"/>
        <v>0</v>
      </c>
      <c r="V9" s="44">
        <f t="shared" si="13"/>
        <v>0</v>
      </c>
      <c r="W9" s="44">
        <f t="shared" si="14"/>
        <v>0</v>
      </c>
      <c r="X9" s="44">
        <f t="shared" si="15"/>
        <v>0</v>
      </c>
      <c r="Y9" s="20"/>
    </row>
    <row r="10" spans="1:25" x14ac:dyDescent="0.25">
      <c r="B10" s="90">
        <v>270045000</v>
      </c>
      <c r="D10" s="20"/>
      <c r="E10" s="89">
        <f t="shared" si="0"/>
        <v>0.586225</v>
      </c>
      <c r="F10" s="89">
        <f t="shared" si="1"/>
        <v>0</v>
      </c>
      <c r="G10" s="44">
        <f t="shared" si="2"/>
        <v>0</v>
      </c>
      <c r="H10" s="44">
        <f t="shared" si="3"/>
        <v>0</v>
      </c>
      <c r="I10" s="44">
        <f t="shared" si="4"/>
        <v>0</v>
      </c>
      <c r="J10" s="44">
        <f t="shared" si="5"/>
        <v>0</v>
      </c>
      <c r="K10" s="44">
        <f t="shared" si="6"/>
        <v>0</v>
      </c>
      <c r="L10" s="44">
        <f t="shared" si="7"/>
        <v>0</v>
      </c>
      <c r="N10" s="90">
        <v>270045000</v>
      </c>
      <c r="P10" s="20"/>
      <c r="Q10" s="89">
        <f t="shared" si="8"/>
        <v>0.586225</v>
      </c>
      <c r="R10" s="89">
        <f t="shared" si="9"/>
        <v>0</v>
      </c>
      <c r="S10" s="44">
        <f t="shared" si="10"/>
        <v>0</v>
      </c>
      <c r="T10" s="44">
        <f t="shared" si="11"/>
        <v>0</v>
      </c>
      <c r="U10" s="44">
        <f t="shared" si="12"/>
        <v>0</v>
      </c>
      <c r="V10" s="44">
        <f t="shared" si="13"/>
        <v>0</v>
      </c>
      <c r="W10" s="44">
        <f t="shared" si="14"/>
        <v>0</v>
      </c>
      <c r="X10" s="44">
        <f t="shared" si="15"/>
        <v>0</v>
      </c>
      <c r="Y10" s="20"/>
    </row>
    <row r="11" spans="1:25" x14ac:dyDescent="0.25">
      <c r="B11" s="90">
        <v>349090000</v>
      </c>
      <c r="D11" s="20"/>
      <c r="E11" s="89">
        <f t="shared" si="0"/>
        <v>0.66527000000000003</v>
      </c>
      <c r="F11" s="89">
        <f t="shared" si="1"/>
        <v>0</v>
      </c>
      <c r="G11" s="44">
        <f t="shared" si="2"/>
        <v>0</v>
      </c>
      <c r="H11" s="44">
        <f t="shared" si="3"/>
        <v>0</v>
      </c>
      <c r="I11" s="44">
        <f t="shared" si="4"/>
        <v>0</v>
      </c>
      <c r="J11" s="44">
        <f t="shared" si="5"/>
        <v>0</v>
      </c>
      <c r="K11" s="44">
        <f t="shared" si="6"/>
        <v>0</v>
      </c>
      <c r="L11" s="44">
        <f t="shared" si="7"/>
        <v>0</v>
      </c>
      <c r="N11" s="90">
        <v>349090000</v>
      </c>
      <c r="P11" s="20"/>
      <c r="Q11" s="89">
        <f t="shared" si="8"/>
        <v>0.66527000000000003</v>
      </c>
      <c r="R11" s="89">
        <f t="shared" si="9"/>
        <v>0</v>
      </c>
      <c r="S11" s="44">
        <f t="shared" si="10"/>
        <v>0</v>
      </c>
      <c r="T11" s="44">
        <f t="shared" si="11"/>
        <v>0</v>
      </c>
      <c r="U11" s="44">
        <f t="shared" si="12"/>
        <v>0</v>
      </c>
      <c r="V11" s="44">
        <f t="shared" si="13"/>
        <v>0</v>
      </c>
      <c r="W11" s="44">
        <f t="shared" si="14"/>
        <v>0</v>
      </c>
      <c r="X11" s="44">
        <f t="shared" si="15"/>
        <v>0</v>
      </c>
      <c r="Y11" s="20"/>
    </row>
    <row r="12" spans="1:25" x14ac:dyDescent="0.25">
      <c r="B12" s="90">
        <v>428135000</v>
      </c>
      <c r="D12" s="20"/>
      <c r="E12" s="89">
        <f t="shared" si="0"/>
        <v>0.74431499999999995</v>
      </c>
      <c r="F12" s="89">
        <f t="shared" si="1"/>
        <v>0</v>
      </c>
      <c r="G12" s="44">
        <f t="shared" si="2"/>
        <v>0</v>
      </c>
      <c r="H12" s="44">
        <f t="shared" si="3"/>
        <v>0</v>
      </c>
      <c r="I12" s="44">
        <f t="shared" si="4"/>
        <v>0</v>
      </c>
      <c r="J12" s="44">
        <f t="shared" si="5"/>
        <v>0</v>
      </c>
      <c r="K12" s="44">
        <f t="shared" si="6"/>
        <v>0</v>
      </c>
      <c r="L12" s="44">
        <f t="shared" si="7"/>
        <v>0</v>
      </c>
      <c r="N12" s="90">
        <v>428135000</v>
      </c>
      <c r="P12" s="20"/>
      <c r="Q12" s="89">
        <f t="shared" si="8"/>
        <v>0.74431499999999995</v>
      </c>
      <c r="R12" s="89">
        <f t="shared" si="9"/>
        <v>0</v>
      </c>
      <c r="S12" s="44">
        <f t="shared" si="10"/>
        <v>0</v>
      </c>
      <c r="T12" s="44">
        <f t="shared" si="11"/>
        <v>0</v>
      </c>
      <c r="U12" s="44">
        <f t="shared" si="12"/>
        <v>0</v>
      </c>
      <c r="V12" s="44">
        <f t="shared" si="13"/>
        <v>0</v>
      </c>
      <c r="W12" s="44">
        <f t="shared" si="14"/>
        <v>0</v>
      </c>
      <c r="X12" s="44">
        <f t="shared" si="15"/>
        <v>0</v>
      </c>
      <c r="Y12" s="20"/>
    </row>
    <row r="13" spans="1:25" x14ac:dyDescent="0.25">
      <c r="B13" s="90">
        <v>507180000</v>
      </c>
      <c r="D13" s="20"/>
      <c r="E13" s="89">
        <f t="shared" si="0"/>
        <v>0.82335999999999998</v>
      </c>
      <c r="F13" s="89">
        <f t="shared" si="1"/>
        <v>0</v>
      </c>
      <c r="G13" s="44">
        <f t="shared" si="2"/>
        <v>0</v>
      </c>
      <c r="H13" s="44">
        <f t="shared" si="3"/>
        <v>0</v>
      </c>
      <c r="I13" s="44">
        <f t="shared" si="4"/>
        <v>0</v>
      </c>
      <c r="J13" s="44">
        <f t="shared" si="5"/>
        <v>0</v>
      </c>
      <c r="K13" s="44">
        <f t="shared" si="6"/>
        <v>0</v>
      </c>
      <c r="L13" s="44">
        <f t="shared" si="7"/>
        <v>0</v>
      </c>
      <c r="N13" s="90">
        <v>507180000</v>
      </c>
      <c r="P13" s="20"/>
      <c r="Q13" s="89">
        <f t="shared" si="8"/>
        <v>0.82335999999999998</v>
      </c>
      <c r="R13" s="89">
        <f t="shared" si="9"/>
        <v>0</v>
      </c>
      <c r="S13" s="44">
        <f t="shared" si="10"/>
        <v>0</v>
      </c>
      <c r="T13" s="44">
        <f t="shared" si="11"/>
        <v>0</v>
      </c>
      <c r="U13" s="44">
        <f t="shared" si="12"/>
        <v>0</v>
      </c>
      <c r="V13" s="44">
        <f t="shared" si="13"/>
        <v>0</v>
      </c>
      <c r="W13" s="44">
        <f t="shared" si="14"/>
        <v>0</v>
      </c>
      <c r="X13" s="44">
        <f t="shared" si="15"/>
        <v>0</v>
      </c>
      <c r="Y13" s="20"/>
    </row>
    <row r="14" spans="1:25" x14ac:dyDescent="0.25">
      <c r="B14" s="90">
        <v>586225000</v>
      </c>
      <c r="D14" s="20"/>
      <c r="E14" s="89">
        <f t="shared" si="0"/>
        <v>0.90240500000000001</v>
      </c>
      <c r="F14" s="89">
        <f t="shared" si="1"/>
        <v>0</v>
      </c>
      <c r="G14" s="44">
        <f t="shared" si="2"/>
        <v>0</v>
      </c>
      <c r="H14" s="44">
        <f t="shared" si="3"/>
        <v>0</v>
      </c>
      <c r="I14" s="44">
        <f t="shared" si="4"/>
        <v>0</v>
      </c>
      <c r="J14" s="44">
        <f t="shared" si="5"/>
        <v>0</v>
      </c>
      <c r="K14" s="44">
        <f t="shared" si="6"/>
        <v>0</v>
      </c>
      <c r="L14" s="44">
        <f t="shared" si="7"/>
        <v>0</v>
      </c>
      <c r="N14" s="90">
        <v>586225000</v>
      </c>
      <c r="P14" s="20"/>
      <c r="Q14" s="89">
        <f t="shared" si="8"/>
        <v>0.90240500000000001</v>
      </c>
      <c r="R14" s="89">
        <f t="shared" si="9"/>
        <v>0</v>
      </c>
      <c r="S14" s="44">
        <f t="shared" si="10"/>
        <v>0</v>
      </c>
      <c r="T14" s="44">
        <f t="shared" si="11"/>
        <v>0</v>
      </c>
      <c r="U14" s="44">
        <f t="shared" si="12"/>
        <v>0</v>
      </c>
      <c r="V14" s="44">
        <f t="shared" si="13"/>
        <v>0</v>
      </c>
      <c r="W14" s="44">
        <f t="shared" si="14"/>
        <v>0</v>
      </c>
      <c r="X14" s="44">
        <f t="shared" si="15"/>
        <v>0</v>
      </c>
      <c r="Y14" s="20"/>
    </row>
    <row r="15" spans="1:25" x14ac:dyDescent="0.25">
      <c r="B15" s="90">
        <v>665270000</v>
      </c>
      <c r="D15" s="20"/>
      <c r="E15" s="89">
        <f t="shared" si="0"/>
        <v>0.98145000000000004</v>
      </c>
      <c r="F15" s="89">
        <f t="shared" si="1"/>
        <v>0</v>
      </c>
      <c r="G15" s="44">
        <f t="shared" si="2"/>
        <v>0</v>
      </c>
      <c r="H15" s="44">
        <f t="shared" si="3"/>
        <v>0</v>
      </c>
      <c r="I15" s="44">
        <f t="shared" si="4"/>
        <v>0</v>
      </c>
      <c r="J15" s="44">
        <f t="shared" si="5"/>
        <v>0</v>
      </c>
      <c r="K15" s="44">
        <f t="shared" si="6"/>
        <v>0</v>
      </c>
      <c r="L15" s="44">
        <f t="shared" si="7"/>
        <v>0</v>
      </c>
      <c r="N15" s="90">
        <v>665270000</v>
      </c>
      <c r="P15" s="20"/>
      <c r="Q15" s="89">
        <f t="shared" si="8"/>
        <v>0.98145000000000004</v>
      </c>
      <c r="R15" s="89">
        <f t="shared" si="9"/>
        <v>0</v>
      </c>
      <c r="S15" s="44">
        <f t="shared" si="10"/>
        <v>0</v>
      </c>
      <c r="T15" s="44">
        <f t="shared" si="11"/>
        <v>0</v>
      </c>
      <c r="U15" s="44">
        <f t="shared" si="12"/>
        <v>0</v>
      </c>
      <c r="V15" s="44">
        <f t="shared" si="13"/>
        <v>0</v>
      </c>
      <c r="W15" s="44">
        <f t="shared" si="14"/>
        <v>0</v>
      </c>
      <c r="X15" s="44">
        <f t="shared" si="15"/>
        <v>0</v>
      </c>
      <c r="Y15" s="20"/>
    </row>
    <row r="16" spans="1:25" x14ac:dyDescent="0.25">
      <c r="B16" s="90">
        <v>744315000</v>
      </c>
      <c r="D16" s="20"/>
      <c r="E16" s="89">
        <f t="shared" si="0"/>
        <v>1.060495</v>
      </c>
      <c r="F16" s="89">
        <f t="shared" si="1"/>
        <v>0</v>
      </c>
      <c r="G16" s="44">
        <f t="shared" si="2"/>
        <v>0</v>
      </c>
      <c r="H16" s="44">
        <f t="shared" si="3"/>
        <v>0</v>
      </c>
      <c r="I16" s="44">
        <f t="shared" si="4"/>
        <v>0</v>
      </c>
      <c r="J16" s="44">
        <f t="shared" si="5"/>
        <v>0</v>
      </c>
      <c r="K16" s="44">
        <f t="shared" si="6"/>
        <v>0</v>
      </c>
      <c r="L16" s="44">
        <f t="shared" si="7"/>
        <v>0</v>
      </c>
      <c r="N16" s="90">
        <v>744315000</v>
      </c>
      <c r="P16" s="20"/>
      <c r="Q16" s="89">
        <f t="shared" si="8"/>
        <v>1.060495</v>
      </c>
      <c r="R16" s="89">
        <f t="shared" si="9"/>
        <v>0</v>
      </c>
      <c r="S16" s="44">
        <f t="shared" si="10"/>
        <v>0</v>
      </c>
      <c r="T16" s="44">
        <f t="shared" si="11"/>
        <v>0</v>
      </c>
      <c r="U16" s="44">
        <f t="shared" si="12"/>
        <v>0</v>
      </c>
      <c r="V16" s="44">
        <f t="shared" si="13"/>
        <v>0</v>
      </c>
      <c r="W16" s="44">
        <f t="shared" si="14"/>
        <v>0</v>
      </c>
      <c r="X16" s="44">
        <f t="shared" si="15"/>
        <v>0</v>
      </c>
      <c r="Y16" s="20"/>
    </row>
    <row r="17" spans="2:25" x14ac:dyDescent="0.25">
      <c r="B17" s="90">
        <v>823360000</v>
      </c>
      <c r="D17" s="20"/>
      <c r="E17" s="89">
        <f t="shared" si="0"/>
        <v>1.13954</v>
      </c>
      <c r="F17" s="89">
        <f t="shared" si="1"/>
        <v>0</v>
      </c>
      <c r="G17" s="44">
        <f t="shared" si="2"/>
        <v>0</v>
      </c>
      <c r="H17" s="44">
        <f t="shared" si="3"/>
        <v>0</v>
      </c>
      <c r="I17" s="44">
        <f t="shared" si="4"/>
        <v>0</v>
      </c>
      <c r="J17" s="44">
        <f t="shared" si="5"/>
        <v>0</v>
      </c>
      <c r="K17" s="44">
        <f t="shared" si="6"/>
        <v>0</v>
      </c>
      <c r="L17" s="44">
        <f t="shared" si="7"/>
        <v>0</v>
      </c>
      <c r="N17" s="90">
        <v>823360000</v>
      </c>
      <c r="P17" s="20"/>
      <c r="Q17" s="89">
        <f t="shared" si="8"/>
        <v>1.13954</v>
      </c>
      <c r="R17" s="89">
        <f t="shared" si="9"/>
        <v>0</v>
      </c>
      <c r="S17" s="44">
        <f t="shared" si="10"/>
        <v>0</v>
      </c>
      <c r="T17" s="44">
        <f t="shared" si="11"/>
        <v>0</v>
      </c>
      <c r="U17" s="44">
        <f t="shared" si="12"/>
        <v>0</v>
      </c>
      <c r="V17" s="44">
        <f t="shared" si="13"/>
        <v>0</v>
      </c>
      <c r="W17" s="44">
        <f t="shared" si="14"/>
        <v>0</v>
      </c>
      <c r="X17" s="44">
        <f t="shared" si="15"/>
        <v>0</v>
      </c>
      <c r="Y17" s="20"/>
    </row>
    <row r="18" spans="2:25" x14ac:dyDescent="0.25">
      <c r="B18" s="90">
        <v>902405000</v>
      </c>
      <c r="D18" s="20"/>
      <c r="E18" s="89">
        <f t="shared" si="0"/>
        <v>1.218585</v>
      </c>
      <c r="F18" s="89">
        <f t="shared" si="1"/>
        <v>0</v>
      </c>
      <c r="G18" s="44">
        <f t="shared" si="2"/>
        <v>0</v>
      </c>
      <c r="H18" s="44">
        <f t="shared" si="3"/>
        <v>0</v>
      </c>
      <c r="I18" s="44">
        <f t="shared" si="4"/>
        <v>0</v>
      </c>
      <c r="J18" s="44">
        <f t="shared" si="5"/>
        <v>0</v>
      </c>
      <c r="K18" s="44">
        <f t="shared" si="6"/>
        <v>0</v>
      </c>
      <c r="L18" s="44">
        <f t="shared" si="7"/>
        <v>0</v>
      </c>
      <c r="N18" s="90">
        <v>902405000</v>
      </c>
      <c r="P18" s="20"/>
      <c r="Q18" s="89">
        <f t="shared" si="8"/>
        <v>1.218585</v>
      </c>
      <c r="R18" s="89">
        <f t="shared" si="9"/>
        <v>0</v>
      </c>
      <c r="S18" s="44">
        <f t="shared" si="10"/>
        <v>0</v>
      </c>
      <c r="T18" s="44">
        <f t="shared" si="11"/>
        <v>0</v>
      </c>
      <c r="U18" s="44">
        <f t="shared" si="12"/>
        <v>0</v>
      </c>
      <c r="V18" s="44">
        <f t="shared" si="13"/>
        <v>0</v>
      </c>
      <c r="W18" s="44">
        <f t="shared" si="14"/>
        <v>0</v>
      </c>
      <c r="X18" s="44">
        <f t="shared" si="15"/>
        <v>0</v>
      </c>
      <c r="Y18" s="20"/>
    </row>
    <row r="19" spans="2:25" x14ac:dyDescent="0.25">
      <c r="B19" s="90">
        <v>981450000</v>
      </c>
      <c r="D19" s="20"/>
      <c r="E19" s="89">
        <f t="shared" si="0"/>
        <v>1.2976300000000001</v>
      </c>
      <c r="F19" s="89">
        <f t="shared" si="1"/>
        <v>0</v>
      </c>
      <c r="G19" s="44">
        <f t="shared" si="2"/>
        <v>0</v>
      </c>
      <c r="H19" s="44">
        <f t="shared" si="3"/>
        <v>0</v>
      </c>
      <c r="I19" s="44">
        <f t="shared" si="4"/>
        <v>0</v>
      </c>
      <c r="J19" s="44">
        <f t="shared" si="5"/>
        <v>0</v>
      </c>
      <c r="K19" s="44">
        <f t="shared" si="6"/>
        <v>0</v>
      </c>
      <c r="L19" s="44">
        <f t="shared" si="7"/>
        <v>0</v>
      </c>
      <c r="N19" s="90">
        <v>981450000</v>
      </c>
      <c r="P19" s="20"/>
      <c r="Q19" s="89">
        <f t="shared" si="8"/>
        <v>1.2976300000000001</v>
      </c>
      <c r="R19" s="89">
        <f t="shared" si="9"/>
        <v>0</v>
      </c>
      <c r="S19" s="44">
        <f t="shared" si="10"/>
        <v>0</v>
      </c>
      <c r="T19" s="44">
        <f t="shared" si="11"/>
        <v>0</v>
      </c>
      <c r="U19" s="44">
        <f t="shared" si="12"/>
        <v>0</v>
      </c>
      <c r="V19" s="44">
        <f t="shared" si="13"/>
        <v>0</v>
      </c>
      <c r="W19" s="44">
        <f t="shared" si="14"/>
        <v>0</v>
      </c>
      <c r="X19" s="44">
        <f t="shared" si="15"/>
        <v>0</v>
      </c>
      <c r="Y19" s="20"/>
    </row>
    <row r="20" spans="2:25" x14ac:dyDescent="0.25">
      <c r="B20" s="90">
        <v>1060495000</v>
      </c>
      <c r="D20" s="20"/>
      <c r="E20" s="89">
        <f t="shared" si="0"/>
        <v>1.3766750000000001</v>
      </c>
      <c r="F20" s="89">
        <f t="shared" si="1"/>
        <v>0</v>
      </c>
      <c r="G20" s="44">
        <f t="shared" si="2"/>
        <v>0</v>
      </c>
      <c r="H20" s="44">
        <f t="shared" si="3"/>
        <v>0</v>
      </c>
      <c r="I20" s="44">
        <f t="shared" si="4"/>
        <v>0</v>
      </c>
      <c r="J20" s="44">
        <f t="shared" si="5"/>
        <v>0</v>
      </c>
      <c r="K20" s="44">
        <f t="shared" si="6"/>
        <v>0</v>
      </c>
      <c r="L20" s="44">
        <f t="shared" si="7"/>
        <v>0</v>
      </c>
      <c r="N20" s="90">
        <v>1060495000</v>
      </c>
      <c r="P20" s="20"/>
      <c r="Q20" s="89">
        <f t="shared" si="8"/>
        <v>1.3766750000000001</v>
      </c>
      <c r="R20" s="89">
        <f t="shared" si="9"/>
        <v>0</v>
      </c>
      <c r="S20" s="44">
        <f t="shared" si="10"/>
        <v>0</v>
      </c>
      <c r="T20" s="44">
        <f t="shared" si="11"/>
        <v>0</v>
      </c>
      <c r="U20" s="44">
        <f t="shared" si="12"/>
        <v>0</v>
      </c>
      <c r="V20" s="44">
        <f t="shared" si="13"/>
        <v>0</v>
      </c>
      <c r="W20" s="44">
        <f t="shared" si="14"/>
        <v>0</v>
      </c>
      <c r="X20" s="44">
        <f t="shared" si="15"/>
        <v>0</v>
      </c>
      <c r="Y20" s="20"/>
    </row>
    <row r="21" spans="2:25" x14ac:dyDescent="0.25">
      <c r="B21" s="90">
        <v>1139540000</v>
      </c>
      <c r="D21" s="20"/>
      <c r="E21" s="89">
        <f t="shared" si="0"/>
        <v>1.4557199999999999</v>
      </c>
      <c r="F21" s="89">
        <f t="shared" si="1"/>
        <v>0</v>
      </c>
      <c r="G21" s="44">
        <f t="shared" si="2"/>
        <v>0</v>
      </c>
      <c r="H21" s="44">
        <f t="shared" si="3"/>
        <v>0</v>
      </c>
      <c r="I21" s="44">
        <f t="shared" si="4"/>
        <v>0</v>
      </c>
      <c r="J21" s="44">
        <f t="shared" si="5"/>
        <v>0</v>
      </c>
      <c r="K21" s="44">
        <f t="shared" si="6"/>
        <v>0</v>
      </c>
      <c r="L21" s="44">
        <f t="shared" si="7"/>
        <v>0</v>
      </c>
      <c r="N21" s="90">
        <v>1139540000</v>
      </c>
      <c r="P21" s="20"/>
      <c r="Q21" s="89">
        <f t="shared" si="8"/>
        <v>1.4557199999999999</v>
      </c>
      <c r="R21" s="89">
        <f t="shared" si="9"/>
        <v>0</v>
      </c>
      <c r="S21" s="44">
        <f t="shared" si="10"/>
        <v>0</v>
      </c>
      <c r="T21" s="44">
        <f t="shared" si="11"/>
        <v>0</v>
      </c>
      <c r="U21" s="44">
        <f t="shared" si="12"/>
        <v>0</v>
      </c>
      <c r="V21" s="44">
        <f t="shared" si="13"/>
        <v>0</v>
      </c>
      <c r="W21" s="44">
        <f t="shared" si="14"/>
        <v>0</v>
      </c>
      <c r="X21" s="44">
        <f t="shared" si="15"/>
        <v>0</v>
      </c>
      <c r="Y21" s="20"/>
    </row>
    <row r="22" spans="2:25" x14ac:dyDescent="0.25">
      <c r="B22" s="90">
        <v>1218585000</v>
      </c>
      <c r="D22" s="20"/>
      <c r="E22" s="89">
        <f t="shared" si="0"/>
        <v>1.5347649999999999</v>
      </c>
      <c r="F22" s="89">
        <f t="shared" si="1"/>
        <v>0</v>
      </c>
      <c r="G22" s="44">
        <f t="shared" si="2"/>
        <v>0</v>
      </c>
      <c r="H22" s="44">
        <f t="shared" si="3"/>
        <v>0</v>
      </c>
      <c r="I22" s="44">
        <f t="shared" si="4"/>
        <v>0</v>
      </c>
      <c r="J22" s="44">
        <f t="shared" si="5"/>
        <v>0</v>
      </c>
      <c r="K22" s="44">
        <f t="shared" si="6"/>
        <v>0</v>
      </c>
      <c r="L22" s="44">
        <f t="shared" si="7"/>
        <v>0</v>
      </c>
      <c r="N22" s="90">
        <v>1218585000</v>
      </c>
      <c r="P22" s="20"/>
      <c r="Q22" s="89">
        <f t="shared" si="8"/>
        <v>1.5347649999999999</v>
      </c>
      <c r="R22" s="89">
        <f t="shared" si="9"/>
        <v>0</v>
      </c>
      <c r="S22" s="44">
        <f t="shared" si="10"/>
        <v>0</v>
      </c>
      <c r="T22" s="44">
        <f t="shared" si="11"/>
        <v>0</v>
      </c>
      <c r="U22" s="44">
        <f t="shared" si="12"/>
        <v>0</v>
      </c>
      <c r="V22" s="44">
        <f t="shared" si="13"/>
        <v>0</v>
      </c>
      <c r="W22" s="44">
        <f t="shared" si="14"/>
        <v>0</v>
      </c>
      <c r="X22" s="44">
        <f t="shared" si="15"/>
        <v>0</v>
      </c>
      <c r="Y22" s="20"/>
    </row>
    <row r="23" spans="2:25" x14ac:dyDescent="0.25">
      <c r="B23" s="90">
        <v>1297630000</v>
      </c>
      <c r="D23" s="20"/>
      <c r="E23" s="89">
        <f t="shared" si="0"/>
        <v>1.61381</v>
      </c>
      <c r="F23" s="89">
        <f t="shared" si="1"/>
        <v>0</v>
      </c>
      <c r="G23" s="44">
        <f t="shared" si="2"/>
        <v>0</v>
      </c>
      <c r="H23" s="44">
        <f t="shared" si="3"/>
        <v>0</v>
      </c>
      <c r="I23" s="44">
        <f t="shared" si="4"/>
        <v>0</v>
      </c>
      <c r="J23" s="44">
        <f t="shared" si="5"/>
        <v>0</v>
      </c>
      <c r="K23" s="44">
        <f t="shared" si="6"/>
        <v>0</v>
      </c>
      <c r="L23" s="44">
        <f t="shared" si="7"/>
        <v>0</v>
      </c>
      <c r="N23" s="90">
        <v>1297630000</v>
      </c>
      <c r="P23" s="20"/>
      <c r="Q23" s="89">
        <f t="shared" si="8"/>
        <v>1.61381</v>
      </c>
      <c r="R23" s="89">
        <f t="shared" si="9"/>
        <v>0</v>
      </c>
      <c r="S23" s="44">
        <f t="shared" si="10"/>
        <v>0</v>
      </c>
      <c r="T23" s="44">
        <f t="shared" si="11"/>
        <v>0</v>
      </c>
      <c r="U23" s="44">
        <f t="shared" si="12"/>
        <v>0</v>
      </c>
      <c r="V23" s="44">
        <f t="shared" si="13"/>
        <v>0</v>
      </c>
      <c r="W23" s="44">
        <f t="shared" si="14"/>
        <v>0</v>
      </c>
      <c r="X23" s="44">
        <f t="shared" si="15"/>
        <v>0</v>
      </c>
      <c r="Y23" s="20"/>
    </row>
    <row r="24" spans="2:25" x14ac:dyDescent="0.25">
      <c r="B24" s="90">
        <v>1376675000</v>
      </c>
      <c r="D24" s="20"/>
      <c r="E24" s="89">
        <f t="shared" si="0"/>
        <v>1.692855</v>
      </c>
      <c r="F24" s="89">
        <f t="shared" si="1"/>
        <v>0</v>
      </c>
      <c r="G24" s="44">
        <f t="shared" si="2"/>
        <v>0</v>
      </c>
      <c r="H24" s="44">
        <f t="shared" si="3"/>
        <v>0</v>
      </c>
      <c r="I24" s="44">
        <f t="shared" si="4"/>
        <v>0</v>
      </c>
      <c r="J24" s="44">
        <f t="shared" si="5"/>
        <v>0</v>
      </c>
      <c r="K24" s="44">
        <f t="shared" si="6"/>
        <v>0</v>
      </c>
      <c r="L24" s="44">
        <f t="shared" si="7"/>
        <v>0</v>
      </c>
      <c r="N24" s="90">
        <v>1376675000</v>
      </c>
      <c r="P24" s="20"/>
      <c r="Q24" s="89">
        <f t="shared" si="8"/>
        <v>1.692855</v>
      </c>
      <c r="R24" s="89">
        <f t="shared" si="9"/>
        <v>0</v>
      </c>
      <c r="S24" s="44">
        <f t="shared" si="10"/>
        <v>0</v>
      </c>
      <c r="T24" s="44">
        <f t="shared" si="11"/>
        <v>0</v>
      </c>
      <c r="U24" s="44">
        <f t="shared" si="12"/>
        <v>0</v>
      </c>
      <c r="V24" s="44">
        <f t="shared" si="13"/>
        <v>0</v>
      </c>
      <c r="W24" s="44">
        <f t="shared" si="14"/>
        <v>0</v>
      </c>
      <c r="X24" s="44">
        <f t="shared" si="15"/>
        <v>0</v>
      </c>
      <c r="Y24" s="20"/>
    </row>
    <row r="25" spans="2:25" x14ac:dyDescent="0.25">
      <c r="B25" s="90">
        <v>1455720000</v>
      </c>
      <c r="D25" s="20"/>
      <c r="E25" s="89">
        <f t="shared" si="0"/>
        <v>1.7719</v>
      </c>
      <c r="F25" s="89">
        <f t="shared" si="1"/>
        <v>0</v>
      </c>
      <c r="G25" s="44">
        <f t="shared" si="2"/>
        <v>0</v>
      </c>
      <c r="H25" s="44">
        <f t="shared" si="3"/>
        <v>0</v>
      </c>
      <c r="I25" s="44">
        <f t="shared" si="4"/>
        <v>0</v>
      </c>
      <c r="J25" s="44">
        <f t="shared" si="5"/>
        <v>0</v>
      </c>
      <c r="K25" s="44">
        <f t="shared" si="6"/>
        <v>0</v>
      </c>
      <c r="L25" s="44">
        <f t="shared" si="7"/>
        <v>0</v>
      </c>
      <c r="N25" s="90">
        <v>1455720000</v>
      </c>
      <c r="P25" s="20"/>
      <c r="Q25" s="89">
        <f t="shared" si="8"/>
        <v>1.7719</v>
      </c>
      <c r="R25" s="89">
        <f t="shared" si="9"/>
        <v>0</v>
      </c>
      <c r="S25" s="44">
        <f t="shared" si="10"/>
        <v>0</v>
      </c>
      <c r="T25" s="44">
        <f t="shared" si="11"/>
        <v>0</v>
      </c>
      <c r="U25" s="44">
        <f t="shared" si="12"/>
        <v>0</v>
      </c>
      <c r="V25" s="44">
        <f t="shared" si="13"/>
        <v>0</v>
      </c>
      <c r="W25" s="44">
        <f t="shared" si="14"/>
        <v>0</v>
      </c>
      <c r="X25" s="44">
        <f t="shared" si="15"/>
        <v>0</v>
      </c>
      <c r="Y25" s="20"/>
    </row>
    <row r="26" spans="2:25" x14ac:dyDescent="0.25">
      <c r="B26" s="90">
        <v>1534765000</v>
      </c>
      <c r="D26" s="20"/>
      <c r="E26" s="89">
        <f t="shared" si="0"/>
        <v>1.8509450000000001</v>
      </c>
      <c r="F26" s="89">
        <f t="shared" si="1"/>
        <v>0</v>
      </c>
      <c r="G26" s="44">
        <f t="shared" si="2"/>
        <v>0</v>
      </c>
      <c r="H26" s="44">
        <f t="shared" si="3"/>
        <v>0</v>
      </c>
      <c r="I26" s="44">
        <f t="shared" si="4"/>
        <v>0</v>
      </c>
      <c r="J26" s="44">
        <f t="shared" si="5"/>
        <v>0</v>
      </c>
      <c r="K26" s="44">
        <f t="shared" si="6"/>
        <v>0</v>
      </c>
      <c r="L26" s="44">
        <f t="shared" si="7"/>
        <v>0</v>
      </c>
      <c r="N26" s="90">
        <v>1534765000</v>
      </c>
      <c r="P26" s="20"/>
      <c r="Q26" s="89">
        <f t="shared" si="8"/>
        <v>1.8509450000000001</v>
      </c>
      <c r="R26" s="89">
        <f t="shared" si="9"/>
        <v>0</v>
      </c>
      <c r="S26" s="44">
        <f t="shared" si="10"/>
        <v>0</v>
      </c>
      <c r="T26" s="44">
        <f t="shared" si="11"/>
        <v>0</v>
      </c>
      <c r="U26" s="44">
        <f t="shared" si="12"/>
        <v>0</v>
      </c>
      <c r="V26" s="44">
        <f t="shared" si="13"/>
        <v>0</v>
      </c>
      <c r="W26" s="44">
        <f t="shared" si="14"/>
        <v>0</v>
      </c>
      <c r="X26" s="44">
        <f t="shared" si="15"/>
        <v>0</v>
      </c>
      <c r="Y26" s="20"/>
    </row>
    <row r="27" spans="2:25" x14ac:dyDescent="0.25">
      <c r="B27" s="90">
        <v>1613810000</v>
      </c>
      <c r="D27" s="20"/>
      <c r="E27" s="89">
        <f t="shared" si="0"/>
        <v>1.9299900000000001</v>
      </c>
      <c r="F27" s="89">
        <f t="shared" si="1"/>
        <v>0</v>
      </c>
      <c r="G27" s="44">
        <f t="shared" si="2"/>
        <v>0</v>
      </c>
      <c r="H27" s="44">
        <f t="shared" si="3"/>
        <v>0</v>
      </c>
      <c r="I27" s="44">
        <f t="shared" si="4"/>
        <v>0</v>
      </c>
      <c r="J27" s="44">
        <f t="shared" si="5"/>
        <v>0</v>
      </c>
      <c r="K27" s="44">
        <f t="shared" si="6"/>
        <v>0</v>
      </c>
      <c r="L27" s="44">
        <f t="shared" si="7"/>
        <v>0</v>
      </c>
      <c r="N27" s="90">
        <v>1613810000</v>
      </c>
      <c r="P27" s="20"/>
      <c r="Q27" s="89">
        <f t="shared" si="8"/>
        <v>1.9299900000000001</v>
      </c>
      <c r="R27" s="89">
        <f t="shared" si="9"/>
        <v>0</v>
      </c>
      <c r="S27" s="44">
        <f t="shared" si="10"/>
        <v>0</v>
      </c>
      <c r="T27" s="44">
        <f t="shared" si="11"/>
        <v>0</v>
      </c>
      <c r="U27" s="44">
        <f t="shared" si="12"/>
        <v>0</v>
      </c>
      <c r="V27" s="44">
        <f t="shared" si="13"/>
        <v>0</v>
      </c>
      <c r="W27" s="44">
        <f t="shared" si="14"/>
        <v>0</v>
      </c>
      <c r="X27" s="44">
        <f t="shared" si="15"/>
        <v>0</v>
      </c>
      <c r="Y27" s="20"/>
    </row>
    <row r="28" spans="2:25" x14ac:dyDescent="0.25">
      <c r="B28" s="90">
        <v>1692855000</v>
      </c>
      <c r="D28" s="20"/>
      <c r="E28" s="89">
        <f t="shared" si="0"/>
        <v>2.0090349999999999</v>
      </c>
      <c r="F28" s="89">
        <f t="shared" si="1"/>
        <v>0</v>
      </c>
      <c r="G28" s="44">
        <f t="shared" si="2"/>
        <v>0</v>
      </c>
      <c r="H28" s="44">
        <f t="shared" si="3"/>
        <v>0</v>
      </c>
      <c r="I28" s="44">
        <f t="shared" si="4"/>
        <v>0</v>
      </c>
      <c r="J28" s="44">
        <f t="shared" si="5"/>
        <v>0</v>
      </c>
      <c r="K28" s="44">
        <f t="shared" si="6"/>
        <v>0</v>
      </c>
      <c r="L28" s="44">
        <f t="shared" si="7"/>
        <v>0</v>
      </c>
      <c r="N28" s="90">
        <v>1692855000</v>
      </c>
      <c r="P28" s="20"/>
      <c r="Q28" s="89">
        <f t="shared" si="8"/>
        <v>2.0090349999999999</v>
      </c>
      <c r="R28" s="89">
        <f t="shared" si="9"/>
        <v>0</v>
      </c>
      <c r="S28" s="44">
        <f t="shared" si="10"/>
        <v>0</v>
      </c>
      <c r="T28" s="44">
        <f t="shared" si="11"/>
        <v>0</v>
      </c>
      <c r="U28" s="44">
        <f t="shared" si="12"/>
        <v>0</v>
      </c>
      <c r="V28" s="44">
        <f t="shared" si="13"/>
        <v>0</v>
      </c>
      <c r="W28" s="44">
        <f t="shared" si="14"/>
        <v>0</v>
      </c>
      <c r="X28" s="44">
        <f t="shared" si="15"/>
        <v>0</v>
      </c>
      <c r="Y28" s="20"/>
    </row>
    <row r="29" spans="2:25" x14ac:dyDescent="0.25">
      <c r="B29" s="90">
        <v>1771900000</v>
      </c>
      <c r="D29" s="20"/>
      <c r="E29" s="89">
        <f t="shared" si="0"/>
        <v>2.0880800000000002</v>
      </c>
      <c r="F29" s="89">
        <f t="shared" si="1"/>
        <v>0</v>
      </c>
      <c r="G29" s="44">
        <f t="shared" si="2"/>
        <v>0</v>
      </c>
      <c r="H29" s="44">
        <f t="shared" si="3"/>
        <v>0</v>
      </c>
      <c r="I29" s="44">
        <f t="shared" si="4"/>
        <v>0</v>
      </c>
      <c r="J29" s="44">
        <f t="shared" si="5"/>
        <v>0</v>
      </c>
      <c r="K29" s="44">
        <f t="shared" si="6"/>
        <v>0</v>
      </c>
      <c r="L29" s="44">
        <f t="shared" si="7"/>
        <v>0</v>
      </c>
      <c r="N29" s="90">
        <v>1771900000</v>
      </c>
      <c r="P29" s="20"/>
      <c r="Q29" s="89">
        <f t="shared" si="8"/>
        <v>2.0880800000000002</v>
      </c>
      <c r="R29" s="89">
        <f t="shared" si="9"/>
        <v>0</v>
      </c>
      <c r="S29" s="44">
        <f t="shared" si="10"/>
        <v>0</v>
      </c>
      <c r="T29" s="44">
        <f t="shared" si="11"/>
        <v>0</v>
      </c>
      <c r="U29" s="44">
        <f t="shared" si="12"/>
        <v>0</v>
      </c>
      <c r="V29" s="44">
        <f t="shared" si="13"/>
        <v>0</v>
      </c>
      <c r="W29" s="44">
        <f t="shared" si="14"/>
        <v>0</v>
      </c>
      <c r="X29" s="44">
        <f t="shared" si="15"/>
        <v>0</v>
      </c>
      <c r="Y29" s="20"/>
    </row>
    <row r="30" spans="2:25" x14ac:dyDescent="0.25">
      <c r="B30" s="90">
        <v>1850945000</v>
      </c>
      <c r="D30" s="20"/>
      <c r="E30" s="89">
        <f t="shared" si="0"/>
        <v>2.167125</v>
      </c>
      <c r="F30" s="89">
        <f t="shared" si="1"/>
        <v>0</v>
      </c>
      <c r="G30" s="44">
        <f t="shared" si="2"/>
        <v>0</v>
      </c>
      <c r="H30" s="44">
        <f t="shared" si="3"/>
        <v>0</v>
      </c>
      <c r="I30" s="44">
        <f t="shared" si="4"/>
        <v>0</v>
      </c>
      <c r="J30" s="44">
        <f t="shared" si="5"/>
        <v>0</v>
      </c>
      <c r="K30" s="44">
        <f t="shared" si="6"/>
        <v>0</v>
      </c>
      <c r="L30" s="44">
        <f t="shared" si="7"/>
        <v>0</v>
      </c>
      <c r="N30" s="90">
        <v>1850945000</v>
      </c>
      <c r="P30" s="20"/>
      <c r="Q30" s="89">
        <f t="shared" si="8"/>
        <v>2.167125</v>
      </c>
      <c r="R30" s="89">
        <f t="shared" si="9"/>
        <v>0</v>
      </c>
      <c r="S30" s="44">
        <f t="shared" si="10"/>
        <v>0</v>
      </c>
      <c r="T30" s="44">
        <f t="shared" si="11"/>
        <v>0</v>
      </c>
      <c r="U30" s="44">
        <f t="shared" si="12"/>
        <v>0</v>
      </c>
      <c r="V30" s="44">
        <f t="shared" si="13"/>
        <v>0</v>
      </c>
      <c r="W30" s="44">
        <f t="shared" si="14"/>
        <v>0</v>
      </c>
      <c r="X30" s="44">
        <f t="shared" si="15"/>
        <v>0</v>
      </c>
      <c r="Y30" s="20"/>
    </row>
    <row r="31" spans="2:25" x14ac:dyDescent="0.25">
      <c r="B31" s="90">
        <v>1929990000</v>
      </c>
      <c r="D31" s="20"/>
      <c r="E31" s="89">
        <f t="shared" si="0"/>
        <v>2.2461700000000002</v>
      </c>
      <c r="F31" s="89">
        <f t="shared" si="1"/>
        <v>0</v>
      </c>
      <c r="G31" s="44">
        <f t="shared" si="2"/>
        <v>0</v>
      </c>
      <c r="H31" s="44">
        <f t="shared" si="3"/>
        <v>0</v>
      </c>
      <c r="I31" s="44">
        <f t="shared" si="4"/>
        <v>0</v>
      </c>
      <c r="J31" s="44">
        <f t="shared" si="5"/>
        <v>0</v>
      </c>
      <c r="K31" s="44">
        <f t="shared" si="6"/>
        <v>0</v>
      </c>
      <c r="L31" s="44">
        <f t="shared" si="7"/>
        <v>0</v>
      </c>
      <c r="N31" s="90">
        <v>1929990000</v>
      </c>
      <c r="P31" s="20"/>
      <c r="Q31" s="89">
        <f t="shared" si="8"/>
        <v>2.2461700000000002</v>
      </c>
      <c r="R31" s="89">
        <f t="shared" si="9"/>
        <v>0</v>
      </c>
      <c r="S31" s="44">
        <f t="shared" si="10"/>
        <v>0</v>
      </c>
      <c r="T31" s="44">
        <f t="shared" si="11"/>
        <v>0</v>
      </c>
      <c r="U31" s="44">
        <f t="shared" si="12"/>
        <v>0</v>
      </c>
      <c r="V31" s="44">
        <f t="shared" si="13"/>
        <v>0</v>
      </c>
      <c r="W31" s="44">
        <f t="shared" si="14"/>
        <v>0</v>
      </c>
      <c r="X31" s="44">
        <f t="shared" si="15"/>
        <v>0</v>
      </c>
      <c r="Y31" s="20"/>
    </row>
    <row r="32" spans="2:25" x14ac:dyDescent="0.25">
      <c r="B32" s="90">
        <v>2009035000</v>
      </c>
      <c r="D32" s="20"/>
      <c r="E32" s="89">
        <f t="shared" si="0"/>
        <v>2.325215</v>
      </c>
      <c r="F32" s="89">
        <f t="shared" si="1"/>
        <v>0</v>
      </c>
      <c r="G32" s="44">
        <f t="shared" si="2"/>
        <v>0</v>
      </c>
      <c r="H32" s="44">
        <f t="shared" si="3"/>
        <v>0</v>
      </c>
      <c r="I32" s="44">
        <f t="shared" si="4"/>
        <v>0</v>
      </c>
      <c r="J32" s="44">
        <f t="shared" si="5"/>
        <v>0</v>
      </c>
      <c r="K32" s="44">
        <f t="shared" si="6"/>
        <v>0</v>
      </c>
      <c r="L32" s="44">
        <f t="shared" si="7"/>
        <v>0</v>
      </c>
      <c r="N32" s="90">
        <v>2009035000</v>
      </c>
      <c r="P32" s="20"/>
      <c r="Q32" s="89">
        <f t="shared" si="8"/>
        <v>2.325215</v>
      </c>
      <c r="R32" s="89">
        <f t="shared" si="9"/>
        <v>0</v>
      </c>
      <c r="S32" s="44">
        <f t="shared" si="10"/>
        <v>0</v>
      </c>
      <c r="T32" s="44">
        <f t="shared" si="11"/>
        <v>0</v>
      </c>
      <c r="U32" s="44">
        <f t="shared" si="12"/>
        <v>0</v>
      </c>
      <c r="V32" s="44">
        <f t="shared" si="13"/>
        <v>0</v>
      </c>
      <c r="W32" s="44">
        <f t="shared" si="14"/>
        <v>0</v>
      </c>
      <c r="X32" s="44">
        <f t="shared" si="15"/>
        <v>0</v>
      </c>
      <c r="Y32" s="20"/>
    </row>
    <row r="33" spans="2:25" x14ac:dyDescent="0.25">
      <c r="B33" s="90">
        <v>2088080000</v>
      </c>
      <c r="D33" s="20"/>
      <c r="E33" s="89">
        <f t="shared" si="0"/>
        <v>2.4042599999999998</v>
      </c>
      <c r="F33" s="89">
        <f t="shared" si="1"/>
        <v>0</v>
      </c>
      <c r="G33" s="44">
        <f t="shared" si="2"/>
        <v>0</v>
      </c>
      <c r="H33" s="44">
        <f t="shared" si="3"/>
        <v>0</v>
      </c>
      <c r="I33" s="44">
        <f t="shared" si="4"/>
        <v>0</v>
      </c>
      <c r="J33" s="44">
        <f t="shared" si="5"/>
        <v>0</v>
      </c>
      <c r="K33" s="44">
        <f t="shared" si="6"/>
        <v>0</v>
      </c>
      <c r="L33" s="44">
        <f t="shared" si="7"/>
        <v>0</v>
      </c>
      <c r="N33" s="90">
        <v>2088080000</v>
      </c>
      <c r="P33" s="20"/>
      <c r="Q33" s="89">
        <f t="shared" si="8"/>
        <v>2.4042599999999998</v>
      </c>
      <c r="R33" s="89">
        <f t="shared" si="9"/>
        <v>0</v>
      </c>
      <c r="S33" s="44">
        <f t="shared" si="10"/>
        <v>0</v>
      </c>
      <c r="T33" s="44">
        <f t="shared" si="11"/>
        <v>0</v>
      </c>
      <c r="U33" s="44">
        <f t="shared" si="12"/>
        <v>0</v>
      </c>
      <c r="V33" s="44">
        <f t="shared" si="13"/>
        <v>0</v>
      </c>
      <c r="W33" s="44">
        <f t="shared" si="14"/>
        <v>0</v>
      </c>
      <c r="X33" s="44">
        <f t="shared" si="15"/>
        <v>0</v>
      </c>
      <c r="Y33" s="20"/>
    </row>
    <row r="34" spans="2:25" x14ac:dyDescent="0.25">
      <c r="B34" s="90">
        <v>2167125000</v>
      </c>
      <c r="D34" s="20"/>
      <c r="E34" s="89">
        <f t="shared" si="0"/>
        <v>2.4833050000000001</v>
      </c>
      <c r="F34" s="89">
        <f t="shared" si="1"/>
        <v>0</v>
      </c>
      <c r="G34" s="44">
        <f t="shared" si="2"/>
        <v>0</v>
      </c>
      <c r="H34" s="44">
        <f t="shared" si="3"/>
        <v>0</v>
      </c>
      <c r="I34" s="44">
        <f t="shared" si="4"/>
        <v>0</v>
      </c>
      <c r="J34" s="44">
        <f t="shared" si="5"/>
        <v>0</v>
      </c>
      <c r="K34" s="44">
        <f t="shared" si="6"/>
        <v>0</v>
      </c>
      <c r="L34" s="44">
        <f t="shared" si="7"/>
        <v>0</v>
      </c>
      <c r="N34" s="90">
        <v>2167125000</v>
      </c>
      <c r="P34" s="20"/>
      <c r="Q34" s="89">
        <f t="shared" si="8"/>
        <v>2.4833050000000001</v>
      </c>
      <c r="R34" s="89">
        <f t="shared" si="9"/>
        <v>0</v>
      </c>
      <c r="S34" s="44">
        <f t="shared" si="10"/>
        <v>0</v>
      </c>
      <c r="T34" s="44">
        <f t="shared" si="11"/>
        <v>0</v>
      </c>
      <c r="U34" s="44">
        <f t="shared" si="12"/>
        <v>0</v>
      </c>
      <c r="V34" s="44">
        <f t="shared" si="13"/>
        <v>0</v>
      </c>
      <c r="W34" s="44">
        <f t="shared" si="14"/>
        <v>0</v>
      </c>
      <c r="X34" s="44">
        <f t="shared" si="15"/>
        <v>0</v>
      </c>
      <c r="Y34" s="20"/>
    </row>
    <row r="35" spans="2:25" x14ac:dyDescent="0.25">
      <c r="B35" s="90">
        <v>2246170000</v>
      </c>
      <c r="D35" s="20"/>
      <c r="E35" s="89">
        <f t="shared" si="0"/>
        <v>2.5623499999999999</v>
      </c>
      <c r="F35" s="89">
        <f t="shared" si="1"/>
        <v>0</v>
      </c>
      <c r="G35" s="44">
        <f t="shared" si="2"/>
        <v>0</v>
      </c>
      <c r="H35" s="44">
        <f t="shared" si="3"/>
        <v>0</v>
      </c>
      <c r="I35" s="44">
        <f t="shared" si="4"/>
        <v>0</v>
      </c>
      <c r="J35" s="44">
        <f t="shared" si="5"/>
        <v>0</v>
      </c>
      <c r="K35" s="44">
        <f t="shared" si="6"/>
        <v>0</v>
      </c>
      <c r="L35" s="44">
        <f t="shared" si="7"/>
        <v>0</v>
      </c>
      <c r="N35" s="90">
        <v>2246170000</v>
      </c>
      <c r="P35" s="20"/>
      <c r="Q35" s="89">
        <f t="shared" si="8"/>
        <v>2.5623499999999999</v>
      </c>
      <c r="R35" s="89">
        <f t="shared" si="9"/>
        <v>0</v>
      </c>
      <c r="S35" s="44">
        <f t="shared" si="10"/>
        <v>0</v>
      </c>
      <c r="T35" s="44">
        <f t="shared" si="11"/>
        <v>0</v>
      </c>
      <c r="U35" s="44">
        <f t="shared" si="12"/>
        <v>0</v>
      </c>
      <c r="V35" s="44">
        <f t="shared" si="13"/>
        <v>0</v>
      </c>
      <c r="W35" s="44">
        <f t="shared" si="14"/>
        <v>0</v>
      </c>
      <c r="X35" s="44">
        <f t="shared" si="15"/>
        <v>0</v>
      </c>
      <c r="Y35" s="20"/>
    </row>
    <row r="36" spans="2:25" x14ac:dyDescent="0.25">
      <c r="B36" s="90">
        <v>2325215000</v>
      </c>
      <c r="D36" s="20"/>
      <c r="E36" s="89">
        <f t="shared" si="0"/>
        <v>2.6413950000000002</v>
      </c>
      <c r="F36" s="89">
        <f t="shared" si="1"/>
        <v>0</v>
      </c>
      <c r="G36" s="44">
        <f t="shared" si="2"/>
        <v>0</v>
      </c>
      <c r="H36" s="44">
        <f t="shared" si="3"/>
        <v>0</v>
      </c>
      <c r="I36" s="44">
        <f t="shared" si="4"/>
        <v>0</v>
      </c>
      <c r="J36" s="44">
        <f t="shared" si="5"/>
        <v>0</v>
      </c>
      <c r="K36" s="44">
        <f t="shared" si="6"/>
        <v>0</v>
      </c>
      <c r="L36" s="44">
        <f t="shared" si="7"/>
        <v>0</v>
      </c>
      <c r="N36" s="90">
        <v>2325215000</v>
      </c>
      <c r="P36" s="20"/>
      <c r="Q36" s="89">
        <f t="shared" si="8"/>
        <v>2.6413950000000002</v>
      </c>
      <c r="R36" s="89">
        <f t="shared" si="9"/>
        <v>0</v>
      </c>
      <c r="S36" s="44">
        <f t="shared" si="10"/>
        <v>0</v>
      </c>
      <c r="T36" s="44">
        <f t="shared" si="11"/>
        <v>0</v>
      </c>
      <c r="U36" s="44">
        <f t="shared" si="12"/>
        <v>0</v>
      </c>
      <c r="V36" s="44">
        <f t="shared" si="13"/>
        <v>0</v>
      </c>
      <c r="W36" s="44">
        <f t="shared" si="14"/>
        <v>0</v>
      </c>
      <c r="X36" s="44">
        <f t="shared" si="15"/>
        <v>0</v>
      </c>
      <c r="Y36" s="20"/>
    </row>
    <row r="37" spans="2:25" x14ac:dyDescent="0.25">
      <c r="B37" s="90">
        <v>2404260000</v>
      </c>
      <c r="D37" s="20"/>
      <c r="E37" s="89">
        <f t="shared" si="0"/>
        <v>2.72044</v>
      </c>
      <c r="F37" s="89">
        <f t="shared" si="1"/>
        <v>0</v>
      </c>
      <c r="G37" s="44">
        <f t="shared" si="2"/>
        <v>0</v>
      </c>
      <c r="H37" s="44">
        <f t="shared" si="3"/>
        <v>0</v>
      </c>
      <c r="I37" s="44">
        <f t="shared" si="4"/>
        <v>0</v>
      </c>
      <c r="J37" s="44">
        <f t="shared" si="5"/>
        <v>0</v>
      </c>
      <c r="K37" s="44">
        <f t="shared" si="6"/>
        <v>0</v>
      </c>
      <c r="L37" s="44">
        <f t="shared" si="7"/>
        <v>0</v>
      </c>
      <c r="N37" s="90">
        <v>2404260000</v>
      </c>
      <c r="P37" s="20"/>
      <c r="Q37" s="89">
        <f t="shared" si="8"/>
        <v>2.72044</v>
      </c>
      <c r="R37" s="89">
        <f t="shared" si="9"/>
        <v>0</v>
      </c>
      <c r="S37" s="44">
        <f t="shared" si="10"/>
        <v>0</v>
      </c>
      <c r="T37" s="44">
        <f t="shared" si="11"/>
        <v>0</v>
      </c>
      <c r="U37" s="44">
        <f t="shared" si="12"/>
        <v>0</v>
      </c>
      <c r="V37" s="44">
        <f t="shared" si="13"/>
        <v>0</v>
      </c>
      <c r="W37" s="44">
        <f t="shared" si="14"/>
        <v>0</v>
      </c>
      <c r="X37" s="44">
        <f t="shared" si="15"/>
        <v>0</v>
      </c>
      <c r="Y37" s="20"/>
    </row>
    <row r="38" spans="2:25" x14ac:dyDescent="0.25">
      <c r="B38" s="90">
        <v>2483305000</v>
      </c>
      <c r="D38" s="20"/>
      <c r="E38" s="89">
        <f t="shared" si="0"/>
        <v>2.7994849999999998</v>
      </c>
      <c r="F38" s="89">
        <f t="shared" si="1"/>
        <v>0</v>
      </c>
      <c r="G38" s="44">
        <f t="shared" si="2"/>
        <v>0</v>
      </c>
      <c r="H38" s="44">
        <f t="shared" si="3"/>
        <v>0</v>
      </c>
      <c r="I38" s="44">
        <f t="shared" si="4"/>
        <v>0</v>
      </c>
      <c r="J38" s="44">
        <f t="shared" si="5"/>
        <v>0</v>
      </c>
      <c r="K38" s="44">
        <f t="shared" si="6"/>
        <v>0</v>
      </c>
      <c r="L38" s="44">
        <f t="shared" si="7"/>
        <v>0</v>
      </c>
      <c r="N38" s="90">
        <v>2483305000</v>
      </c>
      <c r="P38" s="20"/>
      <c r="Q38" s="89">
        <f t="shared" si="8"/>
        <v>2.7994849999999998</v>
      </c>
      <c r="R38" s="89">
        <f t="shared" si="9"/>
        <v>0</v>
      </c>
      <c r="S38" s="44">
        <f t="shared" si="10"/>
        <v>0</v>
      </c>
      <c r="T38" s="44">
        <f t="shared" si="11"/>
        <v>0</v>
      </c>
      <c r="U38" s="44">
        <f t="shared" si="12"/>
        <v>0</v>
      </c>
      <c r="V38" s="44">
        <f t="shared" si="13"/>
        <v>0</v>
      </c>
      <c r="W38" s="44">
        <f t="shared" si="14"/>
        <v>0</v>
      </c>
      <c r="X38" s="44">
        <f t="shared" si="15"/>
        <v>0</v>
      </c>
      <c r="Y38" s="20"/>
    </row>
    <row r="39" spans="2:25" x14ac:dyDescent="0.25">
      <c r="B39" s="90">
        <v>2562350000</v>
      </c>
      <c r="D39" s="20"/>
      <c r="E39" s="89">
        <f t="shared" si="0"/>
        <v>2.87853</v>
      </c>
      <c r="F39" s="89">
        <f t="shared" si="1"/>
        <v>0</v>
      </c>
      <c r="G39" s="44">
        <f t="shared" si="2"/>
        <v>0</v>
      </c>
      <c r="H39" s="44">
        <f t="shared" si="3"/>
        <v>0</v>
      </c>
      <c r="I39" s="44">
        <f t="shared" si="4"/>
        <v>0</v>
      </c>
      <c r="J39" s="44">
        <f t="shared" si="5"/>
        <v>0</v>
      </c>
      <c r="K39" s="44">
        <f t="shared" si="6"/>
        <v>0</v>
      </c>
      <c r="L39" s="44">
        <f t="shared" si="7"/>
        <v>0</v>
      </c>
      <c r="N39" s="90">
        <v>2562350000</v>
      </c>
      <c r="P39" s="20"/>
      <c r="Q39" s="89">
        <f t="shared" si="8"/>
        <v>2.87853</v>
      </c>
      <c r="R39" s="89">
        <f t="shared" si="9"/>
        <v>0</v>
      </c>
      <c r="S39" s="44">
        <f t="shared" si="10"/>
        <v>0</v>
      </c>
      <c r="T39" s="44">
        <f t="shared" si="11"/>
        <v>0</v>
      </c>
      <c r="U39" s="44">
        <f t="shared" si="12"/>
        <v>0</v>
      </c>
      <c r="V39" s="44">
        <f t="shared" si="13"/>
        <v>0</v>
      </c>
      <c r="W39" s="44">
        <f t="shared" si="14"/>
        <v>0</v>
      </c>
      <c r="X39" s="44">
        <f t="shared" si="15"/>
        <v>0</v>
      </c>
      <c r="Y39" s="20"/>
    </row>
    <row r="40" spans="2:25" x14ac:dyDescent="0.25">
      <c r="B40" s="90">
        <v>2641395000</v>
      </c>
      <c r="D40" s="20"/>
      <c r="E40" s="89">
        <f t="shared" si="0"/>
        <v>2.9575749999999998</v>
      </c>
      <c r="F40" s="89">
        <f t="shared" si="1"/>
        <v>0</v>
      </c>
      <c r="G40" s="44">
        <f t="shared" si="2"/>
        <v>0</v>
      </c>
      <c r="H40" s="44">
        <f t="shared" si="3"/>
        <v>0</v>
      </c>
      <c r="I40" s="44">
        <f t="shared" si="4"/>
        <v>0</v>
      </c>
      <c r="J40" s="44">
        <f t="shared" si="5"/>
        <v>0</v>
      </c>
      <c r="K40" s="44">
        <f t="shared" si="6"/>
        <v>0</v>
      </c>
      <c r="L40" s="44">
        <f t="shared" si="7"/>
        <v>0</v>
      </c>
      <c r="N40" s="90">
        <v>2641395000</v>
      </c>
      <c r="P40" s="20"/>
      <c r="Q40" s="89">
        <f t="shared" si="8"/>
        <v>2.9575749999999998</v>
      </c>
      <c r="R40" s="89">
        <f t="shared" si="9"/>
        <v>0</v>
      </c>
      <c r="S40" s="44">
        <f t="shared" si="10"/>
        <v>0</v>
      </c>
      <c r="T40" s="44">
        <f t="shared" si="11"/>
        <v>0</v>
      </c>
      <c r="U40" s="44">
        <f t="shared" si="12"/>
        <v>0</v>
      </c>
      <c r="V40" s="44">
        <f t="shared" si="13"/>
        <v>0</v>
      </c>
      <c r="W40" s="44">
        <f t="shared" si="14"/>
        <v>0</v>
      </c>
      <c r="X40" s="44">
        <f t="shared" si="15"/>
        <v>0</v>
      </c>
      <c r="Y40" s="20"/>
    </row>
    <row r="41" spans="2:25" x14ac:dyDescent="0.25">
      <c r="B41" s="90">
        <v>2720440000</v>
      </c>
      <c r="D41" s="20"/>
      <c r="E41" s="89">
        <f t="shared" si="0"/>
        <v>3.0366200000000001</v>
      </c>
      <c r="F41" s="89">
        <f t="shared" si="1"/>
        <v>0</v>
      </c>
      <c r="G41" s="44">
        <f t="shared" si="2"/>
        <v>0</v>
      </c>
      <c r="H41" s="44">
        <f t="shared" si="3"/>
        <v>0</v>
      </c>
      <c r="I41" s="44">
        <f t="shared" si="4"/>
        <v>0</v>
      </c>
      <c r="J41" s="44">
        <f t="shared" si="5"/>
        <v>0</v>
      </c>
      <c r="K41" s="44">
        <f t="shared" si="6"/>
        <v>0</v>
      </c>
      <c r="L41" s="44">
        <f t="shared" si="7"/>
        <v>0</v>
      </c>
      <c r="N41" s="90">
        <v>2720440000</v>
      </c>
      <c r="P41" s="20"/>
      <c r="Q41" s="89">
        <f t="shared" si="8"/>
        <v>3.0366200000000001</v>
      </c>
      <c r="R41" s="89">
        <f t="shared" si="9"/>
        <v>0</v>
      </c>
      <c r="S41" s="44">
        <f t="shared" si="10"/>
        <v>0</v>
      </c>
      <c r="T41" s="44">
        <f t="shared" si="11"/>
        <v>0</v>
      </c>
      <c r="U41" s="44">
        <f t="shared" si="12"/>
        <v>0</v>
      </c>
      <c r="V41" s="44">
        <f t="shared" si="13"/>
        <v>0</v>
      </c>
      <c r="W41" s="44">
        <f t="shared" si="14"/>
        <v>0</v>
      </c>
      <c r="X41" s="44">
        <f t="shared" si="15"/>
        <v>0</v>
      </c>
      <c r="Y41" s="20"/>
    </row>
    <row r="42" spans="2:25" x14ac:dyDescent="0.25">
      <c r="B42" s="90">
        <v>2799485000</v>
      </c>
      <c r="D42" s="20"/>
      <c r="E42" s="89">
        <f t="shared" si="0"/>
        <v>3.1156649999999999</v>
      </c>
      <c r="F42" s="89">
        <f t="shared" si="1"/>
        <v>0</v>
      </c>
      <c r="G42" s="44">
        <f t="shared" si="2"/>
        <v>0</v>
      </c>
      <c r="H42" s="44">
        <f t="shared" si="3"/>
        <v>0</v>
      </c>
      <c r="I42" s="44">
        <f t="shared" si="4"/>
        <v>0</v>
      </c>
      <c r="J42" s="44">
        <f t="shared" si="5"/>
        <v>0</v>
      </c>
      <c r="K42" s="44">
        <f t="shared" si="6"/>
        <v>0</v>
      </c>
      <c r="L42" s="44">
        <f t="shared" si="7"/>
        <v>0</v>
      </c>
      <c r="N42" s="90">
        <v>2799485000</v>
      </c>
      <c r="P42" s="20"/>
      <c r="Q42" s="89">
        <f t="shared" si="8"/>
        <v>3.1156649999999999</v>
      </c>
      <c r="R42" s="89">
        <f t="shared" si="9"/>
        <v>0</v>
      </c>
      <c r="S42" s="44">
        <f t="shared" si="10"/>
        <v>0</v>
      </c>
      <c r="T42" s="44">
        <f t="shared" si="11"/>
        <v>0</v>
      </c>
      <c r="U42" s="44">
        <f t="shared" si="12"/>
        <v>0</v>
      </c>
      <c r="V42" s="44">
        <f t="shared" si="13"/>
        <v>0</v>
      </c>
      <c r="W42" s="44">
        <f t="shared" si="14"/>
        <v>0</v>
      </c>
      <c r="X42" s="44">
        <f t="shared" si="15"/>
        <v>0</v>
      </c>
      <c r="Y42" s="20"/>
    </row>
    <row r="43" spans="2:25" x14ac:dyDescent="0.25">
      <c r="B43" s="90">
        <v>2878530000</v>
      </c>
      <c r="D43" s="20"/>
      <c r="E43" s="89">
        <f t="shared" si="0"/>
        <v>3.1947100000000002</v>
      </c>
      <c r="F43" s="89">
        <f t="shared" si="1"/>
        <v>0</v>
      </c>
      <c r="G43" s="44">
        <f t="shared" si="2"/>
        <v>0</v>
      </c>
      <c r="H43" s="44">
        <f t="shared" si="3"/>
        <v>0</v>
      </c>
      <c r="I43" s="44">
        <f t="shared" si="4"/>
        <v>0</v>
      </c>
      <c r="J43" s="44">
        <f t="shared" si="5"/>
        <v>0</v>
      </c>
      <c r="K43" s="44">
        <f t="shared" si="6"/>
        <v>0</v>
      </c>
      <c r="L43" s="44">
        <f t="shared" si="7"/>
        <v>0</v>
      </c>
      <c r="N43" s="90">
        <v>2878530000</v>
      </c>
      <c r="P43" s="20"/>
      <c r="Q43" s="89">
        <f t="shared" si="8"/>
        <v>3.1947100000000002</v>
      </c>
      <c r="R43" s="89">
        <f t="shared" si="9"/>
        <v>0</v>
      </c>
      <c r="S43" s="44">
        <f t="shared" si="10"/>
        <v>0</v>
      </c>
      <c r="T43" s="44">
        <f t="shared" si="11"/>
        <v>0</v>
      </c>
      <c r="U43" s="44">
        <f t="shared" si="12"/>
        <v>0</v>
      </c>
      <c r="V43" s="44">
        <f t="shared" si="13"/>
        <v>0</v>
      </c>
      <c r="W43" s="44">
        <f t="shared" si="14"/>
        <v>0</v>
      </c>
      <c r="X43" s="44">
        <f t="shared" si="15"/>
        <v>0</v>
      </c>
      <c r="Y43" s="20"/>
    </row>
    <row r="44" spans="2:25" x14ac:dyDescent="0.25">
      <c r="B44" s="90">
        <v>2957575000</v>
      </c>
      <c r="D44" s="20"/>
      <c r="E44" s="89">
        <f t="shared" si="0"/>
        <v>3.273755</v>
      </c>
      <c r="F44" s="89">
        <f t="shared" si="1"/>
        <v>0</v>
      </c>
      <c r="G44" s="44">
        <f t="shared" si="2"/>
        <v>0</v>
      </c>
      <c r="H44" s="44">
        <f t="shared" si="3"/>
        <v>0</v>
      </c>
      <c r="I44" s="44">
        <f t="shared" si="4"/>
        <v>0</v>
      </c>
      <c r="J44" s="44">
        <f t="shared" si="5"/>
        <v>0</v>
      </c>
      <c r="K44" s="44">
        <f t="shared" si="6"/>
        <v>0</v>
      </c>
      <c r="L44" s="44">
        <f t="shared" si="7"/>
        <v>0</v>
      </c>
      <c r="N44" s="90">
        <v>2957575000</v>
      </c>
      <c r="P44" s="20"/>
      <c r="Q44" s="89">
        <f t="shared" si="8"/>
        <v>3.273755</v>
      </c>
      <c r="R44" s="89">
        <f t="shared" si="9"/>
        <v>0</v>
      </c>
      <c r="S44" s="44">
        <f t="shared" si="10"/>
        <v>0</v>
      </c>
      <c r="T44" s="44">
        <f t="shared" si="11"/>
        <v>0</v>
      </c>
      <c r="U44" s="44">
        <f t="shared" si="12"/>
        <v>0</v>
      </c>
      <c r="V44" s="44">
        <f t="shared" si="13"/>
        <v>0</v>
      </c>
      <c r="W44" s="44">
        <f t="shared" si="14"/>
        <v>0</v>
      </c>
      <c r="X44" s="44">
        <f t="shared" si="15"/>
        <v>0</v>
      </c>
      <c r="Y44" s="20"/>
    </row>
    <row r="45" spans="2:25" x14ac:dyDescent="0.25">
      <c r="B45" s="90">
        <v>3036620000</v>
      </c>
      <c r="D45" s="20"/>
      <c r="E45" s="89">
        <f t="shared" si="0"/>
        <v>3.3527999999999998</v>
      </c>
      <c r="F45" s="89">
        <f t="shared" si="1"/>
        <v>0</v>
      </c>
      <c r="G45" s="44">
        <f t="shared" si="2"/>
        <v>0</v>
      </c>
      <c r="H45" s="44">
        <f t="shared" si="3"/>
        <v>0</v>
      </c>
      <c r="I45" s="44">
        <f t="shared" si="4"/>
        <v>0</v>
      </c>
      <c r="J45" s="44">
        <f t="shared" si="5"/>
        <v>0</v>
      </c>
      <c r="K45" s="44">
        <f t="shared" si="6"/>
        <v>0</v>
      </c>
      <c r="L45" s="44">
        <f t="shared" si="7"/>
        <v>0</v>
      </c>
      <c r="N45" s="90">
        <v>3036620000</v>
      </c>
      <c r="P45" s="20"/>
      <c r="Q45" s="89">
        <f t="shared" si="8"/>
        <v>3.3527999999999998</v>
      </c>
      <c r="R45" s="89">
        <f t="shared" si="9"/>
        <v>0</v>
      </c>
      <c r="S45" s="44">
        <f t="shared" si="10"/>
        <v>0</v>
      </c>
      <c r="T45" s="44">
        <f t="shared" si="11"/>
        <v>0</v>
      </c>
      <c r="U45" s="44">
        <f t="shared" si="12"/>
        <v>0</v>
      </c>
      <c r="V45" s="44">
        <f t="shared" si="13"/>
        <v>0</v>
      </c>
      <c r="W45" s="44">
        <f t="shared" si="14"/>
        <v>0</v>
      </c>
      <c r="X45" s="44">
        <f t="shared" si="15"/>
        <v>0</v>
      </c>
      <c r="Y45" s="20"/>
    </row>
    <row r="46" spans="2:25" x14ac:dyDescent="0.25">
      <c r="B46" s="90">
        <v>3115665000</v>
      </c>
      <c r="D46" s="20"/>
      <c r="E46" s="89">
        <f t="shared" si="0"/>
        <v>3.431845</v>
      </c>
      <c r="F46" s="89">
        <f t="shared" si="1"/>
        <v>0</v>
      </c>
      <c r="G46" s="44">
        <f t="shared" si="2"/>
        <v>0</v>
      </c>
      <c r="H46" s="44">
        <f t="shared" si="3"/>
        <v>0</v>
      </c>
      <c r="I46" s="44">
        <f t="shared" si="4"/>
        <v>0</v>
      </c>
      <c r="J46" s="44">
        <f t="shared" si="5"/>
        <v>0</v>
      </c>
      <c r="K46" s="44">
        <f t="shared" si="6"/>
        <v>0</v>
      </c>
      <c r="L46" s="44">
        <f t="shared" si="7"/>
        <v>0</v>
      </c>
      <c r="N46" s="90">
        <v>3115665000</v>
      </c>
      <c r="P46" s="20"/>
      <c r="Q46" s="89">
        <f t="shared" si="8"/>
        <v>3.431845</v>
      </c>
      <c r="R46" s="89">
        <f t="shared" si="9"/>
        <v>0</v>
      </c>
      <c r="S46" s="44">
        <f t="shared" si="10"/>
        <v>0</v>
      </c>
      <c r="T46" s="44">
        <f t="shared" si="11"/>
        <v>0</v>
      </c>
      <c r="U46" s="44">
        <f t="shared" si="12"/>
        <v>0</v>
      </c>
      <c r="V46" s="44">
        <f t="shared" si="13"/>
        <v>0</v>
      </c>
      <c r="W46" s="44">
        <f t="shared" si="14"/>
        <v>0</v>
      </c>
      <c r="X46" s="44">
        <f t="shared" si="15"/>
        <v>0</v>
      </c>
      <c r="Y46" s="20"/>
    </row>
    <row r="47" spans="2:25" x14ac:dyDescent="0.25">
      <c r="B47" s="90">
        <v>3194710000</v>
      </c>
      <c r="D47" s="20"/>
      <c r="E47" s="89">
        <f t="shared" si="0"/>
        <v>3.5108899999999998</v>
      </c>
      <c r="F47" s="89">
        <f t="shared" si="1"/>
        <v>0</v>
      </c>
      <c r="G47" s="44">
        <f t="shared" si="2"/>
        <v>0</v>
      </c>
      <c r="H47" s="44">
        <f t="shared" si="3"/>
        <v>0</v>
      </c>
      <c r="I47" s="44">
        <f t="shared" si="4"/>
        <v>0</v>
      </c>
      <c r="J47" s="44">
        <f t="shared" si="5"/>
        <v>0</v>
      </c>
      <c r="K47" s="44">
        <f t="shared" si="6"/>
        <v>0</v>
      </c>
      <c r="L47" s="44">
        <f t="shared" si="7"/>
        <v>0</v>
      </c>
      <c r="N47" s="90">
        <v>3194710000</v>
      </c>
      <c r="P47" s="20"/>
      <c r="Q47" s="89">
        <f t="shared" si="8"/>
        <v>3.5108899999999998</v>
      </c>
      <c r="R47" s="89">
        <f t="shared" si="9"/>
        <v>0</v>
      </c>
      <c r="S47" s="44">
        <f t="shared" si="10"/>
        <v>0</v>
      </c>
      <c r="T47" s="44">
        <f t="shared" si="11"/>
        <v>0</v>
      </c>
      <c r="U47" s="44">
        <f t="shared" si="12"/>
        <v>0</v>
      </c>
      <c r="V47" s="44">
        <f t="shared" si="13"/>
        <v>0</v>
      </c>
      <c r="W47" s="44">
        <f t="shared" si="14"/>
        <v>0</v>
      </c>
      <c r="X47" s="44">
        <f t="shared" si="15"/>
        <v>0</v>
      </c>
      <c r="Y47" s="20"/>
    </row>
    <row r="48" spans="2:25" x14ac:dyDescent="0.25">
      <c r="B48" s="90">
        <v>3273755000</v>
      </c>
      <c r="D48" s="20"/>
      <c r="E48" s="89">
        <f t="shared" si="0"/>
        <v>3.5899350000000001</v>
      </c>
      <c r="F48" s="89">
        <f t="shared" si="1"/>
        <v>0</v>
      </c>
      <c r="G48" s="44">
        <f t="shared" si="2"/>
        <v>0</v>
      </c>
      <c r="H48" s="44">
        <f t="shared" si="3"/>
        <v>0</v>
      </c>
      <c r="I48" s="44">
        <f t="shared" si="4"/>
        <v>0</v>
      </c>
      <c r="J48" s="44">
        <f t="shared" si="5"/>
        <v>0</v>
      </c>
      <c r="K48" s="44">
        <f t="shared" si="6"/>
        <v>0</v>
      </c>
      <c r="L48" s="44">
        <f t="shared" si="7"/>
        <v>0</v>
      </c>
      <c r="N48" s="90">
        <v>3273755000</v>
      </c>
      <c r="P48" s="20"/>
      <c r="Q48" s="89">
        <f t="shared" si="8"/>
        <v>3.5899350000000001</v>
      </c>
      <c r="R48" s="89">
        <f t="shared" si="9"/>
        <v>0</v>
      </c>
      <c r="S48" s="44">
        <f t="shared" si="10"/>
        <v>0</v>
      </c>
      <c r="T48" s="44">
        <f t="shared" si="11"/>
        <v>0</v>
      </c>
      <c r="U48" s="44">
        <f t="shared" si="12"/>
        <v>0</v>
      </c>
      <c r="V48" s="44">
        <f t="shared" si="13"/>
        <v>0</v>
      </c>
      <c r="W48" s="44">
        <f t="shared" si="14"/>
        <v>0</v>
      </c>
      <c r="X48" s="44">
        <f t="shared" si="15"/>
        <v>0</v>
      </c>
      <c r="Y48" s="20"/>
    </row>
    <row r="49" spans="2:25" x14ac:dyDescent="0.25">
      <c r="B49" s="90">
        <v>3352800000</v>
      </c>
      <c r="D49" s="20"/>
      <c r="E49" s="89">
        <f t="shared" si="0"/>
        <v>3.6689799999999999</v>
      </c>
      <c r="F49" s="89">
        <f t="shared" si="1"/>
        <v>0</v>
      </c>
      <c r="G49" s="44">
        <f t="shared" si="2"/>
        <v>0</v>
      </c>
      <c r="H49" s="44">
        <f t="shared" si="3"/>
        <v>0</v>
      </c>
      <c r="I49" s="44">
        <f t="shared" si="4"/>
        <v>0</v>
      </c>
      <c r="J49" s="44">
        <f t="shared" si="5"/>
        <v>0</v>
      </c>
      <c r="K49" s="44">
        <f t="shared" si="6"/>
        <v>0</v>
      </c>
      <c r="L49" s="44">
        <f t="shared" si="7"/>
        <v>0</v>
      </c>
      <c r="N49" s="90">
        <v>3352800000</v>
      </c>
      <c r="P49" s="20"/>
      <c r="Q49" s="89">
        <f t="shared" si="8"/>
        <v>3.6689799999999999</v>
      </c>
      <c r="R49" s="89">
        <f t="shared" si="9"/>
        <v>0</v>
      </c>
      <c r="S49" s="44">
        <f t="shared" si="10"/>
        <v>0</v>
      </c>
      <c r="T49" s="44">
        <f t="shared" si="11"/>
        <v>0</v>
      </c>
      <c r="U49" s="44">
        <f t="shared" si="12"/>
        <v>0</v>
      </c>
      <c r="V49" s="44">
        <f t="shared" si="13"/>
        <v>0</v>
      </c>
      <c r="W49" s="44">
        <f t="shared" si="14"/>
        <v>0</v>
      </c>
      <c r="X49" s="44">
        <f t="shared" si="15"/>
        <v>0</v>
      </c>
      <c r="Y49" s="20"/>
    </row>
    <row r="50" spans="2:25" x14ac:dyDescent="0.25">
      <c r="B50" s="90">
        <v>3431845000</v>
      </c>
      <c r="D50" s="20"/>
      <c r="E50" s="89">
        <f t="shared" si="0"/>
        <v>3.7480250000000002</v>
      </c>
      <c r="F50" s="89">
        <f t="shared" si="1"/>
        <v>0</v>
      </c>
      <c r="G50" s="44">
        <f t="shared" si="2"/>
        <v>0</v>
      </c>
      <c r="H50" s="44">
        <f t="shared" si="3"/>
        <v>0</v>
      </c>
      <c r="I50" s="44">
        <f t="shared" si="4"/>
        <v>0</v>
      </c>
      <c r="J50" s="44">
        <f t="shared" si="5"/>
        <v>0</v>
      </c>
      <c r="K50" s="44">
        <f t="shared" si="6"/>
        <v>0</v>
      </c>
      <c r="L50" s="44">
        <f t="shared" si="7"/>
        <v>0</v>
      </c>
      <c r="N50" s="90">
        <v>3431845000</v>
      </c>
      <c r="P50" s="20"/>
      <c r="Q50" s="89">
        <f t="shared" si="8"/>
        <v>3.7480250000000002</v>
      </c>
      <c r="R50" s="89">
        <f t="shared" si="9"/>
        <v>0</v>
      </c>
      <c r="S50" s="44">
        <f t="shared" si="10"/>
        <v>0</v>
      </c>
      <c r="T50" s="44">
        <f t="shared" si="11"/>
        <v>0</v>
      </c>
      <c r="U50" s="44">
        <f t="shared" si="12"/>
        <v>0</v>
      </c>
      <c r="V50" s="44">
        <f t="shared" si="13"/>
        <v>0</v>
      </c>
      <c r="W50" s="44">
        <f t="shared" si="14"/>
        <v>0</v>
      </c>
      <c r="X50" s="44">
        <f t="shared" si="15"/>
        <v>0</v>
      </c>
      <c r="Y50" s="20"/>
    </row>
    <row r="51" spans="2:25" x14ac:dyDescent="0.25">
      <c r="B51" s="90">
        <v>3510890000</v>
      </c>
      <c r="D51" s="20"/>
      <c r="E51" s="89">
        <f t="shared" si="0"/>
        <v>3.82707</v>
      </c>
      <c r="F51" s="89">
        <f t="shared" si="1"/>
        <v>0</v>
      </c>
      <c r="G51" s="44">
        <f t="shared" si="2"/>
        <v>0</v>
      </c>
      <c r="H51" s="44">
        <f t="shared" si="3"/>
        <v>0</v>
      </c>
      <c r="I51" s="44">
        <f t="shared" si="4"/>
        <v>0</v>
      </c>
      <c r="J51" s="44">
        <f t="shared" si="5"/>
        <v>0</v>
      </c>
      <c r="K51" s="44">
        <f t="shared" si="6"/>
        <v>0</v>
      </c>
      <c r="L51" s="44">
        <f t="shared" si="7"/>
        <v>0</v>
      </c>
      <c r="N51" s="90">
        <v>3510890000</v>
      </c>
      <c r="P51" s="20"/>
      <c r="Q51" s="89">
        <f t="shared" si="8"/>
        <v>3.82707</v>
      </c>
      <c r="R51" s="89">
        <f t="shared" si="9"/>
        <v>0</v>
      </c>
      <c r="S51" s="44">
        <f t="shared" si="10"/>
        <v>0</v>
      </c>
      <c r="T51" s="44">
        <f t="shared" si="11"/>
        <v>0</v>
      </c>
      <c r="U51" s="44">
        <f t="shared" si="12"/>
        <v>0</v>
      </c>
      <c r="V51" s="44">
        <f t="shared" si="13"/>
        <v>0</v>
      </c>
      <c r="W51" s="44">
        <f t="shared" si="14"/>
        <v>0</v>
      </c>
      <c r="X51" s="44">
        <f t="shared" si="15"/>
        <v>0</v>
      </c>
      <c r="Y51" s="20"/>
    </row>
    <row r="52" spans="2:25" x14ac:dyDescent="0.25">
      <c r="B52" s="90">
        <v>3589935000</v>
      </c>
      <c r="D52" s="20"/>
      <c r="E52" s="89">
        <f t="shared" si="0"/>
        <v>3.9061149999999998</v>
      </c>
      <c r="F52" s="89">
        <f t="shared" si="1"/>
        <v>0</v>
      </c>
      <c r="G52" s="44">
        <f t="shared" si="2"/>
        <v>0</v>
      </c>
      <c r="H52" s="44">
        <f t="shared" si="3"/>
        <v>0</v>
      </c>
      <c r="I52" s="44">
        <f t="shared" si="4"/>
        <v>0</v>
      </c>
      <c r="J52" s="44">
        <f t="shared" si="5"/>
        <v>0</v>
      </c>
      <c r="K52" s="44">
        <f t="shared" si="6"/>
        <v>0</v>
      </c>
      <c r="L52" s="44">
        <f t="shared" si="7"/>
        <v>0</v>
      </c>
      <c r="N52" s="90">
        <v>3589935000</v>
      </c>
      <c r="P52" s="20"/>
      <c r="Q52" s="89">
        <f t="shared" si="8"/>
        <v>3.9061149999999998</v>
      </c>
      <c r="R52" s="89">
        <f t="shared" si="9"/>
        <v>0</v>
      </c>
      <c r="S52" s="44">
        <f t="shared" si="10"/>
        <v>0</v>
      </c>
      <c r="T52" s="44">
        <f t="shared" si="11"/>
        <v>0</v>
      </c>
      <c r="U52" s="44">
        <f t="shared" si="12"/>
        <v>0</v>
      </c>
      <c r="V52" s="44">
        <f t="shared" si="13"/>
        <v>0</v>
      </c>
      <c r="W52" s="44">
        <f t="shared" si="14"/>
        <v>0</v>
      </c>
      <c r="X52" s="44">
        <f t="shared" si="15"/>
        <v>0</v>
      </c>
      <c r="Y52" s="20"/>
    </row>
    <row r="53" spans="2:25" x14ac:dyDescent="0.25">
      <c r="B53" s="90">
        <v>3668980000</v>
      </c>
      <c r="D53" s="20"/>
      <c r="E53" s="89">
        <f t="shared" si="0"/>
        <v>3.98516</v>
      </c>
      <c r="F53" s="89">
        <f t="shared" si="1"/>
        <v>0</v>
      </c>
      <c r="G53" s="44">
        <f t="shared" si="2"/>
        <v>0</v>
      </c>
      <c r="H53" s="44">
        <f t="shared" si="3"/>
        <v>0</v>
      </c>
      <c r="I53" s="44">
        <f t="shared" si="4"/>
        <v>0</v>
      </c>
      <c r="J53" s="44">
        <f t="shared" si="5"/>
        <v>0</v>
      </c>
      <c r="K53" s="44">
        <f t="shared" si="6"/>
        <v>0</v>
      </c>
      <c r="L53" s="44">
        <f t="shared" si="7"/>
        <v>0</v>
      </c>
      <c r="N53" s="90">
        <v>3668980000</v>
      </c>
      <c r="P53" s="20"/>
      <c r="Q53" s="89">
        <f t="shared" si="8"/>
        <v>3.98516</v>
      </c>
      <c r="R53" s="89">
        <f t="shared" si="9"/>
        <v>0</v>
      </c>
      <c r="S53" s="44">
        <f t="shared" si="10"/>
        <v>0</v>
      </c>
      <c r="T53" s="44">
        <f t="shared" si="11"/>
        <v>0</v>
      </c>
      <c r="U53" s="44">
        <f t="shared" si="12"/>
        <v>0</v>
      </c>
      <c r="V53" s="44">
        <f t="shared" si="13"/>
        <v>0</v>
      </c>
      <c r="W53" s="44">
        <f t="shared" si="14"/>
        <v>0</v>
      </c>
      <c r="X53" s="44">
        <f t="shared" si="15"/>
        <v>0</v>
      </c>
      <c r="Y53" s="20"/>
    </row>
    <row r="54" spans="2:25" x14ac:dyDescent="0.25">
      <c r="B54" s="90">
        <v>3748025000</v>
      </c>
      <c r="D54" s="20"/>
      <c r="E54" s="89">
        <f t="shared" si="0"/>
        <v>4.0642050000000003</v>
      </c>
      <c r="F54" s="89">
        <f t="shared" si="1"/>
        <v>0</v>
      </c>
      <c r="G54" s="44">
        <f t="shared" si="2"/>
        <v>0</v>
      </c>
      <c r="H54" s="44">
        <f t="shared" si="3"/>
        <v>0</v>
      </c>
      <c r="I54" s="44">
        <f t="shared" si="4"/>
        <v>0</v>
      </c>
      <c r="J54" s="44">
        <f t="shared" si="5"/>
        <v>0</v>
      </c>
      <c r="K54" s="44">
        <f t="shared" si="6"/>
        <v>0</v>
      </c>
      <c r="L54" s="44">
        <f t="shared" si="7"/>
        <v>0</v>
      </c>
      <c r="N54" s="90">
        <v>3748025000</v>
      </c>
      <c r="P54" s="20"/>
      <c r="Q54" s="89">
        <f t="shared" si="8"/>
        <v>4.0642050000000003</v>
      </c>
      <c r="R54" s="89">
        <f t="shared" si="9"/>
        <v>0</v>
      </c>
      <c r="S54" s="44">
        <f t="shared" si="10"/>
        <v>0</v>
      </c>
      <c r="T54" s="44">
        <f t="shared" si="11"/>
        <v>0</v>
      </c>
      <c r="U54" s="44">
        <f t="shared" si="12"/>
        <v>0</v>
      </c>
      <c r="V54" s="44">
        <f t="shared" si="13"/>
        <v>0</v>
      </c>
      <c r="W54" s="44">
        <f t="shared" si="14"/>
        <v>0</v>
      </c>
      <c r="X54" s="44">
        <f t="shared" si="15"/>
        <v>0</v>
      </c>
      <c r="Y54" s="20"/>
    </row>
    <row r="55" spans="2:25" x14ac:dyDescent="0.25">
      <c r="B55" s="90">
        <v>3827070000</v>
      </c>
      <c r="D55" s="20"/>
      <c r="E55" s="89">
        <f t="shared" si="0"/>
        <v>4.1432500000000001</v>
      </c>
      <c r="F55" s="89">
        <f t="shared" si="1"/>
        <v>0</v>
      </c>
      <c r="G55" s="44">
        <f t="shared" si="2"/>
        <v>0</v>
      </c>
      <c r="H55" s="44">
        <f t="shared" si="3"/>
        <v>0</v>
      </c>
      <c r="I55" s="44">
        <f t="shared" si="4"/>
        <v>0</v>
      </c>
      <c r="J55" s="44">
        <f t="shared" si="5"/>
        <v>0</v>
      </c>
      <c r="K55" s="44">
        <f t="shared" si="6"/>
        <v>0</v>
      </c>
      <c r="L55" s="44">
        <f t="shared" si="7"/>
        <v>0</v>
      </c>
      <c r="N55" s="90">
        <v>3827070000</v>
      </c>
      <c r="P55" s="20"/>
      <c r="Q55" s="89">
        <f t="shared" si="8"/>
        <v>4.1432500000000001</v>
      </c>
      <c r="R55" s="89">
        <f t="shared" si="9"/>
        <v>0</v>
      </c>
      <c r="S55" s="44">
        <f t="shared" si="10"/>
        <v>0</v>
      </c>
      <c r="T55" s="44">
        <f t="shared" si="11"/>
        <v>0</v>
      </c>
      <c r="U55" s="44">
        <f t="shared" si="12"/>
        <v>0</v>
      </c>
      <c r="V55" s="44">
        <f t="shared" si="13"/>
        <v>0</v>
      </c>
      <c r="W55" s="44">
        <f t="shared" si="14"/>
        <v>0</v>
      </c>
      <c r="X55" s="44">
        <f t="shared" si="15"/>
        <v>0</v>
      </c>
      <c r="Y55" s="20"/>
    </row>
    <row r="56" spans="2:25" x14ac:dyDescent="0.25">
      <c r="B56" s="90">
        <v>3906115000</v>
      </c>
      <c r="E56" s="89">
        <f t="shared" si="0"/>
        <v>4.2222949999999999</v>
      </c>
      <c r="F56" s="89">
        <f t="shared" si="1"/>
        <v>0</v>
      </c>
      <c r="G56" s="44">
        <f t="shared" si="2"/>
        <v>0</v>
      </c>
      <c r="H56" s="44">
        <f t="shared" si="3"/>
        <v>0</v>
      </c>
      <c r="I56" s="44">
        <f t="shared" si="4"/>
        <v>0</v>
      </c>
      <c r="J56" s="44">
        <f t="shared" si="5"/>
        <v>0</v>
      </c>
      <c r="K56" s="44">
        <f t="shared" si="6"/>
        <v>0</v>
      </c>
      <c r="L56" s="44">
        <f t="shared" si="7"/>
        <v>0</v>
      </c>
      <c r="N56" s="90">
        <v>3906115000</v>
      </c>
      <c r="Q56" s="89">
        <f t="shared" si="8"/>
        <v>4.2222949999999999</v>
      </c>
      <c r="R56" s="89">
        <f t="shared" si="9"/>
        <v>0</v>
      </c>
      <c r="S56" s="44">
        <f t="shared" si="10"/>
        <v>0</v>
      </c>
      <c r="T56" s="44">
        <f t="shared" si="11"/>
        <v>0</v>
      </c>
      <c r="U56" s="44">
        <f t="shared" si="12"/>
        <v>0</v>
      </c>
      <c r="V56" s="44">
        <f t="shared" si="13"/>
        <v>0</v>
      </c>
      <c r="W56" s="44">
        <f t="shared" si="14"/>
        <v>0</v>
      </c>
      <c r="X56" s="44">
        <f t="shared" si="15"/>
        <v>0</v>
      </c>
    </row>
    <row r="57" spans="2:25" x14ac:dyDescent="0.25">
      <c r="B57" s="90">
        <v>3985160000</v>
      </c>
      <c r="E57" s="89">
        <f t="shared" si="0"/>
        <v>4.3013399999999997</v>
      </c>
      <c r="F57" s="89">
        <f t="shared" si="1"/>
        <v>0</v>
      </c>
      <c r="G57" s="44">
        <f t="shared" si="2"/>
        <v>0</v>
      </c>
      <c r="H57" s="44">
        <f t="shared" si="3"/>
        <v>0</v>
      </c>
      <c r="I57" s="44">
        <f t="shared" si="4"/>
        <v>0</v>
      </c>
      <c r="J57" s="44">
        <f t="shared" si="5"/>
        <v>0</v>
      </c>
      <c r="K57" s="44">
        <f t="shared" si="6"/>
        <v>0</v>
      </c>
      <c r="L57" s="44">
        <f t="shared" si="7"/>
        <v>0</v>
      </c>
      <c r="N57" s="90">
        <v>3985160000</v>
      </c>
      <c r="Q57" s="89">
        <f t="shared" si="8"/>
        <v>4.3013399999999997</v>
      </c>
      <c r="R57" s="89">
        <f t="shared" si="9"/>
        <v>0</v>
      </c>
      <c r="S57" s="44">
        <f t="shared" si="10"/>
        <v>0</v>
      </c>
      <c r="T57" s="44">
        <f t="shared" si="11"/>
        <v>0</v>
      </c>
      <c r="U57" s="44">
        <f t="shared" si="12"/>
        <v>0</v>
      </c>
      <c r="V57" s="44">
        <f t="shared" si="13"/>
        <v>0</v>
      </c>
      <c r="W57" s="44">
        <f t="shared" si="14"/>
        <v>0</v>
      </c>
      <c r="X57" s="44">
        <f t="shared" si="15"/>
        <v>0</v>
      </c>
    </row>
    <row r="58" spans="2:25" x14ac:dyDescent="0.25">
      <c r="B58" s="90">
        <v>4064205000</v>
      </c>
      <c r="E58" s="89">
        <f t="shared" si="0"/>
        <v>4.3803850000000004</v>
      </c>
      <c r="F58" s="89">
        <f t="shared" si="1"/>
        <v>0</v>
      </c>
      <c r="G58" s="44">
        <f t="shared" si="2"/>
        <v>0</v>
      </c>
      <c r="H58" s="44">
        <f t="shared" si="3"/>
        <v>0</v>
      </c>
      <c r="I58" s="44">
        <f t="shared" si="4"/>
        <v>0</v>
      </c>
      <c r="J58" s="44">
        <f t="shared" si="5"/>
        <v>0</v>
      </c>
      <c r="K58" s="44">
        <f t="shared" si="6"/>
        <v>0</v>
      </c>
      <c r="L58" s="44">
        <f t="shared" si="7"/>
        <v>0</v>
      </c>
      <c r="N58" s="90">
        <v>4064205000</v>
      </c>
      <c r="Q58" s="89">
        <f t="shared" si="8"/>
        <v>4.3803850000000004</v>
      </c>
      <c r="R58" s="89">
        <f t="shared" si="9"/>
        <v>0</v>
      </c>
      <c r="S58" s="44">
        <f t="shared" si="10"/>
        <v>0</v>
      </c>
      <c r="T58" s="44">
        <f t="shared" si="11"/>
        <v>0</v>
      </c>
      <c r="U58" s="44">
        <f t="shared" si="12"/>
        <v>0</v>
      </c>
      <c r="V58" s="44">
        <f t="shared" si="13"/>
        <v>0</v>
      </c>
      <c r="W58" s="44">
        <f t="shared" si="14"/>
        <v>0</v>
      </c>
      <c r="X58" s="44">
        <f t="shared" si="15"/>
        <v>0</v>
      </c>
    </row>
    <row r="59" spans="2:25" x14ac:dyDescent="0.25">
      <c r="B59" s="90">
        <v>4143250000</v>
      </c>
      <c r="E59" s="89">
        <f t="shared" si="0"/>
        <v>4.4594300000000002</v>
      </c>
      <c r="F59" s="89">
        <f t="shared" si="1"/>
        <v>0</v>
      </c>
      <c r="G59" s="44">
        <f t="shared" si="2"/>
        <v>0</v>
      </c>
      <c r="H59" s="44">
        <f t="shared" si="3"/>
        <v>0</v>
      </c>
      <c r="I59" s="44">
        <f t="shared" si="4"/>
        <v>0</v>
      </c>
      <c r="J59" s="44">
        <f t="shared" si="5"/>
        <v>0</v>
      </c>
      <c r="K59" s="44">
        <f t="shared" si="6"/>
        <v>0</v>
      </c>
      <c r="L59" s="44">
        <f t="shared" si="7"/>
        <v>0</v>
      </c>
      <c r="N59" s="90">
        <v>4143250000</v>
      </c>
      <c r="Q59" s="89">
        <f t="shared" si="8"/>
        <v>4.4594300000000002</v>
      </c>
      <c r="R59" s="89">
        <f t="shared" si="9"/>
        <v>0</v>
      </c>
      <c r="S59" s="44">
        <f t="shared" si="10"/>
        <v>0</v>
      </c>
      <c r="T59" s="44">
        <f t="shared" si="11"/>
        <v>0</v>
      </c>
      <c r="U59" s="44">
        <f t="shared" si="12"/>
        <v>0</v>
      </c>
      <c r="V59" s="44">
        <f t="shared" si="13"/>
        <v>0</v>
      </c>
      <c r="W59" s="44">
        <f t="shared" si="14"/>
        <v>0</v>
      </c>
      <c r="X59" s="44">
        <f t="shared" si="15"/>
        <v>0</v>
      </c>
    </row>
    <row r="60" spans="2:25" x14ac:dyDescent="0.25">
      <c r="B60" s="90">
        <v>4222295000</v>
      </c>
      <c r="E60" s="89">
        <f t="shared" si="0"/>
        <v>4.538475</v>
      </c>
      <c r="F60" s="89">
        <f t="shared" si="1"/>
        <v>0</v>
      </c>
      <c r="G60" s="44">
        <f t="shared" si="2"/>
        <v>0</v>
      </c>
      <c r="H60" s="44">
        <f t="shared" si="3"/>
        <v>0</v>
      </c>
      <c r="I60" s="44">
        <f t="shared" si="4"/>
        <v>0</v>
      </c>
      <c r="J60" s="44">
        <f t="shared" si="5"/>
        <v>0</v>
      </c>
      <c r="K60" s="44">
        <f t="shared" si="6"/>
        <v>0</v>
      </c>
      <c r="L60" s="44">
        <f t="shared" si="7"/>
        <v>0</v>
      </c>
      <c r="N60" s="90">
        <v>4222295000</v>
      </c>
      <c r="Q60" s="89">
        <f t="shared" si="8"/>
        <v>4.538475</v>
      </c>
      <c r="R60" s="89">
        <f t="shared" si="9"/>
        <v>0</v>
      </c>
      <c r="S60" s="44">
        <f t="shared" si="10"/>
        <v>0</v>
      </c>
      <c r="T60" s="44">
        <f t="shared" si="11"/>
        <v>0</v>
      </c>
      <c r="U60" s="44">
        <f t="shared" si="12"/>
        <v>0</v>
      </c>
      <c r="V60" s="44">
        <f t="shared" si="13"/>
        <v>0</v>
      </c>
      <c r="W60" s="44">
        <f t="shared" si="14"/>
        <v>0</v>
      </c>
      <c r="X60" s="44">
        <f t="shared" si="15"/>
        <v>0</v>
      </c>
    </row>
    <row r="61" spans="2:25" x14ac:dyDescent="0.25">
      <c r="B61" s="90">
        <v>4301340000</v>
      </c>
      <c r="E61" s="89">
        <f t="shared" si="0"/>
        <v>4.6175199999999998</v>
      </c>
      <c r="F61" s="89">
        <f t="shared" si="1"/>
        <v>0</v>
      </c>
      <c r="G61" s="44">
        <f t="shared" si="2"/>
        <v>0</v>
      </c>
      <c r="H61" s="44">
        <f t="shared" si="3"/>
        <v>0</v>
      </c>
      <c r="I61" s="44">
        <f t="shared" si="4"/>
        <v>0</v>
      </c>
      <c r="J61" s="44">
        <f t="shared" si="5"/>
        <v>0</v>
      </c>
      <c r="K61" s="44">
        <f t="shared" si="6"/>
        <v>0</v>
      </c>
      <c r="L61" s="44">
        <f t="shared" si="7"/>
        <v>0</v>
      </c>
      <c r="N61" s="90">
        <v>4301340000</v>
      </c>
      <c r="Q61" s="89">
        <f t="shared" si="8"/>
        <v>4.6175199999999998</v>
      </c>
      <c r="R61" s="89">
        <f t="shared" si="9"/>
        <v>0</v>
      </c>
      <c r="S61" s="44">
        <f t="shared" si="10"/>
        <v>0</v>
      </c>
      <c r="T61" s="44">
        <f t="shared" si="11"/>
        <v>0</v>
      </c>
      <c r="U61" s="44">
        <f t="shared" si="12"/>
        <v>0</v>
      </c>
      <c r="V61" s="44">
        <f t="shared" si="13"/>
        <v>0</v>
      </c>
      <c r="W61" s="44">
        <f t="shared" si="14"/>
        <v>0</v>
      </c>
      <c r="X61" s="44">
        <f t="shared" si="15"/>
        <v>0</v>
      </c>
    </row>
    <row r="62" spans="2:25" x14ac:dyDescent="0.25">
      <c r="B62" s="90">
        <v>4380385000</v>
      </c>
      <c r="E62" s="89">
        <f t="shared" si="0"/>
        <v>4.6965649999999997</v>
      </c>
      <c r="F62" s="89">
        <f t="shared" si="1"/>
        <v>0</v>
      </c>
      <c r="G62" s="44">
        <f t="shared" si="2"/>
        <v>0</v>
      </c>
      <c r="H62" s="44">
        <f t="shared" si="3"/>
        <v>0</v>
      </c>
      <c r="I62" s="44">
        <f t="shared" si="4"/>
        <v>0</v>
      </c>
      <c r="J62" s="44">
        <f t="shared" si="5"/>
        <v>0</v>
      </c>
      <c r="K62" s="44">
        <f t="shared" si="6"/>
        <v>0</v>
      </c>
      <c r="L62" s="44">
        <f t="shared" si="7"/>
        <v>0</v>
      </c>
      <c r="N62" s="90">
        <v>4380385000</v>
      </c>
      <c r="Q62" s="89">
        <f t="shared" si="8"/>
        <v>4.6965649999999997</v>
      </c>
      <c r="R62" s="89">
        <f t="shared" si="9"/>
        <v>0</v>
      </c>
      <c r="S62" s="44">
        <f t="shared" si="10"/>
        <v>0</v>
      </c>
      <c r="T62" s="44">
        <f t="shared" si="11"/>
        <v>0</v>
      </c>
      <c r="U62" s="44">
        <f t="shared" si="12"/>
        <v>0</v>
      </c>
      <c r="V62" s="44">
        <f t="shared" si="13"/>
        <v>0</v>
      </c>
      <c r="W62" s="44">
        <f t="shared" si="14"/>
        <v>0</v>
      </c>
      <c r="X62" s="44">
        <f t="shared" si="15"/>
        <v>0</v>
      </c>
    </row>
    <row r="63" spans="2:25" x14ac:dyDescent="0.25">
      <c r="B63" s="90">
        <v>4459430000</v>
      </c>
      <c r="E63" s="89">
        <f t="shared" si="0"/>
        <v>4.7756100000000004</v>
      </c>
      <c r="F63" s="89">
        <f t="shared" si="1"/>
        <v>0</v>
      </c>
      <c r="G63" s="44">
        <f t="shared" si="2"/>
        <v>0</v>
      </c>
      <c r="H63" s="44">
        <f t="shared" si="3"/>
        <v>0</v>
      </c>
      <c r="I63" s="44">
        <f t="shared" si="4"/>
        <v>0</v>
      </c>
      <c r="J63" s="44">
        <f t="shared" si="5"/>
        <v>0</v>
      </c>
      <c r="K63" s="44">
        <f t="shared" si="6"/>
        <v>0</v>
      </c>
      <c r="L63" s="44">
        <f t="shared" si="7"/>
        <v>0</v>
      </c>
      <c r="N63" s="90">
        <v>4459430000</v>
      </c>
      <c r="Q63" s="89">
        <f t="shared" si="8"/>
        <v>4.7756100000000004</v>
      </c>
      <c r="R63" s="89">
        <f t="shared" si="9"/>
        <v>0</v>
      </c>
      <c r="S63" s="44">
        <f t="shared" si="10"/>
        <v>0</v>
      </c>
      <c r="T63" s="44">
        <f t="shared" si="11"/>
        <v>0</v>
      </c>
      <c r="U63" s="44">
        <f t="shared" si="12"/>
        <v>0</v>
      </c>
      <c r="V63" s="44">
        <f t="shared" si="13"/>
        <v>0</v>
      </c>
      <c r="W63" s="44">
        <f t="shared" si="14"/>
        <v>0</v>
      </c>
      <c r="X63" s="44">
        <f t="shared" si="15"/>
        <v>0</v>
      </c>
    </row>
    <row r="64" spans="2:25" x14ac:dyDescent="0.25">
      <c r="B64" s="90">
        <v>4538475000</v>
      </c>
      <c r="E64" s="89">
        <f t="shared" si="0"/>
        <v>4.8546550000000002</v>
      </c>
      <c r="F64" s="89">
        <f t="shared" si="1"/>
        <v>0</v>
      </c>
      <c r="G64" s="44">
        <f t="shared" si="2"/>
        <v>0</v>
      </c>
      <c r="H64" s="44">
        <f t="shared" si="3"/>
        <v>0</v>
      </c>
      <c r="I64" s="44">
        <f t="shared" si="4"/>
        <v>0</v>
      </c>
      <c r="J64" s="44">
        <f t="shared" si="5"/>
        <v>0</v>
      </c>
      <c r="K64" s="44">
        <f t="shared" si="6"/>
        <v>0</v>
      </c>
      <c r="L64" s="44">
        <f t="shared" si="7"/>
        <v>0</v>
      </c>
      <c r="N64" s="90">
        <v>4538475000</v>
      </c>
      <c r="Q64" s="89">
        <f t="shared" si="8"/>
        <v>4.8546550000000002</v>
      </c>
      <c r="R64" s="89">
        <f t="shared" si="9"/>
        <v>0</v>
      </c>
      <c r="S64" s="44">
        <f t="shared" si="10"/>
        <v>0</v>
      </c>
      <c r="T64" s="44">
        <f t="shared" si="11"/>
        <v>0</v>
      </c>
      <c r="U64" s="44">
        <f t="shared" si="12"/>
        <v>0</v>
      </c>
      <c r="V64" s="44">
        <f t="shared" si="13"/>
        <v>0</v>
      </c>
      <c r="W64" s="44">
        <f t="shared" si="14"/>
        <v>0</v>
      </c>
      <c r="X64" s="44">
        <f t="shared" si="15"/>
        <v>0</v>
      </c>
    </row>
    <row r="65" spans="2:24" x14ac:dyDescent="0.25">
      <c r="B65" s="90">
        <v>4617520000</v>
      </c>
      <c r="E65" s="89">
        <f t="shared" si="0"/>
        <v>4.9337</v>
      </c>
      <c r="F65" s="89">
        <f t="shared" si="1"/>
        <v>0</v>
      </c>
      <c r="G65" s="44">
        <f t="shared" si="2"/>
        <v>0</v>
      </c>
      <c r="H65" s="44">
        <f t="shared" si="3"/>
        <v>0</v>
      </c>
      <c r="I65" s="44">
        <f t="shared" si="4"/>
        <v>0</v>
      </c>
      <c r="J65" s="44">
        <f t="shared" si="5"/>
        <v>0</v>
      </c>
      <c r="K65" s="44">
        <f t="shared" si="6"/>
        <v>0</v>
      </c>
      <c r="L65" s="44">
        <f t="shared" si="7"/>
        <v>0</v>
      </c>
      <c r="N65" s="90">
        <v>4617520000</v>
      </c>
      <c r="Q65" s="89">
        <f t="shared" si="8"/>
        <v>4.9337</v>
      </c>
      <c r="R65" s="89">
        <f t="shared" si="9"/>
        <v>0</v>
      </c>
      <c r="S65" s="44">
        <f t="shared" si="10"/>
        <v>0</v>
      </c>
      <c r="T65" s="44">
        <f t="shared" si="11"/>
        <v>0</v>
      </c>
      <c r="U65" s="44">
        <f t="shared" si="12"/>
        <v>0</v>
      </c>
      <c r="V65" s="44">
        <f t="shared" si="13"/>
        <v>0</v>
      </c>
      <c r="W65" s="44">
        <f t="shared" si="14"/>
        <v>0</v>
      </c>
      <c r="X65" s="44">
        <f t="shared" si="15"/>
        <v>0</v>
      </c>
    </row>
    <row r="66" spans="2:24" x14ac:dyDescent="0.25">
      <c r="B66" s="90">
        <v>4696565000</v>
      </c>
      <c r="E66" s="89">
        <f t="shared" si="0"/>
        <v>5.0127449999999998</v>
      </c>
      <c r="F66" s="89">
        <f t="shared" si="1"/>
        <v>0</v>
      </c>
      <c r="G66" s="44">
        <f t="shared" si="2"/>
        <v>0</v>
      </c>
      <c r="H66" s="44">
        <f t="shared" si="3"/>
        <v>0</v>
      </c>
      <c r="I66" s="44">
        <f t="shared" si="4"/>
        <v>0</v>
      </c>
      <c r="J66" s="44">
        <f t="shared" si="5"/>
        <v>0</v>
      </c>
      <c r="K66" s="44">
        <f t="shared" si="6"/>
        <v>0</v>
      </c>
      <c r="L66" s="44">
        <f t="shared" si="7"/>
        <v>0</v>
      </c>
      <c r="N66" s="90">
        <v>4696565000</v>
      </c>
      <c r="Q66" s="89">
        <f t="shared" si="8"/>
        <v>5.0127449999999998</v>
      </c>
      <c r="R66" s="89">
        <f t="shared" si="9"/>
        <v>0</v>
      </c>
      <c r="S66" s="44">
        <f t="shared" si="10"/>
        <v>0</v>
      </c>
      <c r="T66" s="44">
        <f t="shared" si="11"/>
        <v>0</v>
      </c>
      <c r="U66" s="44">
        <f t="shared" si="12"/>
        <v>0</v>
      </c>
      <c r="V66" s="44">
        <f t="shared" si="13"/>
        <v>0</v>
      </c>
      <c r="W66" s="44">
        <f t="shared" si="14"/>
        <v>0</v>
      </c>
      <c r="X66" s="44">
        <f t="shared" si="15"/>
        <v>0</v>
      </c>
    </row>
    <row r="67" spans="2:24" x14ac:dyDescent="0.25">
      <c r="B67" s="90">
        <v>4775610000</v>
      </c>
      <c r="E67" s="89">
        <f t="shared" si="0"/>
        <v>5.0917899999999996</v>
      </c>
      <c r="F67" s="89">
        <f t="shared" si="1"/>
        <v>0</v>
      </c>
      <c r="G67" s="44">
        <f t="shared" si="2"/>
        <v>0</v>
      </c>
      <c r="H67" s="44">
        <f t="shared" si="3"/>
        <v>0</v>
      </c>
      <c r="I67" s="44">
        <f t="shared" si="4"/>
        <v>0</v>
      </c>
      <c r="J67" s="44">
        <f t="shared" si="5"/>
        <v>0</v>
      </c>
      <c r="K67" s="44">
        <f t="shared" si="6"/>
        <v>0</v>
      </c>
      <c r="L67" s="44">
        <f t="shared" si="7"/>
        <v>0</v>
      </c>
      <c r="N67" s="90">
        <v>4775610000</v>
      </c>
      <c r="Q67" s="89">
        <f t="shared" si="8"/>
        <v>5.0917899999999996</v>
      </c>
      <c r="R67" s="89">
        <f t="shared" si="9"/>
        <v>0</v>
      </c>
      <c r="S67" s="44">
        <f t="shared" si="10"/>
        <v>0</v>
      </c>
      <c r="T67" s="44">
        <f t="shared" si="11"/>
        <v>0</v>
      </c>
      <c r="U67" s="44">
        <f t="shared" si="12"/>
        <v>0</v>
      </c>
      <c r="V67" s="44">
        <f t="shared" si="13"/>
        <v>0</v>
      </c>
      <c r="W67" s="44">
        <f t="shared" si="14"/>
        <v>0</v>
      </c>
      <c r="X67" s="44">
        <f t="shared" si="15"/>
        <v>0</v>
      </c>
    </row>
    <row r="68" spans="2:24" x14ac:dyDescent="0.25">
      <c r="B68" s="90">
        <v>4854655000</v>
      </c>
      <c r="E68" s="89">
        <f t="shared" si="0"/>
        <v>5.1708350000000003</v>
      </c>
      <c r="F68" s="89">
        <f t="shared" si="1"/>
        <v>0</v>
      </c>
      <c r="G68" s="44">
        <f t="shared" si="2"/>
        <v>0</v>
      </c>
      <c r="H68" s="44">
        <f t="shared" si="3"/>
        <v>0</v>
      </c>
      <c r="I68" s="44">
        <f t="shared" si="4"/>
        <v>0</v>
      </c>
      <c r="J68" s="44">
        <f t="shared" si="5"/>
        <v>0</v>
      </c>
      <c r="K68" s="44">
        <f t="shared" si="6"/>
        <v>0</v>
      </c>
      <c r="L68" s="44">
        <f t="shared" si="7"/>
        <v>0</v>
      </c>
      <c r="N68" s="90">
        <v>4854655000</v>
      </c>
      <c r="Q68" s="89">
        <f t="shared" si="8"/>
        <v>5.1708350000000003</v>
      </c>
      <c r="R68" s="89">
        <f t="shared" si="9"/>
        <v>0</v>
      </c>
      <c r="S68" s="44">
        <f t="shared" si="10"/>
        <v>0</v>
      </c>
      <c r="T68" s="44">
        <f t="shared" si="11"/>
        <v>0</v>
      </c>
      <c r="U68" s="44">
        <f t="shared" si="12"/>
        <v>0</v>
      </c>
      <c r="V68" s="44">
        <f t="shared" si="13"/>
        <v>0</v>
      </c>
      <c r="W68" s="44">
        <f t="shared" si="14"/>
        <v>0</v>
      </c>
      <c r="X68" s="44">
        <f t="shared" si="15"/>
        <v>0</v>
      </c>
    </row>
    <row r="69" spans="2:24" x14ac:dyDescent="0.25">
      <c r="B69" s="90">
        <v>4933700000</v>
      </c>
      <c r="E69" s="89">
        <f t="shared" ref="E69:E132" si="16">B73/1000000000</f>
        <v>5.2498800000000001</v>
      </c>
      <c r="F69" s="89">
        <f t="shared" ref="F69:F132" si="17">C73</f>
        <v>0</v>
      </c>
      <c r="G69" s="44">
        <f t="shared" ref="G69:G132" si="18">C279</f>
        <v>0</v>
      </c>
      <c r="H69" s="44">
        <f t="shared" ref="H69:H132" si="19">C485</f>
        <v>0</v>
      </c>
      <c r="I69" s="44">
        <f t="shared" ref="I69:I132" si="20">C691</f>
        <v>0</v>
      </c>
      <c r="J69" s="44">
        <f t="shared" ref="J69:J132" si="21">C897</f>
        <v>0</v>
      </c>
      <c r="K69" s="44">
        <f t="shared" ref="K69:K132" si="22">C1103</f>
        <v>0</v>
      </c>
      <c r="L69" s="44">
        <f t="shared" si="7"/>
        <v>0</v>
      </c>
      <c r="N69" s="90">
        <v>4933700000</v>
      </c>
      <c r="Q69" s="89">
        <f t="shared" si="8"/>
        <v>5.2498800000000001</v>
      </c>
      <c r="R69" s="89">
        <f t="shared" si="9"/>
        <v>0</v>
      </c>
      <c r="S69" s="44">
        <f t="shared" si="10"/>
        <v>0</v>
      </c>
      <c r="T69" s="44">
        <f t="shared" si="11"/>
        <v>0</v>
      </c>
      <c r="U69" s="44">
        <f t="shared" si="12"/>
        <v>0</v>
      </c>
      <c r="V69" s="44">
        <f t="shared" si="13"/>
        <v>0</v>
      </c>
      <c r="W69" s="44">
        <f t="shared" si="14"/>
        <v>0</v>
      </c>
      <c r="X69" s="44">
        <f t="shared" si="15"/>
        <v>0</v>
      </c>
    </row>
    <row r="70" spans="2:24" x14ac:dyDescent="0.25">
      <c r="B70" s="90">
        <v>5012745000</v>
      </c>
      <c r="E70" s="89">
        <f t="shared" si="16"/>
        <v>5.3289249999999999</v>
      </c>
      <c r="F70" s="89">
        <f t="shared" si="17"/>
        <v>0</v>
      </c>
      <c r="G70" s="44">
        <f t="shared" si="18"/>
        <v>0</v>
      </c>
      <c r="H70" s="44">
        <f t="shared" si="19"/>
        <v>0</v>
      </c>
      <c r="I70" s="44">
        <f t="shared" si="20"/>
        <v>0</v>
      </c>
      <c r="J70" s="44">
        <f t="shared" si="21"/>
        <v>0</v>
      </c>
      <c r="K70" s="44">
        <f t="shared" si="22"/>
        <v>0</v>
      </c>
      <c r="L70" s="44">
        <f t="shared" ref="L70:L133" si="23">C1310</f>
        <v>0</v>
      </c>
      <c r="N70" s="90">
        <v>5012745000</v>
      </c>
      <c r="Q70" s="89">
        <f t="shared" ref="Q70:Q133" si="24">N74/1000000000</f>
        <v>5.3289249999999999</v>
      </c>
      <c r="R70" s="89">
        <f t="shared" ref="R70:R133" si="25">O74</f>
        <v>0</v>
      </c>
      <c r="S70" s="44">
        <f t="shared" ref="S70:S133" si="26">O280</f>
        <v>0</v>
      </c>
      <c r="T70" s="44">
        <f t="shared" ref="T70:T133" si="27">O486</f>
        <v>0</v>
      </c>
      <c r="U70" s="44">
        <f t="shared" ref="U70:U133" si="28">O692</f>
        <v>0</v>
      </c>
      <c r="V70" s="44">
        <f t="shared" ref="V70:V133" si="29">O898</f>
        <v>0</v>
      </c>
      <c r="W70" s="44">
        <f t="shared" ref="W70:W133" si="30">O1104</f>
        <v>0</v>
      </c>
      <c r="X70" s="44">
        <f t="shared" ref="X70:X133" si="31">O1310</f>
        <v>0</v>
      </c>
    </row>
    <row r="71" spans="2:24" x14ac:dyDescent="0.25">
      <c r="B71" s="90">
        <v>5091790000</v>
      </c>
      <c r="E71" s="89">
        <f t="shared" si="16"/>
        <v>5.4079699999999997</v>
      </c>
      <c r="F71" s="89">
        <f t="shared" si="17"/>
        <v>0</v>
      </c>
      <c r="G71" s="44">
        <f t="shared" si="18"/>
        <v>0</v>
      </c>
      <c r="H71" s="44">
        <f t="shared" si="19"/>
        <v>0</v>
      </c>
      <c r="I71" s="44">
        <f t="shared" si="20"/>
        <v>0</v>
      </c>
      <c r="J71" s="44">
        <f t="shared" si="21"/>
        <v>0</v>
      </c>
      <c r="K71" s="44">
        <f t="shared" si="22"/>
        <v>0</v>
      </c>
      <c r="L71" s="44">
        <f t="shared" si="23"/>
        <v>0</v>
      </c>
      <c r="N71" s="90">
        <v>5091790000</v>
      </c>
      <c r="Q71" s="89">
        <f t="shared" si="24"/>
        <v>5.4079699999999997</v>
      </c>
      <c r="R71" s="89">
        <f t="shared" si="25"/>
        <v>0</v>
      </c>
      <c r="S71" s="44">
        <f t="shared" si="26"/>
        <v>0</v>
      </c>
      <c r="T71" s="44">
        <f t="shared" si="27"/>
        <v>0</v>
      </c>
      <c r="U71" s="44">
        <f t="shared" si="28"/>
        <v>0</v>
      </c>
      <c r="V71" s="44">
        <f t="shared" si="29"/>
        <v>0</v>
      </c>
      <c r="W71" s="44">
        <f t="shared" si="30"/>
        <v>0</v>
      </c>
      <c r="X71" s="44">
        <f t="shared" si="31"/>
        <v>0</v>
      </c>
    </row>
    <row r="72" spans="2:24" x14ac:dyDescent="0.25">
      <c r="B72" s="90">
        <v>5170835000</v>
      </c>
      <c r="E72" s="89">
        <f t="shared" si="16"/>
        <v>5.4870150000000004</v>
      </c>
      <c r="F72" s="89">
        <f t="shared" si="17"/>
        <v>0</v>
      </c>
      <c r="G72" s="44">
        <f t="shared" si="18"/>
        <v>0</v>
      </c>
      <c r="H72" s="44">
        <f t="shared" si="19"/>
        <v>0</v>
      </c>
      <c r="I72" s="44">
        <f t="shared" si="20"/>
        <v>0</v>
      </c>
      <c r="J72" s="44">
        <f t="shared" si="21"/>
        <v>0</v>
      </c>
      <c r="K72" s="44">
        <f t="shared" si="22"/>
        <v>0</v>
      </c>
      <c r="L72" s="44">
        <f t="shared" si="23"/>
        <v>0</v>
      </c>
      <c r="N72" s="90">
        <v>5170835000</v>
      </c>
      <c r="Q72" s="89">
        <f t="shared" si="24"/>
        <v>5.4870150000000004</v>
      </c>
      <c r="R72" s="89">
        <f t="shared" si="25"/>
        <v>0</v>
      </c>
      <c r="S72" s="44">
        <f t="shared" si="26"/>
        <v>0</v>
      </c>
      <c r="T72" s="44">
        <f t="shared" si="27"/>
        <v>0</v>
      </c>
      <c r="U72" s="44">
        <f t="shared" si="28"/>
        <v>0</v>
      </c>
      <c r="V72" s="44">
        <f t="shared" si="29"/>
        <v>0</v>
      </c>
      <c r="W72" s="44">
        <f t="shared" si="30"/>
        <v>0</v>
      </c>
      <c r="X72" s="44">
        <f t="shared" si="31"/>
        <v>0</v>
      </c>
    </row>
    <row r="73" spans="2:24" x14ac:dyDescent="0.25">
      <c r="B73" s="90">
        <v>5249880000</v>
      </c>
      <c r="E73" s="89">
        <f t="shared" si="16"/>
        <v>5.5660600000000002</v>
      </c>
      <c r="F73" s="89">
        <f t="shared" si="17"/>
        <v>0</v>
      </c>
      <c r="G73" s="44">
        <f t="shared" si="18"/>
        <v>0</v>
      </c>
      <c r="H73" s="44">
        <f t="shared" si="19"/>
        <v>0</v>
      </c>
      <c r="I73" s="44">
        <f t="shared" si="20"/>
        <v>0</v>
      </c>
      <c r="J73" s="44">
        <f t="shared" si="21"/>
        <v>0</v>
      </c>
      <c r="K73" s="44">
        <f t="shared" si="22"/>
        <v>0</v>
      </c>
      <c r="L73" s="44">
        <f t="shared" si="23"/>
        <v>0</v>
      </c>
      <c r="N73" s="90">
        <v>5249880000</v>
      </c>
      <c r="Q73" s="89">
        <f t="shared" si="24"/>
        <v>5.5660600000000002</v>
      </c>
      <c r="R73" s="89">
        <f t="shared" si="25"/>
        <v>0</v>
      </c>
      <c r="S73" s="44">
        <f t="shared" si="26"/>
        <v>0</v>
      </c>
      <c r="T73" s="44">
        <f t="shared" si="27"/>
        <v>0</v>
      </c>
      <c r="U73" s="44">
        <f t="shared" si="28"/>
        <v>0</v>
      </c>
      <c r="V73" s="44">
        <f t="shared" si="29"/>
        <v>0</v>
      </c>
      <c r="W73" s="44">
        <f t="shared" si="30"/>
        <v>0</v>
      </c>
      <c r="X73" s="44">
        <f t="shared" si="31"/>
        <v>0</v>
      </c>
    </row>
    <row r="74" spans="2:24" x14ac:dyDescent="0.25">
      <c r="B74" s="90">
        <v>5328925000</v>
      </c>
      <c r="E74" s="89">
        <f t="shared" si="16"/>
        <v>5.645105</v>
      </c>
      <c r="F74" s="89">
        <f t="shared" si="17"/>
        <v>0</v>
      </c>
      <c r="G74" s="44">
        <f t="shared" si="18"/>
        <v>0</v>
      </c>
      <c r="H74" s="44">
        <f t="shared" si="19"/>
        <v>0</v>
      </c>
      <c r="I74" s="44">
        <f t="shared" si="20"/>
        <v>0</v>
      </c>
      <c r="J74" s="44">
        <f t="shared" si="21"/>
        <v>0</v>
      </c>
      <c r="K74" s="44">
        <f t="shared" si="22"/>
        <v>0</v>
      </c>
      <c r="L74" s="44">
        <f t="shared" si="23"/>
        <v>0</v>
      </c>
      <c r="N74" s="90">
        <v>5328925000</v>
      </c>
      <c r="Q74" s="89">
        <f t="shared" si="24"/>
        <v>5.645105</v>
      </c>
      <c r="R74" s="89">
        <f t="shared" si="25"/>
        <v>0</v>
      </c>
      <c r="S74" s="44">
        <f t="shared" si="26"/>
        <v>0</v>
      </c>
      <c r="T74" s="44">
        <f t="shared" si="27"/>
        <v>0</v>
      </c>
      <c r="U74" s="44">
        <f t="shared" si="28"/>
        <v>0</v>
      </c>
      <c r="V74" s="44">
        <f t="shared" si="29"/>
        <v>0</v>
      </c>
      <c r="W74" s="44">
        <f t="shared" si="30"/>
        <v>0</v>
      </c>
      <c r="X74" s="44">
        <f t="shared" si="31"/>
        <v>0</v>
      </c>
    </row>
    <row r="75" spans="2:24" x14ac:dyDescent="0.25">
      <c r="B75" s="90">
        <v>5407970000</v>
      </c>
      <c r="E75" s="89">
        <f t="shared" si="16"/>
        <v>5.7241499999999998</v>
      </c>
      <c r="F75" s="89">
        <f t="shared" si="17"/>
        <v>0</v>
      </c>
      <c r="G75" s="44">
        <f t="shared" si="18"/>
        <v>0</v>
      </c>
      <c r="H75" s="44">
        <f t="shared" si="19"/>
        <v>0</v>
      </c>
      <c r="I75" s="44">
        <f t="shared" si="20"/>
        <v>0</v>
      </c>
      <c r="J75" s="44">
        <f t="shared" si="21"/>
        <v>0</v>
      </c>
      <c r="K75" s="44">
        <f t="shared" si="22"/>
        <v>0</v>
      </c>
      <c r="L75" s="44">
        <f t="shared" si="23"/>
        <v>0</v>
      </c>
      <c r="N75" s="90">
        <v>5407970000</v>
      </c>
      <c r="Q75" s="89">
        <f t="shared" si="24"/>
        <v>5.7241499999999998</v>
      </c>
      <c r="R75" s="89">
        <f t="shared" si="25"/>
        <v>0</v>
      </c>
      <c r="S75" s="44">
        <f t="shared" si="26"/>
        <v>0</v>
      </c>
      <c r="T75" s="44">
        <f t="shared" si="27"/>
        <v>0</v>
      </c>
      <c r="U75" s="44">
        <f t="shared" si="28"/>
        <v>0</v>
      </c>
      <c r="V75" s="44">
        <f t="shared" si="29"/>
        <v>0</v>
      </c>
      <c r="W75" s="44">
        <f t="shared" si="30"/>
        <v>0</v>
      </c>
      <c r="X75" s="44">
        <f t="shared" si="31"/>
        <v>0</v>
      </c>
    </row>
    <row r="76" spans="2:24" x14ac:dyDescent="0.25">
      <c r="B76" s="90">
        <v>5487015000</v>
      </c>
      <c r="E76" s="89">
        <f t="shared" si="16"/>
        <v>5.8031949999999997</v>
      </c>
      <c r="F76" s="89">
        <f t="shared" si="17"/>
        <v>0</v>
      </c>
      <c r="G76" s="44">
        <f t="shared" si="18"/>
        <v>0</v>
      </c>
      <c r="H76" s="44">
        <f t="shared" si="19"/>
        <v>0</v>
      </c>
      <c r="I76" s="44">
        <f t="shared" si="20"/>
        <v>0</v>
      </c>
      <c r="J76" s="44">
        <f t="shared" si="21"/>
        <v>0</v>
      </c>
      <c r="K76" s="44">
        <f t="shared" si="22"/>
        <v>0</v>
      </c>
      <c r="L76" s="44">
        <f t="shared" si="23"/>
        <v>0</v>
      </c>
      <c r="N76" s="90">
        <v>5487015000</v>
      </c>
      <c r="Q76" s="89">
        <f t="shared" si="24"/>
        <v>5.8031949999999997</v>
      </c>
      <c r="R76" s="89">
        <f t="shared" si="25"/>
        <v>0</v>
      </c>
      <c r="S76" s="44">
        <f t="shared" si="26"/>
        <v>0</v>
      </c>
      <c r="T76" s="44">
        <f t="shared" si="27"/>
        <v>0</v>
      </c>
      <c r="U76" s="44">
        <f t="shared" si="28"/>
        <v>0</v>
      </c>
      <c r="V76" s="44">
        <f t="shared" si="29"/>
        <v>0</v>
      </c>
      <c r="W76" s="44">
        <f t="shared" si="30"/>
        <v>0</v>
      </c>
      <c r="X76" s="44">
        <f t="shared" si="31"/>
        <v>0</v>
      </c>
    </row>
    <row r="77" spans="2:24" x14ac:dyDescent="0.25">
      <c r="B77" s="90">
        <v>5566060000</v>
      </c>
      <c r="E77" s="89">
        <f t="shared" si="16"/>
        <v>5.8822400000000004</v>
      </c>
      <c r="F77" s="89">
        <f t="shared" si="17"/>
        <v>0</v>
      </c>
      <c r="G77" s="44">
        <f t="shared" si="18"/>
        <v>0</v>
      </c>
      <c r="H77" s="44">
        <f t="shared" si="19"/>
        <v>0</v>
      </c>
      <c r="I77" s="44">
        <f t="shared" si="20"/>
        <v>0</v>
      </c>
      <c r="J77" s="44">
        <f t="shared" si="21"/>
        <v>0</v>
      </c>
      <c r="K77" s="44">
        <f t="shared" si="22"/>
        <v>0</v>
      </c>
      <c r="L77" s="44">
        <f t="shared" si="23"/>
        <v>0</v>
      </c>
      <c r="N77" s="90">
        <v>5566060000</v>
      </c>
      <c r="Q77" s="89">
        <f t="shared" si="24"/>
        <v>5.8822400000000004</v>
      </c>
      <c r="R77" s="89">
        <f t="shared" si="25"/>
        <v>0</v>
      </c>
      <c r="S77" s="44">
        <f t="shared" si="26"/>
        <v>0</v>
      </c>
      <c r="T77" s="44">
        <f t="shared" si="27"/>
        <v>0</v>
      </c>
      <c r="U77" s="44">
        <f t="shared" si="28"/>
        <v>0</v>
      </c>
      <c r="V77" s="44">
        <f t="shared" si="29"/>
        <v>0</v>
      </c>
      <c r="W77" s="44">
        <f t="shared" si="30"/>
        <v>0</v>
      </c>
      <c r="X77" s="44">
        <f t="shared" si="31"/>
        <v>0</v>
      </c>
    </row>
    <row r="78" spans="2:24" x14ac:dyDescent="0.25">
      <c r="B78" s="90">
        <v>5645105000</v>
      </c>
      <c r="E78" s="89">
        <f t="shared" si="16"/>
        <v>5.9612850000000002</v>
      </c>
      <c r="F78" s="89">
        <f t="shared" si="17"/>
        <v>0</v>
      </c>
      <c r="G78" s="44">
        <f t="shared" si="18"/>
        <v>0</v>
      </c>
      <c r="H78" s="44">
        <f t="shared" si="19"/>
        <v>0</v>
      </c>
      <c r="I78" s="44">
        <f t="shared" si="20"/>
        <v>0</v>
      </c>
      <c r="J78" s="44">
        <f t="shared" si="21"/>
        <v>0</v>
      </c>
      <c r="K78" s="44">
        <f t="shared" si="22"/>
        <v>0</v>
      </c>
      <c r="L78" s="44">
        <f t="shared" si="23"/>
        <v>0</v>
      </c>
      <c r="N78" s="90">
        <v>5645105000</v>
      </c>
      <c r="Q78" s="89">
        <f t="shared" si="24"/>
        <v>5.9612850000000002</v>
      </c>
      <c r="R78" s="89">
        <f t="shared" si="25"/>
        <v>0</v>
      </c>
      <c r="S78" s="44">
        <f t="shared" si="26"/>
        <v>0</v>
      </c>
      <c r="T78" s="44">
        <f t="shared" si="27"/>
        <v>0</v>
      </c>
      <c r="U78" s="44">
        <f t="shared" si="28"/>
        <v>0</v>
      </c>
      <c r="V78" s="44">
        <f t="shared" si="29"/>
        <v>0</v>
      </c>
      <c r="W78" s="44">
        <f t="shared" si="30"/>
        <v>0</v>
      </c>
      <c r="X78" s="44">
        <f t="shared" si="31"/>
        <v>0</v>
      </c>
    </row>
    <row r="79" spans="2:24" x14ac:dyDescent="0.25">
      <c r="B79" s="90">
        <v>5724150000</v>
      </c>
      <c r="E79" s="89">
        <f t="shared" si="16"/>
        <v>6.04033</v>
      </c>
      <c r="F79" s="89">
        <f t="shared" si="17"/>
        <v>0</v>
      </c>
      <c r="G79" s="44">
        <f t="shared" si="18"/>
        <v>0</v>
      </c>
      <c r="H79" s="44">
        <f t="shared" si="19"/>
        <v>0</v>
      </c>
      <c r="I79" s="44">
        <f t="shared" si="20"/>
        <v>0</v>
      </c>
      <c r="J79" s="44">
        <f t="shared" si="21"/>
        <v>0</v>
      </c>
      <c r="K79" s="44">
        <f t="shared" si="22"/>
        <v>0</v>
      </c>
      <c r="L79" s="44">
        <f t="shared" si="23"/>
        <v>0</v>
      </c>
      <c r="N79" s="90">
        <v>5724150000</v>
      </c>
      <c r="Q79" s="89">
        <f t="shared" si="24"/>
        <v>6.04033</v>
      </c>
      <c r="R79" s="89">
        <f t="shared" si="25"/>
        <v>0</v>
      </c>
      <c r="S79" s="44">
        <f t="shared" si="26"/>
        <v>0</v>
      </c>
      <c r="T79" s="44">
        <f t="shared" si="27"/>
        <v>0</v>
      </c>
      <c r="U79" s="44">
        <f t="shared" si="28"/>
        <v>0</v>
      </c>
      <c r="V79" s="44">
        <f t="shared" si="29"/>
        <v>0</v>
      </c>
      <c r="W79" s="44">
        <f t="shared" si="30"/>
        <v>0</v>
      </c>
      <c r="X79" s="44">
        <f t="shared" si="31"/>
        <v>0</v>
      </c>
    </row>
    <row r="80" spans="2:24" x14ac:dyDescent="0.25">
      <c r="B80" s="90">
        <v>5803195000</v>
      </c>
      <c r="E80" s="89">
        <f t="shared" si="16"/>
        <v>6.1193749999999998</v>
      </c>
      <c r="F80" s="89">
        <f t="shared" si="17"/>
        <v>0</v>
      </c>
      <c r="G80" s="44">
        <f t="shared" si="18"/>
        <v>0</v>
      </c>
      <c r="H80" s="44">
        <f t="shared" si="19"/>
        <v>0</v>
      </c>
      <c r="I80" s="44">
        <f t="shared" si="20"/>
        <v>0</v>
      </c>
      <c r="J80" s="44">
        <f t="shared" si="21"/>
        <v>0</v>
      </c>
      <c r="K80" s="44">
        <f t="shared" si="22"/>
        <v>0</v>
      </c>
      <c r="L80" s="44">
        <f t="shared" si="23"/>
        <v>0</v>
      </c>
      <c r="N80" s="90">
        <v>5803195000</v>
      </c>
      <c r="Q80" s="89">
        <f t="shared" si="24"/>
        <v>6.1193749999999998</v>
      </c>
      <c r="R80" s="89">
        <f t="shared" si="25"/>
        <v>0</v>
      </c>
      <c r="S80" s="44">
        <f t="shared" si="26"/>
        <v>0</v>
      </c>
      <c r="T80" s="44">
        <f t="shared" si="27"/>
        <v>0</v>
      </c>
      <c r="U80" s="44">
        <f t="shared" si="28"/>
        <v>0</v>
      </c>
      <c r="V80" s="44">
        <f t="shared" si="29"/>
        <v>0</v>
      </c>
      <c r="W80" s="44">
        <f t="shared" si="30"/>
        <v>0</v>
      </c>
      <c r="X80" s="44">
        <f t="shared" si="31"/>
        <v>0</v>
      </c>
    </row>
    <row r="81" spans="2:24" x14ac:dyDescent="0.25">
      <c r="B81" s="90">
        <v>5882240000</v>
      </c>
      <c r="E81" s="89">
        <f t="shared" si="16"/>
        <v>6.1984199999999996</v>
      </c>
      <c r="F81" s="89">
        <f t="shared" si="17"/>
        <v>0</v>
      </c>
      <c r="G81" s="44">
        <f t="shared" si="18"/>
        <v>0</v>
      </c>
      <c r="H81" s="44">
        <f t="shared" si="19"/>
        <v>0</v>
      </c>
      <c r="I81" s="44">
        <f t="shared" si="20"/>
        <v>0</v>
      </c>
      <c r="J81" s="44">
        <f t="shared" si="21"/>
        <v>0</v>
      </c>
      <c r="K81" s="44">
        <f t="shared" si="22"/>
        <v>0</v>
      </c>
      <c r="L81" s="44">
        <f t="shared" si="23"/>
        <v>0</v>
      </c>
      <c r="N81" s="90">
        <v>5882240000</v>
      </c>
      <c r="Q81" s="89">
        <f t="shared" si="24"/>
        <v>6.1984199999999996</v>
      </c>
      <c r="R81" s="89">
        <f t="shared" si="25"/>
        <v>0</v>
      </c>
      <c r="S81" s="44">
        <f t="shared" si="26"/>
        <v>0</v>
      </c>
      <c r="T81" s="44">
        <f t="shared" si="27"/>
        <v>0</v>
      </c>
      <c r="U81" s="44">
        <f t="shared" si="28"/>
        <v>0</v>
      </c>
      <c r="V81" s="44">
        <f t="shared" si="29"/>
        <v>0</v>
      </c>
      <c r="W81" s="44">
        <f t="shared" si="30"/>
        <v>0</v>
      </c>
      <c r="X81" s="44">
        <f t="shared" si="31"/>
        <v>0</v>
      </c>
    </row>
    <row r="82" spans="2:24" x14ac:dyDescent="0.25">
      <c r="B82" s="90">
        <v>5961285000</v>
      </c>
      <c r="E82" s="89">
        <f t="shared" si="16"/>
        <v>6.2774650000000003</v>
      </c>
      <c r="F82" s="89">
        <f t="shared" si="17"/>
        <v>0</v>
      </c>
      <c r="G82" s="44">
        <f t="shared" si="18"/>
        <v>0</v>
      </c>
      <c r="H82" s="44">
        <f t="shared" si="19"/>
        <v>0</v>
      </c>
      <c r="I82" s="44">
        <f t="shared" si="20"/>
        <v>0</v>
      </c>
      <c r="J82" s="44">
        <f t="shared" si="21"/>
        <v>0</v>
      </c>
      <c r="K82" s="44">
        <f t="shared" si="22"/>
        <v>0</v>
      </c>
      <c r="L82" s="44">
        <f t="shared" si="23"/>
        <v>0</v>
      </c>
      <c r="N82" s="90">
        <v>5961285000</v>
      </c>
      <c r="Q82" s="89">
        <f t="shared" si="24"/>
        <v>6.2774650000000003</v>
      </c>
      <c r="R82" s="89">
        <f t="shared" si="25"/>
        <v>0</v>
      </c>
      <c r="S82" s="44">
        <f t="shared" si="26"/>
        <v>0</v>
      </c>
      <c r="T82" s="44">
        <f t="shared" si="27"/>
        <v>0</v>
      </c>
      <c r="U82" s="44">
        <f t="shared" si="28"/>
        <v>0</v>
      </c>
      <c r="V82" s="44">
        <f t="shared" si="29"/>
        <v>0</v>
      </c>
      <c r="W82" s="44">
        <f t="shared" si="30"/>
        <v>0</v>
      </c>
      <c r="X82" s="44">
        <f t="shared" si="31"/>
        <v>0</v>
      </c>
    </row>
    <row r="83" spans="2:24" x14ac:dyDescent="0.25">
      <c r="B83" s="90">
        <v>6040330000</v>
      </c>
      <c r="E83" s="89">
        <f t="shared" si="16"/>
        <v>6.3565100000000001</v>
      </c>
      <c r="F83" s="89">
        <f t="shared" si="17"/>
        <v>0</v>
      </c>
      <c r="G83" s="44">
        <f t="shared" si="18"/>
        <v>0</v>
      </c>
      <c r="H83" s="44">
        <f t="shared" si="19"/>
        <v>0</v>
      </c>
      <c r="I83" s="44">
        <f t="shared" si="20"/>
        <v>0</v>
      </c>
      <c r="J83" s="44">
        <f t="shared" si="21"/>
        <v>0</v>
      </c>
      <c r="K83" s="44">
        <f t="shared" si="22"/>
        <v>0</v>
      </c>
      <c r="L83" s="44">
        <f t="shared" si="23"/>
        <v>0</v>
      </c>
      <c r="N83" s="90">
        <v>6040330000</v>
      </c>
      <c r="Q83" s="89">
        <f t="shared" si="24"/>
        <v>6.3565100000000001</v>
      </c>
      <c r="R83" s="89">
        <f t="shared" si="25"/>
        <v>0</v>
      </c>
      <c r="S83" s="44">
        <f t="shared" si="26"/>
        <v>0</v>
      </c>
      <c r="T83" s="44">
        <f t="shared" si="27"/>
        <v>0</v>
      </c>
      <c r="U83" s="44">
        <f t="shared" si="28"/>
        <v>0</v>
      </c>
      <c r="V83" s="44">
        <f t="shared" si="29"/>
        <v>0</v>
      </c>
      <c r="W83" s="44">
        <f t="shared" si="30"/>
        <v>0</v>
      </c>
      <c r="X83" s="44">
        <f t="shared" si="31"/>
        <v>0</v>
      </c>
    </row>
    <row r="84" spans="2:24" x14ac:dyDescent="0.25">
      <c r="B84" s="90">
        <v>6119375000</v>
      </c>
      <c r="E84" s="89">
        <f t="shared" si="16"/>
        <v>6.4355549999999999</v>
      </c>
      <c r="F84" s="89">
        <f t="shared" si="17"/>
        <v>0</v>
      </c>
      <c r="G84" s="44">
        <f t="shared" si="18"/>
        <v>0</v>
      </c>
      <c r="H84" s="44">
        <f t="shared" si="19"/>
        <v>0</v>
      </c>
      <c r="I84" s="44">
        <f t="shared" si="20"/>
        <v>0</v>
      </c>
      <c r="J84" s="44">
        <f t="shared" si="21"/>
        <v>0</v>
      </c>
      <c r="K84" s="44">
        <f t="shared" si="22"/>
        <v>0</v>
      </c>
      <c r="L84" s="44">
        <f t="shared" si="23"/>
        <v>0</v>
      </c>
      <c r="N84" s="90">
        <v>6119375000</v>
      </c>
      <c r="Q84" s="89">
        <f t="shared" si="24"/>
        <v>6.4355549999999999</v>
      </c>
      <c r="R84" s="89">
        <f t="shared" si="25"/>
        <v>0</v>
      </c>
      <c r="S84" s="44">
        <f t="shared" si="26"/>
        <v>0</v>
      </c>
      <c r="T84" s="44">
        <f t="shared" si="27"/>
        <v>0</v>
      </c>
      <c r="U84" s="44">
        <f t="shared" si="28"/>
        <v>0</v>
      </c>
      <c r="V84" s="44">
        <f t="shared" si="29"/>
        <v>0</v>
      </c>
      <c r="W84" s="44">
        <f t="shared" si="30"/>
        <v>0</v>
      </c>
      <c r="X84" s="44">
        <f t="shared" si="31"/>
        <v>0</v>
      </c>
    </row>
    <row r="85" spans="2:24" x14ac:dyDescent="0.25">
      <c r="B85" s="90">
        <v>6198420000</v>
      </c>
      <c r="E85" s="89">
        <f t="shared" si="16"/>
        <v>6.5145999999999997</v>
      </c>
      <c r="F85" s="89">
        <f t="shared" si="17"/>
        <v>0</v>
      </c>
      <c r="G85" s="44">
        <f t="shared" si="18"/>
        <v>0</v>
      </c>
      <c r="H85" s="44">
        <f t="shared" si="19"/>
        <v>0</v>
      </c>
      <c r="I85" s="44">
        <f t="shared" si="20"/>
        <v>0</v>
      </c>
      <c r="J85" s="44">
        <f t="shared" si="21"/>
        <v>0</v>
      </c>
      <c r="K85" s="44">
        <f t="shared" si="22"/>
        <v>0</v>
      </c>
      <c r="L85" s="44">
        <f t="shared" si="23"/>
        <v>0</v>
      </c>
      <c r="N85" s="90">
        <v>6198420000</v>
      </c>
      <c r="Q85" s="89">
        <f t="shared" si="24"/>
        <v>6.5145999999999997</v>
      </c>
      <c r="R85" s="89">
        <f t="shared" si="25"/>
        <v>0</v>
      </c>
      <c r="S85" s="44">
        <f t="shared" si="26"/>
        <v>0</v>
      </c>
      <c r="T85" s="44">
        <f t="shared" si="27"/>
        <v>0</v>
      </c>
      <c r="U85" s="44">
        <f t="shared" si="28"/>
        <v>0</v>
      </c>
      <c r="V85" s="44">
        <f t="shared" si="29"/>
        <v>0</v>
      </c>
      <c r="W85" s="44">
        <f t="shared" si="30"/>
        <v>0</v>
      </c>
      <c r="X85" s="44">
        <f t="shared" si="31"/>
        <v>0</v>
      </c>
    </row>
    <row r="86" spans="2:24" x14ac:dyDescent="0.25">
      <c r="B86" s="90">
        <v>6277465000</v>
      </c>
      <c r="E86" s="89">
        <f t="shared" si="16"/>
        <v>6.5936450000000004</v>
      </c>
      <c r="F86" s="89">
        <f t="shared" si="17"/>
        <v>0</v>
      </c>
      <c r="G86" s="44">
        <f t="shared" si="18"/>
        <v>0</v>
      </c>
      <c r="H86" s="44">
        <f t="shared" si="19"/>
        <v>0</v>
      </c>
      <c r="I86" s="44">
        <f t="shared" si="20"/>
        <v>0</v>
      </c>
      <c r="J86" s="44">
        <f t="shared" si="21"/>
        <v>0</v>
      </c>
      <c r="K86" s="44">
        <f t="shared" si="22"/>
        <v>0</v>
      </c>
      <c r="L86" s="44">
        <f t="shared" si="23"/>
        <v>0</v>
      </c>
      <c r="N86" s="90">
        <v>6277465000</v>
      </c>
      <c r="Q86" s="89">
        <f t="shared" si="24"/>
        <v>6.5936450000000004</v>
      </c>
      <c r="R86" s="89">
        <f t="shared" si="25"/>
        <v>0</v>
      </c>
      <c r="S86" s="44">
        <f t="shared" si="26"/>
        <v>0</v>
      </c>
      <c r="T86" s="44">
        <f t="shared" si="27"/>
        <v>0</v>
      </c>
      <c r="U86" s="44">
        <f t="shared" si="28"/>
        <v>0</v>
      </c>
      <c r="V86" s="44">
        <f t="shared" si="29"/>
        <v>0</v>
      </c>
      <c r="W86" s="44">
        <f t="shared" si="30"/>
        <v>0</v>
      </c>
      <c r="X86" s="44">
        <f t="shared" si="31"/>
        <v>0</v>
      </c>
    </row>
    <row r="87" spans="2:24" x14ac:dyDescent="0.25">
      <c r="B87" s="90">
        <v>6356510000</v>
      </c>
      <c r="E87" s="89">
        <f t="shared" si="16"/>
        <v>6.6726900000000002</v>
      </c>
      <c r="F87" s="89">
        <f t="shared" si="17"/>
        <v>0</v>
      </c>
      <c r="G87" s="44">
        <f t="shared" si="18"/>
        <v>0</v>
      </c>
      <c r="H87" s="44">
        <f t="shared" si="19"/>
        <v>0</v>
      </c>
      <c r="I87" s="44">
        <f t="shared" si="20"/>
        <v>0</v>
      </c>
      <c r="J87" s="44">
        <f t="shared" si="21"/>
        <v>0</v>
      </c>
      <c r="K87" s="44">
        <f t="shared" si="22"/>
        <v>0</v>
      </c>
      <c r="L87" s="44">
        <f t="shared" si="23"/>
        <v>0</v>
      </c>
      <c r="N87" s="90">
        <v>6356510000</v>
      </c>
      <c r="Q87" s="89">
        <f t="shared" si="24"/>
        <v>6.6726900000000002</v>
      </c>
      <c r="R87" s="89">
        <f t="shared" si="25"/>
        <v>0</v>
      </c>
      <c r="S87" s="44">
        <f t="shared" si="26"/>
        <v>0</v>
      </c>
      <c r="T87" s="44">
        <f t="shared" si="27"/>
        <v>0</v>
      </c>
      <c r="U87" s="44">
        <f t="shared" si="28"/>
        <v>0</v>
      </c>
      <c r="V87" s="44">
        <f t="shared" si="29"/>
        <v>0</v>
      </c>
      <c r="W87" s="44">
        <f t="shared" si="30"/>
        <v>0</v>
      </c>
      <c r="X87" s="44">
        <f t="shared" si="31"/>
        <v>0</v>
      </c>
    </row>
    <row r="88" spans="2:24" x14ac:dyDescent="0.25">
      <c r="B88" s="90">
        <v>6435555000</v>
      </c>
      <c r="E88" s="89">
        <f t="shared" si="16"/>
        <v>6.751735</v>
      </c>
      <c r="F88" s="89">
        <f t="shared" si="17"/>
        <v>0</v>
      </c>
      <c r="G88" s="44">
        <f t="shared" si="18"/>
        <v>0</v>
      </c>
      <c r="H88" s="44">
        <f t="shared" si="19"/>
        <v>0</v>
      </c>
      <c r="I88" s="44">
        <f t="shared" si="20"/>
        <v>0</v>
      </c>
      <c r="J88" s="44">
        <f t="shared" si="21"/>
        <v>0</v>
      </c>
      <c r="K88" s="44">
        <f t="shared" si="22"/>
        <v>0</v>
      </c>
      <c r="L88" s="44">
        <f t="shared" si="23"/>
        <v>0</v>
      </c>
      <c r="N88" s="90">
        <v>6435555000</v>
      </c>
      <c r="Q88" s="89">
        <f t="shared" si="24"/>
        <v>6.751735</v>
      </c>
      <c r="R88" s="89">
        <f t="shared" si="25"/>
        <v>0</v>
      </c>
      <c r="S88" s="44">
        <f t="shared" si="26"/>
        <v>0</v>
      </c>
      <c r="T88" s="44">
        <f t="shared" si="27"/>
        <v>0</v>
      </c>
      <c r="U88" s="44">
        <f t="shared" si="28"/>
        <v>0</v>
      </c>
      <c r="V88" s="44">
        <f t="shared" si="29"/>
        <v>0</v>
      </c>
      <c r="W88" s="44">
        <f t="shared" si="30"/>
        <v>0</v>
      </c>
      <c r="X88" s="44">
        <f t="shared" si="31"/>
        <v>0</v>
      </c>
    </row>
    <row r="89" spans="2:24" x14ac:dyDescent="0.25">
      <c r="B89" s="90">
        <v>6514600000</v>
      </c>
      <c r="E89" s="89">
        <f t="shared" si="16"/>
        <v>6.8307799999999999</v>
      </c>
      <c r="F89" s="89">
        <f t="shared" si="17"/>
        <v>0</v>
      </c>
      <c r="G89" s="44">
        <f t="shared" si="18"/>
        <v>0</v>
      </c>
      <c r="H89" s="44">
        <f t="shared" si="19"/>
        <v>0</v>
      </c>
      <c r="I89" s="44">
        <f t="shared" si="20"/>
        <v>0</v>
      </c>
      <c r="J89" s="44">
        <f t="shared" si="21"/>
        <v>0</v>
      </c>
      <c r="K89" s="44">
        <f t="shared" si="22"/>
        <v>0</v>
      </c>
      <c r="L89" s="44">
        <f t="shared" si="23"/>
        <v>0</v>
      </c>
      <c r="N89" s="90">
        <v>6514600000</v>
      </c>
      <c r="Q89" s="89">
        <f t="shared" si="24"/>
        <v>6.8307799999999999</v>
      </c>
      <c r="R89" s="89">
        <f t="shared" si="25"/>
        <v>0</v>
      </c>
      <c r="S89" s="44">
        <f t="shared" si="26"/>
        <v>0</v>
      </c>
      <c r="T89" s="44">
        <f t="shared" si="27"/>
        <v>0</v>
      </c>
      <c r="U89" s="44">
        <f t="shared" si="28"/>
        <v>0</v>
      </c>
      <c r="V89" s="44">
        <f t="shared" si="29"/>
        <v>0</v>
      </c>
      <c r="W89" s="44">
        <f t="shared" si="30"/>
        <v>0</v>
      </c>
      <c r="X89" s="44">
        <f t="shared" si="31"/>
        <v>0</v>
      </c>
    </row>
    <row r="90" spans="2:24" x14ac:dyDescent="0.25">
      <c r="B90" s="90">
        <v>6593645000</v>
      </c>
      <c r="E90" s="89">
        <f t="shared" si="16"/>
        <v>6.9098249999999997</v>
      </c>
      <c r="F90" s="89">
        <f t="shared" si="17"/>
        <v>0</v>
      </c>
      <c r="G90" s="44">
        <f t="shared" si="18"/>
        <v>0</v>
      </c>
      <c r="H90" s="44">
        <f t="shared" si="19"/>
        <v>0</v>
      </c>
      <c r="I90" s="44">
        <f t="shared" si="20"/>
        <v>0</v>
      </c>
      <c r="J90" s="44">
        <f t="shared" si="21"/>
        <v>0</v>
      </c>
      <c r="K90" s="44">
        <f t="shared" si="22"/>
        <v>0</v>
      </c>
      <c r="L90" s="44">
        <f t="shared" si="23"/>
        <v>0</v>
      </c>
      <c r="N90" s="90">
        <v>6593645000</v>
      </c>
      <c r="Q90" s="89">
        <f t="shared" si="24"/>
        <v>6.9098249999999997</v>
      </c>
      <c r="R90" s="89">
        <f t="shared" si="25"/>
        <v>0</v>
      </c>
      <c r="S90" s="44">
        <f t="shared" si="26"/>
        <v>0</v>
      </c>
      <c r="T90" s="44">
        <f t="shared" si="27"/>
        <v>0</v>
      </c>
      <c r="U90" s="44">
        <f t="shared" si="28"/>
        <v>0</v>
      </c>
      <c r="V90" s="44">
        <f t="shared" si="29"/>
        <v>0</v>
      </c>
      <c r="W90" s="44">
        <f t="shared" si="30"/>
        <v>0</v>
      </c>
      <c r="X90" s="44">
        <f t="shared" si="31"/>
        <v>0</v>
      </c>
    </row>
    <row r="91" spans="2:24" x14ac:dyDescent="0.25">
      <c r="B91" s="90">
        <v>6672690000</v>
      </c>
      <c r="E91" s="89">
        <f t="shared" si="16"/>
        <v>6.9888700000000004</v>
      </c>
      <c r="F91" s="89">
        <f t="shared" si="17"/>
        <v>0</v>
      </c>
      <c r="G91" s="44">
        <f t="shared" si="18"/>
        <v>0</v>
      </c>
      <c r="H91" s="44">
        <f t="shared" si="19"/>
        <v>0</v>
      </c>
      <c r="I91" s="44">
        <f t="shared" si="20"/>
        <v>0</v>
      </c>
      <c r="J91" s="44">
        <f t="shared" si="21"/>
        <v>0</v>
      </c>
      <c r="K91" s="44">
        <f t="shared" si="22"/>
        <v>0</v>
      </c>
      <c r="L91" s="44">
        <f t="shared" si="23"/>
        <v>0</v>
      </c>
      <c r="N91" s="90">
        <v>6672690000</v>
      </c>
      <c r="Q91" s="89">
        <f t="shared" si="24"/>
        <v>6.9888700000000004</v>
      </c>
      <c r="R91" s="89">
        <f t="shared" si="25"/>
        <v>0</v>
      </c>
      <c r="S91" s="44">
        <f t="shared" si="26"/>
        <v>0</v>
      </c>
      <c r="T91" s="44">
        <f t="shared" si="27"/>
        <v>0</v>
      </c>
      <c r="U91" s="44">
        <f t="shared" si="28"/>
        <v>0</v>
      </c>
      <c r="V91" s="44">
        <f t="shared" si="29"/>
        <v>0</v>
      </c>
      <c r="W91" s="44">
        <f t="shared" si="30"/>
        <v>0</v>
      </c>
      <c r="X91" s="44">
        <f t="shared" si="31"/>
        <v>0</v>
      </c>
    </row>
    <row r="92" spans="2:24" x14ac:dyDescent="0.25">
      <c r="B92" s="90">
        <v>6751735000</v>
      </c>
      <c r="E92" s="89">
        <f t="shared" si="16"/>
        <v>7.0679150000000002</v>
      </c>
      <c r="F92" s="89">
        <f t="shared" si="17"/>
        <v>0</v>
      </c>
      <c r="G92" s="44">
        <f t="shared" si="18"/>
        <v>0</v>
      </c>
      <c r="H92" s="44">
        <f t="shared" si="19"/>
        <v>0</v>
      </c>
      <c r="I92" s="44">
        <f t="shared" si="20"/>
        <v>0</v>
      </c>
      <c r="J92" s="44">
        <f t="shared" si="21"/>
        <v>0</v>
      </c>
      <c r="K92" s="44">
        <f t="shared" si="22"/>
        <v>0</v>
      </c>
      <c r="L92" s="44">
        <f t="shared" si="23"/>
        <v>0</v>
      </c>
      <c r="N92" s="90">
        <v>6751735000</v>
      </c>
      <c r="Q92" s="89">
        <f t="shared" si="24"/>
        <v>7.0679150000000002</v>
      </c>
      <c r="R92" s="89">
        <f t="shared" si="25"/>
        <v>0</v>
      </c>
      <c r="S92" s="44">
        <f t="shared" si="26"/>
        <v>0</v>
      </c>
      <c r="T92" s="44">
        <f t="shared" si="27"/>
        <v>0</v>
      </c>
      <c r="U92" s="44">
        <f t="shared" si="28"/>
        <v>0</v>
      </c>
      <c r="V92" s="44">
        <f t="shared" si="29"/>
        <v>0</v>
      </c>
      <c r="W92" s="44">
        <f t="shared" si="30"/>
        <v>0</v>
      </c>
      <c r="X92" s="44">
        <f t="shared" si="31"/>
        <v>0</v>
      </c>
    </row>
    <row r="93" spans="2:24" x14ac:dyDescent="0.25">
      <c r="B93" s="90">
        <v>6830780000</v>
      </c>
      <c r="E93" s="89">
        <f t="shared" si="16"/>
        <v>7.14696</v>
      </c>
      <c r="F93" s="89">
        <f t="shared" si="17"/>
        <v>0</v>
      </c>
      <c r="G93" s="44">
        <f t="shared" si="18"/>
        <v>0</v>
      </c>
      <c r="H93" s="44">
        <f t="shared" si="19"/>
        <v>0</v>
      </c>
      <c r="I93" s="44">
        <f t="shared" si="20"/>
        <v>0</v>
      </c>
      <c r="J93" s="44">
        <f t="shared" si="21"/>
        <v>0</v>
      </c>
      <c r="K93" s="44">
        <f t="shared" si="22"/>
        <v>0</v>
      </c>
      <c r="L93" s="44">
        <f t="shared" si="23"/>
        <v>0</v>
      </c>
      <c r="N93" s="90">
        <v>6830780000</v>
      </c>
      <c r="Q93" s="89">
        <f t="shared" si="24"/>
        <v>7.14696</v>
      </c>
      <c r="R93" s="89">
        <f t="shared" si="25"/>
        <v>0</v>
      </c>
      <c r="S93" s="44">
        <f t="shared" si="26"/>
        <v>0</v>
      </c>
      <c r="T93" s="44">
        <f t="shared" si="27"/>
        <v>0</v>
      </c>
      <c r="U93" s="44">
        <f t="shared" si="28"/>
        <v>0</v>
      </c>
      <c r="V93" s="44">
        <f t="shared" si="29"/>
        <v>0</v>
      </c>
      <c r="W93" s="44">
        <f t="shared" si="30"/>
        <v>0</v>
      </c>
      <c r="X93" s="44">
        <f t="shared" si="31"/>
        <v>0</v>
      </c>
    </row>
    <row r="94" spans="2:24" x14ac:dyDescent="0.25">
      <c r="B94" s="90">
        <v>6909825000</v>
      </c>
      <c r="E94" s="89">
        <f t="shared" si="16"/>
        <v>7.2260049999999998</v>
      </c>
      <c r="F94" s="89">
        <f t="shared" si="17"/>
        <v>0</v>
      </c>
      <c r="G94" s="44">
        <f t="shared" si="18"/>
        <v>0</v>
      </c>
      <c r="H94" s="44">
        <f t="shared" si="19"/>
        <v>0</v>
      </c>
      <c r="I94" s="44">
        <f t="shared" si="20"/>
        <v>0</v>
      </c>
      <c r="J94" s="44">
        <f t="shared" si="21"/>
        <v>0</v>
      </c>
      <c r="K94" s="44">
        <f t="shared" si="22"/>
        <v>0</v>
      </c>
      <c r="L94" s="44">
        <f t="shared" si="23"/>
        <v>0</v>
      </c>
      <c r="N94" s="90">
        <v>6909825000</v>
      </c>
      <c r="Q94" s="89">
        <f t="shared" si="24"/>
        <v>7.2260049999999998</v>
      </c>
      <c r="R94" s="89">
        <f t="shared" si="25"/>
        <v>0</v>
      </c>
      <c r="S94" s="44">
        <f t="shared" si="26"/>
        <v>0</v>
      </c>
      <c r="T94" s="44">
        <f t="shared" si="27"/>
        <v>0</v>
      </c>
      <c r="U94" s="44">
        <f t="shared" si="28"/>
        <v>0</v>
      </c>
      <c r="V94" s="44">
        <f t="shared" si="29"/>
        <v>0</v>
      </c>
      <c r="W94" s="44">
        <f t="shared" si="30"/>
        <v>0</v>
      </c>
      <c r="X94" s="44">
        <f t="shared" si="31"/>
        <v>0</v>
      </c>
    </row>
    <row r="95" spans="2:24" x14ac:dyDescent="0.25">
      <c r="B95" s="90">
        <v>6988870000</v>
      </c>
      <c r="E95" s="89">
        <f t="shared" si="16"/>
        <v>7.3050499999999996</v>
      </c>
      <c r="F95" s="89">
        <f t="shared" si="17"/>
        <v>0</v>
      </c>
      <c r="G95" s="44">
        <f t="shared" si="18"/>
        <v>0</v>
      </c>
      <c r="H95" s="44">
        <f t="shared" si="19"/>
        <v>0</v>
      </c>
      <c r="I95" s="44">
        <f t="shared" si="20"/>
        <v>0</v>
      </c>
      <c r="J95" s="44">
        <f t="shared" si="21"/>
        <v>0</v>
      </c>
      <c r="K95" s="44">
        <f t="shared" si="22"/>
        <v>0</v>
      </c>
      <c r="L95" s="44">
        <f t="shared" si="23"/>
        <v>0</v>
      </c>
      <c r="N95" s="90">
        <v>6988870000</v>
      </c>
      <c r="Q95" s="89">
        <f t="shared" si="24"/>
        <v>7.3050499999999996</v>
      </c>
      <c r="R95" s="89">
        <f t="shared" si="25"/>
        <v>0</v>
      </c>
      <c r="S95" s="44">
        <f t="shared" si="26"/>
        <v>0</v>
      </c>
      <c r="T95" s="44">
        <f t="shared" si="27"/>
        <v>0</v>
      </c>
      <c r="U95" s="44">
        <f t="shared" si="28"/>
        <v>0</v>
      </c>
      <c r="V95" s="44">
        <f t="shared" si="29"/>
        <v>0</v>
      </c>
      <c r="W95" s="44">
        <f t="shared" si="30"/>
        <v>0</v>
      </c>
      <c r="X95" s="44">
        <f t="shared" si="31"/>
        <v>0</v>
      </c>
    </row>
    <row r="96" spans="2:24" x14ac:dyDescent="0.25">
      <c r="B96" s="90">
        <v>7067915000</v>
      </c>
      <c r="E96" s="89">
        <f t="shared" si="16"/>
        <v>7.3840950000000003</v>
      </c>
      <c r="F96" s="89">
        <f t="shared" si="17"/>
        <v>0</v>
      </c>
      <c r="G96" s="44">
        <f t="shared" si="18"/>
        <v>0</v>
      </c>
      <c r="H96" s="44">
        <f t="shared" si="19"/>
        <v>0</v>
      </c>
      <c r="I96" s="44">
        <f t="shared" si="20"/>
        <v>0</v>
      </c>
      <c r="J96" s="44">
        <f t="shared" si="21"/>
        <v>0</v>
      </c>
      <c r="K96" s="44">
        <f t="shared" si="22"/>
        <v>0</v>
      </c>
      <c r="L96" s="44">
        <f t="shared" si="23"/>
        <v>0</v>
      </c>
      <c r="N96" s="90">
        <v>7067915000</v>
      </c>
      <c r="Q96" s="89">
        <f t="shared" si="24"/>
        <v>7.3840950000000003</v>
      </c>
      <c r="R96" s="89">
        <f t="shared" si="25"/>
        <v>0</v>
      </c>
      <c r="S96" s="44">
        <f t="shared" si="26"/>
        <v>0</v>
      </c>
      <c r="T96" s="44">
        <f t="shared" si="27"/>
        <v>0</v>
      </c>
      <c r="U96" s="44">
        <f t="shared" si="28"/>
        <v>0</v>
      </c>
      <c r="V96" s="44">
        <f t="shared" si="29"/>
        <v>0</v>
      </c>
      <c r="W96" s="44">
        <f t="shared" si="30"/>
        <v>0</v>
      </c>
      <c r="X96" s="44">
        <f t="shared" si="31"/>
        <v>0</v>
      </c>
    </row>
    <row r="97" spans="2:24" x14ac:dyDescent="0.25">
      <c r="B97" s="90">
        <v>7146960000</v>
      </c>
      <c r="E97" s="89">
        <f t="shared" si="16"/>
        <v>7.4631400000000001</v>
      </c>
      <c r="F97" s="89">
        <f t="shared" si="17"/>
        <v>0</v>
      </c>
      <c r="G97" s="44">
        <f t="shared" si="18"/>
        <v>0</v>
      </c>
      <c r="H97" s="44">
        <f t="shared" si="19"/>
        <v>0</v>
      </c>
      <c r="I97" s="44">
        <f t="shared" si="20"/>
        <v>0</v>
      </c>
      <c r="J97" s="44">
        <f t="shared" si="21"/>
        <v>0</v>
      </c>
      <c r="K97" s="44">
        <f t="shared" si="22"/>
        <v>0</v>
      </c>
      <c r="L97" s="44">
        <f t="shared" si="23"/>
        <v>0</v>
      </c>
      <c r="N97" s="90">
        <v>7146960000</v>
      </c>
      <c r="Q97" s="89">
        <f t="shared" si="24"/>
        <v>7.4631400000000001</v>
      </c>
      <c r="R97" s="89">
        <f t="shared" si="25"/>
        <v>0</v>
      </c>
      <c r="S97" s="44">
        <f t="shared" si="26"/>
        <v>0</v>
      </c>
      <c r="T97" s="44">
        <f t="shared" si="27"/>
        <v>0</v>
      </c>
      <c r="U97" s="44">
        <f t="shared" si="28"/>
        <v>0</v>
      </c>
      <c r="V97" s="44">
        <f t="shared" si="29"/>
        <v>0</v>
      </c>
      <c r="W97" s="44">
        <f t="shared" si="30"/>
        <v>0</v>
      </c>
      <c r="X97" s="44">
        <f t="shared" si="31"/>
        <v>0</v>
      </c>
    </row>
    <row r="98" spans="2:24" x14ac:dyDescent="0.25">
      <c r="B98" s="90">
        <v>7226005000</v>
      </c>
      <c r="E98" s="89">
        <f t="shared" si="16"/>
        <v>7.5421849999999999</v>
      </c>
      <c r="F98" s="89">
        <f t="shared" si="17"/>
        <v>0</v>
      </c>
      <c r="G98" s="44">
        <f t="shared" si="18"/>
        <v>0</v>
      </c>
      <c r="H98" s="44">
        <f t="shared" si="19"/>
        <v>0</v>
      </c>
      <c r="I98" s="44">
        <f t="shared" si="20"/>
        <v>0</v>
      </c>
      <c r="J98" s="44">
        <f t="shared" si="21"/>
        <v>0</v>
      </c>
      <c r="K98" s="44">
        <f t="shared" si="22"/>
        <v>0</v>
      </c>
      <c r="L98" s="44">
        <f t="shared" si="23"/>
        <v>0</v>
      </c>
      <c r="N98" s="90">
        <v>7226005000</v>
      </c>
      <c r="Q98" s="89">
        <f t="shared" si="24"/>
        <v>7.5421849999999999</v>
      </c>
      <c r="R98" s="89">
        <f t="shared" si="25"/>
        <v>0</v>
      </c>
      <c r="S98" s="44">
        <f t="shared" si="26"/>
        <v>0</v>
      </c>
      <c r="T98" s="44">
        <f t="shared" si="27"/>
        <v>0</v>
      </c>
      <c r="U98" s="44">
        <f t="shared" si="28"/>
        <v>0</v>
      </c>
      <c r="V98" s="44">
        <f t="shared" si="29"/>
        <v>0</v>
      </c>
      <c r="W98" s="44">
        <f t="shared" si="30"/>
        <v>0</v>
      </c>
      <c r="X98" s="44">
        <f t="shared" si="31"/>
        <v>0</v>
      </c>
    </row>
    <row r="99" spans="2:24" x14ac:dyDescent="0.25">
      <c r="B99" s="90">
        <v>7305050000</v>
      </c>
      <c r="E99" s="89">
        <f t="shared" si="16"/>
        <v>7.6212299999999997</v>
      </c>
      <c r="F99" s="89">
        <f t="shared" si="17"/>
        <v>0</v>
      </c>
      <c r="G99" s="44">
        <f t="shared" si="18"/>
        <v>0</v>
      </c>
      <c r="H99" s="44">
        <f t="shared" si="19"/>
        <v>0</v>
      </c>
      <c r="I99" s="44">
        <f t="shared" si="20"/>
        <v>0</v>
      </c>
      <c r="J99" s="44">
        <f t="shared" si="21"/>
        <v>0</v>
      </c>
      <c r="K99" s="44">
        <f t="shared" si="22"/>
        <v>0</v>
      </c>
      <c r="L99" s="44">
        <f t="shared" si="23"/>
        <v>0</v>
      </c>
      <c r="N99" s="90">
        <v>7305050000</v>
      </c>
      <c r="Q99" s="89">
        <f t="shared" si="24"/>
        <v>7.6212299999999997</v>
      </c>
      <c r="R99" s="89">
        <f t="shared" si="25"/>
        <v>0</v>
      </c>
      <c r="S99" s="44">
        <f t="shared" si="26"/>
        <v>0</v>
      </c>
      <c r="T99" s="44">
        <f t="shared" si="27"/>
        <v>0</v>
      </c>
      <c r="U99" s="44">
        <f t="shared" si="28"/>
        <v>0</v>
      </c>
      <c r="V99" s="44">
        <f t="shared" si="29"/>
        <v>0</v>
      </c>
      <c r="W99" s="44">
        <f t="shared" si="30"/>
        <v>0</v>
      </c>
      <c r="X99" s="44">
        <f t="shared" si="31"/>
        <v>0</v>
      </c>
    </row>
    <row r="100" spans="2:24" x14ac:dyDescent="0.25">
      <c r="B100" s="90">
        <v>7384095000</v>
      </c>
      <c r="E100" s="89">
        <f t="shared" si="16"/>
        <v>7.7002750000000004</v>
      </c>
      <c r="F100" s="89">
        <f t="shared" si="17"/>
        <v>0</v>
      </c>
      <c r="G100" s="44">
        <f t="shared" si="18"/>
        <v>0</v>
      </c>
      <c r="H100" s="44">
        <f t="shared" si="19"/>
        <v>0</v>
      </c>
      <c r="I100" s="44">
        <f t="shared" si="20"/>
        <v>0</v>
      </c>
      <c r="J100" s="44">
        <f t="shared" si="21"/>
        <v>0</v>
      </c>
      <c r="K100" s="44">
        <f t="shared" si="22"/>
        <v>0</v>
      </c>
      <c r="L100" s="44">
        <f t="shared" si="23"/>
        <v>0</v>
      </c>
      <c r="N100" s="90">
        <v>7384095000</v>
      </c>
      <c r="Q100" s="89">
        <f t="shared" si="24"/>
        <v>7.7002750000000004</v>
      </c>
      <c r="R100" s="89">
        <f t="shared" si="25"/>
        <v>0</v>
      </c>
      <c r="S100" s="44">
        <f t="shared" si="26"/>
        <v>0</v>
      </c>
      <c r="T100" s="44">
        <f t="shared" si="27"/>
        <v>0</v>
      </c>
      <c r="U100" s="44">
        <f t="shared" si="28"/>
        <v>0</v>
      </c>
      <c r="V100" s="44">
        <f t="shared" si="29"/>
        <v>0</v>
      </c>
      <c r="W100" s="44">
        <f t="shared" si="30"/>
        <v>0</v>
      </c>
      <c r="X100" s="44">
        <f t="shared" si="31"/>
        <v>0</v>
      </c>
    </row>
    <row r="101" spans="2:24" x14ac:dyDescent="0.25">
      <c r="B101" s="90">
        <v>7463140000</v>
      </c>
      <c r="E101" s="89">
        <f t="shared" si="16"/>
        <v>7.7793200000000002</v>
      </c>
      <c r="F101" s="89">
        <f t="shared" si="17"/>
        <v>0</v>
      </c>
      <c r="G101" s="44">
        <f t="shared" si="18"/>
        <v>0</v>
      </c>
      <c r="H101" s="44">
        <f t="shared" si="19"/>
        <v>0</v>
      </c>
      <c r="I101" s="44">
        <f t="shared" si="20"/>
        <v>0</v>
      </c>
      <c r="J101" s="44">
        <f t="shared" si="21"/>
        <v>0</v>
      </c>
      <c r="K101" s="44">
        <f t="shared" si="22"/>
        <v>0</v>
      </c>
      <c r="L101" s="44">
        <f t="shared" si="23"/>
        <v>0</v>
      </c>
      <c r="N101" s="90">
        <v>7463140000</v>
      </c>
      <c r="Q101" s="89">
        <f t="shared" si="24"/>
        <v>7.7793200000000002</v>
      </c>
      <c r="R101" s="89">
        <f t="shared" si="25"/>
        <v>0</v>
      </c>
      <c r="S101" s="44">
        <f t="shared" si="26"/>
        <v>0</v>
      </c>
      <c r="T101" s="44">
        <f t="shared" si="27"/>
        <v>0</v>
      </c>
      <c r="U101" s="44">
        <f t="shared" si="28"/>
        <v>0</v>
      </c>
      <c r="V101" s="44">
        <f t="shared" si="29"/>
        <v>0</v>
      </c>
      <c r="W101" s="44">
        <f t="shared" si="30"/>
        <v>0</v>
      </c>
      <c r="X101" s="44">
        <f t="shared" si="31"/>
        <v>0</v>
      </c>
    </row>
    <row r="102" spans="2:24" x14ac:dyDescent="0.25">
      <c r="B102" s="90">
        <v>7542185000</v>
      </c>
      <c r="E102" s="89">
        <f t="shared" si="16"/>
        <v>7.858365</v>
      </c>
      <c r="F102" s="89">
        <f t="shared" si="17"/>
        <v>0</v>
      </c>
      <c r="G102" s="44">
        <f t="shared" si="18"/>
        <v>0</v>
      </c>
      <c r="H102" s="44">
        <f t="shared" si="19"/>
        <v>0</v>
      </c>
      <c r="I102" s="44">
        <f t="shared" si="20"/>
        <v>0</v>
      </c>
      <c r="J102" s="44">
        <f t="shared" si="21"/>
        <v>0</v>
      </c>
      <c r="K102" s="44">
        <f t="shared" si="22"/>
        <v>0</v>
      </c>
      <c r="L102" s="44">
        <f t="shared" si="23"/>
        <v>0</v>
      </c>
      <c r="N102" s="90">
        <v>7542185000</v>
      </c>
      <c r="Q102" s="89">
        <f t="shared" si="24"/>
        <v>7.858365</v>
      </c>
      <c r="R102" s="89">
        <f t="shared" si="25"/>
        <v>0</v>
      </c>
      <c r="S102" s="44">
        <f t="shared" si="26"/>
        <v>0</v>
      </c>
      <c r="T102" s="44">
        <f t="shared" si="27"/>
        <v>0</v>
      </c>
      <c r="U102" s="44">
        <f t="shared" si="28"/>
        <v>0</v>
      </c>
      <c r="V102" s="44">
        <f t="shared" si="29"/>
        <v>0</v>
      </c>
      <c r="W102" s="44">
        <f t="shared" si="30"/>
        <v>0</v>
      </c>
      <c r="X102" s="44">
        <f t="shared" si="31"/>
        <v>0</v>
      </c>
    </row>
    <row r="103" spans="2:24" x14ac:dyDescent="0.25">
      <c r="B103" s="90">
        <v>7621230000</v>
      </c>
      <c r="E103" s="89">
        <f t="shared" si="16"/>
        <v>7.9374099999999999</v>
      </c>
      <c r="F103" s="89">
        <f t="shared" si="17"/>
        <v>0</v>
      </c>
      <c r="G103" s="44">
        <f t="shared" si="18"/>
        <v>0</v>
      </c>
      <c r="H103" s="44">
        <f t="shared" si="19"/>
        <v>0</v>
      </c>
      <c r="I103" s="44">
        <f t="shared" si="20"/>
        <v>0</v>
      </c>
      <c r="J103" s="44">
        <f t="shared" si="21"/>
        <v>0</v>
      </c>
      <c r="K103" s="44">
        <f t="shared" si="22"/>
        <v>0</v>
      </c>
      <c r="L103" s="44">
        <f t="shared" si="23"/>
        <v>0</v>
      </c>
      <c r="N103" s="90">
        <v>7621230000</v>
      </c>
      <c r="Q103" s="89">
        <f t="shared" si="24"/>
        <v>7.9374099999999999</v>
      </c>
      <c r="R103" s="89">
        <f t="shared" si="25"/>
        <v>0</v>
      </c>
      <c r="S103" s="44">
        <f t="shared" si="26"/>
        <v>0</v>
      </c>
      <c r="T103" s="44">
        <f t="shared" si="27"/>
        <v>0</v>
      </c>
      <c r="U103" s="44">
        <f t="shared" si="28"/>
        <v>0</v>
      </c>
      <c r="V103" s="44">
        <f t="shared" si="29"/>
        <v>0</v>
      </c>
      <c r="W103" s="44">
        <f t="shared" si="30"/>
        <v>0</v>
      </c>
      <c r="X103" s="44">
        <f t="shared" si="31"/>
        <v>0</v>
      </c>
    </row>
    <row r="104" spans="2:24" x14ac:dyDescent="0.25">
      <c r="B104" s="90">
        <v>7700275000</v>
      </c>
      <c r="E104" s="89">
        <f t="shared" si="16"/>
        <v>8.0164550000000006</v>
      </c>
      <c r="F104" s="89">
        <f t="shared" si="17"/>
        <v>0</v>
      </c>
      <c r="G104" s="44">
        <f t="shared" si="18"/>
        <v>0</v>
      </c>
      <c r="H104" s="44">
        <f t="shared" si="19"/>
        <v>0</v>
      </c>
      <c r="I104" s="44">
        <f t="shared" si="20"/>
        <v>0</v>
      </c>
      <c r="J104" s="44">
        <f t="shared" si="21"/>
        <v>0</v>
      </c>
      <c r="K104" s="44">
        <f t="shared" si="22"/>
        <v>0</v>
      </c>
      <c r="L104" s="44">
        <f t="shared" si="23"/>
        <v>0</v>
      </c>
      <c r="N104" s="90">
        <v>7700275000</v>
      </c>
      <c r="Q104" s="89">
        <f t="shared" si="24"/>
        <v>8.0164550000000006</v>
      </c>
      <c r="R104" s="89">
        <f t="shared" si="25"/>
        <v>0</v>
      </c>
      <c r="S104" s="44">
        <f t="shared" si="26"/>
        <v>0</v>
      </c>
      <c r="T104" s="44">
        <f t="shared" si="27"/>
        <v>0</v>
      </c>
      <c r="U104" s="44">
        <f t="shared" si="28"/>
        <v>0</v>
      </c>
      <c r="V104" s="44">
        <f t="shared" si="29"/>
        <v>0</v>
      </c>
      <c r="W104" s="44">
        <f t="shared" si="30"/>
        <v>0</v>
      </c>
      <c r="X104" s="44">
        <f t="shared" si="31"/>
        <v>0</v>
      </c>
    </row>
    <row r="105" spans="2:24" x14ac:dyDescent="0.25">
      <c r="B105" s="90">
        <v>7779320000</v>
      </c>
      <c r="E105" s="89">
        <f t="shared" si="16"/>
        <v>8.0954999999999995</v>
      </c>
      <c r="F105" s="89">
        <f t="shared" si="17"/>
        <v>0</v>
      </c>
      <c r="G105" s="44">
        <f t="shared" si="18"/>
        <v>0</v>
      </c>
      <c r="H105" s="44">
        <f t="shared" si="19"/>
        <v>0</v>
      </c>
      <c r="I105" s="44">
        <f t="shared" si="20"/>
        <v>0</v>
      </c>
      <c r="J105" s="44">
        <f t="shared" si="21"/>
        <v>0</v>
      </c>
      <c r="K105" s="44">
        <f t="shared" si="22"/>
        <v>0</v>
      </c>
      <c r="L105" s="44">
        <f t="shared" si="23"/>
        <v>0</v>
      </c>
      <c r="N105" s="90">
        <v>7779320000</v>
      </c>
      <c r="Q105" s="89">
        <f t="shared" si="24"/>
        <v>8.0954999999999995</v>
      </c>
      <c r="R105" s="89">
        <f t="shared" si="25"/>
        <v>0</v>
      </c>
      <c r="S105" s="44">
        <f t="shared" si="26"/>
        <v>0</v>
      </c>
      <c r="T105" s="44">
        <f t="shared" si="27"/>
        <v>0</v>
      </c>
      <c r="U105" s="44">
        <f t="shared" si="28"/>
        <v>0</v>
      </c>
      <c r="V105" s="44">
        <f t="shared" si="29"/>
        <v>0</v>
      </c>
      <c r="W105" s="44">
        <f t="shared" si="30"/>
        <v>0</v>
      </c>
      <c r="X105" s="44">
        <f t="shared" si="31"/>
        <v>0</v>
      </c>
    </row>
    <row r="106" spans="2:24" x14ac:dyDescent="0.25">
      <c r="B106" s="90">
        <v>7858365000</v>
      </c>
      <c r="E106" s="89">
        <f t="shared" si="16"/>
        <v>8.1745450000000002</v>
      </c>
      <c r="F106" s="89">
        <f t="shared" si="17"/>
        <v>0</v>
      </c>
      <c r="G106" s="44">
        <f t="shared" si="18"/>
        <v>0</v>
      </c>
      <c r="H106" s="44">
        <f t="shared" si="19"/>
        <v>0</v>
      </c>
      <c r="I106" s="44">
        <f t="shared" si="20"/>
        <v>0</v>
      </c>
      <c r="J106" s="44">
        <f t="shared" si="21"/>
        <v>0</v>
      </c>
      <c r="K106" s="44">
        <f t="shared" si="22"/>
        <v>0</v>
      </c>
      <c r="L106" s="44">
        <f t="shared" si="23"/>
        <v>0</v>
      </c>
      <c r="N106" s="90">
        <v>7858365000</v>
      </c>
      <c r="Q106" s="89">
        <f t="shared" si="24"/>
        <v>8.1745450000000002</v>
      </c>
      <c r="R106" s="89">
        <f t="shared" si="25"/>
        <v>0</v>
      </c>
      <c r="S106" s="44">
        <f t="shared" si="26"/>
        <v>0</v>
      </c>
      <c r="T106" s="44">
        <f t="shared" si="27"/>
        <v>0</v>
      </c>
      <c r="U106" s="44">
        <f t="shared" si="28"/>
        <v>0</v>
      </c>
      <c r="V106" s="44">
        <f t="shared" si="29"/>
        <v>0</v>
      </c>
      <c r="W106" s="44">
        <f t="shared" si="30"/>
        <v>0</v>
      </c>
      <c r="X106" s="44">
        <f t="shared" si="31"/>
        <v>0</v>
      </c>
    </row>
    <row r="107" spans="2:24" x14ac:dyDescent="0.25">
      <c r="B107" s="90">
        <v>7937410000</v>
      </c>
      <c r="E107" s="89">
        <f t="shared" si="16"/>
        <v>8.2535900000000009</v>
      </c>
      <c r="F107" s="89">
        <f t="shared" si="17"/>
        <v>0</v>
      </c>
      <c r="G107" s="44">
        <f t="shared" si="18"/>
        <v>0</v>
      </c>
      <c r="H107" s="44">
        <f t="shared" si="19"/>
        <v>0</v>
      </c>
      <c r="I107" s="44">
        <f t="shared" si="20"/>
        <v>0</v>
      </c>
      <c r="J107" s="44">
        <f t="shared" si="21"/>
        <v>0</v>
      </c>
      <c r="K107" s="44">
        <f t="shared" si="22"/>
        <v>0</v>
      </c>
      <c r="L107" s="44">
        <f t="shared" si="23"/>
        <v>0</v>
      </c>
      <c r="N107" s="90">
        <v>7937410000</v>
      </c>
      <c r="Q107" s="89">
        <f t="shared" si="24"/>
        <v>8.2535900000000009</v>
      </c>
      <c r="R107" s="89">
        <f t="shared" si="25"/>
        <v>0</v>
      </c>
      <c r="S107" s="44">
        <f t="shared" si="26"/>
        <v>0</v>
      </c>
      <c r="T107" s="44">
        <f t="shared" si="27"/>
        <v>0</v>
      </c>
      <c r="U107" s="44">
        <f t="shared" si="28"/>
        <v>0</v>
      </c>
      <c r="V107" s="44">
        <f t="shared" si="29"/>
        <v>0</v>
      </c>
      <c r="W107" s="44">
        <f t="shared" si="30"/>
        <v>0</v>
      </c>
      <c r="X107" s="44">
        <f t="shared" si="31"/>
        <v>0</v>
      </c>
    </row>
    <row r="108" spans="2:24" x14ac:dyDescent="0.25">
      <c r="B108" s="90">
        <v>8016455000</v>
      </c>
      <c r="E108" s="89">
        <f t="shared" si="16"/>
        <v>8.3326349999999998</v>
      </c>
      <c r="F108" s="89">
        <f t="shared" si="17"/>
        <v>0</v>
      </c>
      <c r="G108" s="44">
        <f t="shared" si="18"/>
        <v>0</v>
      </c>
      <c r="H108" s="44">
        <f t="shared" si="19"/>
        <v>0</v>
      </c>
      <c r="I108" s="44">
        <f t="shared" si="20"/>
        <v>0</v>
      </c>
      <c r="J108" s="44">
        <f t="shared" si="21"/>
        <v>0</v>
      </c>
      <c r="K108" s="44">
        <f t="shared" si="22"/>
        <v>0</v>
      </c>
      <c r="L108" s="44">
        <f t="shared" si="23"/>
        <v>0</v>
      </c>
      <c r="N108" s="90">
        <v>8016455000</v>
      </c>
      <c r="Q108" s="89">
        <f t="shared" si="24"/>
        <v>8.3326349999999998</v>
      </c>
      <c r="R108" s="89">
        <f t="shared" si="25"/>
        <v>0</v>
      </c>
      <c r="S108" s="44">
        <f t="shared" si="26"/>
        <v>0</v>
      </c>
      <c r="T108" s="44">
        <f t="shared" si="27"/>
        <v>0</v>
      </c>
      <c r="U108" s="44">
        <f t="shared" si="28"/>
        <v>0</v>
      </c>
      <c r="V108" s="44">
        <f t="shared" si="29"/>
        <v>0</v>
      </c>
      <c r="W108" s="44">
        <f t="shared" si="30"/>
        <v>0</v>
      </c>
      <c r="X108" s="44">
        <f t="shared" si="31"/>
        <v>0</v>
      </c>
    </row>
    <row r="109" spans="2:24" x14ac:dyDescent="0.25">
      <c r="B109" s="90">
        <v>8095500000</v>
      </c>
      <c r="E109" s="89">
        <f t="shared" si="16"/>
        <v>8.4116800000000005</v>
      </c>
      <c r="F109" s="89">
        <f t="shared" si="17"/>
        <v>0</v>
      </c>
      <c r="G109" s="44">
        <f t="shared" si="18"/>
        <v>0</v>
      </c>
      <c r="H109" s="44">
        <f t="shared" si="19"/>
        <v>0</v>
      </c>
      <c r="I109" s="44">
        <f t="shared" si="20"/>
        <v>0</v>
      </c>
      <c r="J109" s="44">
        <f t="shared" si="21"/>
        <v>0</v>
      </c>
      <c r="K109" s="44">
        <f t="shared" si="22"/>
        <v>0</v>
      </c>
      <c r="L109" s="44">
        <f t="shared" si="23"/>
        <v>0</v>
      </c>
      <c r="N109" s="90">
        <v>8095500000</v>
      </c>
      <c r="Q109" s="89">
        <f t="shared" si="24"/>
        <v>8.4116800000000005</v>
      </c>
      <c r="R109" s="89">
        <f t="shared" si="25"/>
        <v>0</v>
      </c>
      <c r="S109" s="44">
        <f t="shared" si="26"/>
        <v>0</v>
      </c>
      <c r="T109" s="44">
        <f t="shared" si="27"/>
        <v>0</v>
      </c>
      <c r="U109" s="44">
        <f t="shared" si="28"/>
        <v>0</v>
      </c>
      <c r="V109" s="44">
        <f t="shared" si="29"/>
        <v>0</v>
      </c>
      <c r="W109" s="44">
        <f t="shared" si="30"/>
        <v>0</v>
      </c>
      <c r="X109" s="44">
        <f t="shared" si="31"/>
        <v>0</v>
      </c>
    </row>
    <row r="110" spans="2:24" x14ac:dyDescent="0.25">
      <c r="B110" s="90">
        <v>8174545000</v>
      </c>
      <c r="E110" s="89">
        <f t="shared" si="16"/>
        <v>8.4907249999999994</v>
      </c>
      <c r="F110" s="89">
        <f t="shared" si="17"/>
        <v>0</v>
      </c>
      <c r="G110" s="44">
        <f t="shared" si="18"/>
        <v>0</v>
      </c>
      <c r="H110" s="44">
        <f t="shared" si="19"/>
        <v>0</v>
      </c>
      <c r="I110" s="44">
        <f t="shared" si="20"/>
        <v>0</v>
      </c>
      <c r="J110" s="44">
        <f t="shared" si="21"/>
        <v>0</v>
      </c>
      <c r="K110" s="44">
        <f t="shared" si="22"/>
        <v>0</v>
      </c>
      <c r="L110" s="44">
        <f t="shared" si="23"/>
        <v>0</v>
      </c>
      <c r="N110" s="90">
        <v>8174545000</v>
      </c>
      <c r="Q110" s="89">
        <f t="shared" si="24"/>
        <v>8.4907249999999994</v>
      </c>
      <c r="R110" s="89">
        <f t="shared" si="25"/>
        <v>0</v>
      </c>
      <c r="S110" s="44">
        <f t="shared" si="26"/>
        <v>0</v>
      </c>
      <c r="T110" s="44">
        <f t="shared" si="27"/>
        <v>0</v>
      </c>
      <c r="U110" s="44">
        <f t="shared" si="28"/>
        <v>0</v>
      </c>
      <c r="V110" s="44">
        <f t="shared" si="29"/>
        <v>0</v>
      </c>
      <c r="W110" s="44">
        <f t="shared" si="30"/>
        <v>0</v>
      </c>
      <c r="X110" s="44">
        <f t="shared" si="31"/>
        <v>0</v>
      </c>
    </row>
    <row r="111" spans="2:24" x14ac:dyDescent="0.25">
      <c r="B111" s="90">
        <v>8253590000</v>
      </c>
      <c r="E111" s="89">
        <f t="shared" si="16"/>
        <v>8.5697700000000001</v>
      </c>
      <c r="F111" s="89">
        <f t="shared" si="17"/>
        <v>0</v>
      </c>
      <c r="G111" s="44">
        <f t="shared" si="18"/>
        <v>0</v>
      </c>
      <c r="H111" s="44">
        <f t="shared" si="19"/>
        <v>0</v>
      </c>
      <c r="I111" s="44">
        <f t="shared" si="20"/>
        <v>0</v>
      </c>
      <c r="J111" s="44">
        <f t="shared" si="21"/>
        <v>0</v>
      </c>
      <c r="K111" s="44">
        <f t="shared" si="22"/>
        <v>0</v>
      </c>
      <c r="L111" s="44">
        <f t="shared" si="23"/>
        <v>0</v>
      </c>
      <c r="N111" s="90">
        <v>8253590000</v>
      </c>
      <c r="Q111" s="89">
        <f t="shared" si="24"/>
        <v>8.5697700000000001</v>
      </c>
      <c r="R111" s="89">
        <f t="shared" si="25"/>
        <v>0</v>
      </c>
      <c r="S111" s="44">
        <f t="shared" si="26"/>
        <v>0</v>
      </c>
      <c r="T111" s="44">
        <f t="shared" si="27"/>
        <v>0</v>
      </c>
      <c r="U111" s="44">
        <f t="shared" si="28"/>
        <v>0</v>
      </c>
      <c r="V111" s="44">
        <f t="shared" si="29"/>
        <v>0</v>
      </c>
      <c r="W111" s="44">
        <f t="shared" si="30"/>
        <v>0</v>
      </c>
      <c r="X111" s="44">
        <f t="shared" si="31"/>
        <v>0</v>
      </c>
    </row>
    <row r="112" spans="2:24" x14ac:dyDescent="0.25">
      <c r="B112" s="90">
        <v>8332635000</v>
      </c>
      <c r="E112" s="89">
        <f t="shared" si="16"/>
        <v>8.6488150000000008</v>
      </c>
      <c r="F112" s="89">
        <f t="shared" si="17"/>
        <v>0</v>
      </c>
      <c r="G112" s="44">
        <f t="shared" si="18"/>
        <v>0</v>
      </c>
      <c r="H112" s="44">
        <f t="shared" si="19"/>
        <v>0</v>
      </c>
      <c r="I112" s="44">
        <f t="shared" si="20"/>
        <v>0</v>
      </c>
      <c r="J112" s="44">
        <f t="shared" si="21"/>
        <v>0</v>
      </c>
      <c r="K112" s="44">
        <f t="shared" si="22"/>
        <v>0</v>
      </c>
      <c r="L112" s="44">
        <f t="shared" si="23"/>
        <v>0</v>
      </c>
      <c r="N112" s="90">
        <v>8332635000</v>
      </c>
      <c r="Q112" s="89">
        <f t="shared" si="24"/>
        <v>8.6488150000000008</v>
      </c>
      <c r="R112" s="89">
        <f t="shared" si="25"/>
        <v>0</v>
      </c>
      <c r="S112" s="44">
        <f t="shared" si="26"/>
        <v>0</v>
      </c>
      <c r="T112" s="44">
        <f t="shared" si="27"/>
        <v>0</v>
      </c>
      <c r="U112" s="44">
        <f t="shared" si="28"/>
        <v>0</v>
      </c>
      <c r="V112" s="44">
        <f t="shared" si="29"/>
        <v>0</v>
      </c>
      <c r="W112" s="44">
        <f t="shared" si="30"/>
        <v>0</v>
      </c>
      <c r="X112" s="44">
        <f t="shared" si="31"/>
        <v>0</v>
      </c>
    </row>
    <row r="113" spans="2:24" x14ac:dyDescent="0.25">
      <c r="B113" s="90">
        <v>8411680000</v>
      </c>
      <c r="E113" s="89">
        <f t="shared" si="16"/>
        <v>8.7278599999999997</v>
      </c>
      <c r="F113" s="89">
        <f t="shared" si="17"/>
        <v>0</v>
      </c>
      <c r="G113" s="44">
        <f t="shared" si="18"/>
        <v>0</v>
      </c>
      <c r="H113" s="44">
        <f t="shared" si="19"/>
        <v>0</v>
      </c>
      <c r="I113" s="44">
        <f t="shared" si="20"/>
        <v>0</v>
      </c>
      <c r="J113" s="44">
        <f t="shared" si="21"/>
        <v>0</v>
      </c>
      <c r="K113" s="44">
        <f t="shared" si="22"/>
        <v>0</v>
      </c>
      <c r="L113" s="44">
        <f t="shared" si="23"/>
        <v>0</v>
      </c>
      <c r="N113" s="90">
        <v>8411680000</v>
      </c>
      <c r="Q113" s="89">
        <f t="shared" si="24"/>
        <v>8.7278599999999997</v>
      </c>
      <c r="R113" s="89">
        <f t="shared" si="25"/>
        <v>0</v>
      </c>
      <c r="S113" s="44">
        <f t="shared" si="26"/>
        <v>0</v>
      </c>
      <c r="T113" s="44">
        <f t="shared" si="27"/>
        <v>0</v>
      </c>
      <c r="U113" s="44">
        <f t="shared" si="28"/>
        <v>0</v>
      </c>
      <c r="V113" s="44">
        <f t="shared" si="29"/>
        <v>0</v>
      </c>
      <c r="W113" s="44">
        <f t="shared" si="30"/>
        <v>0</v>
      </c>
      <c r="X113" s="44">
        <f t="shared" si="31"/>
        <v>0</v>
      </c>
    </row>
    <row r="114" spans="2:24" x14ac:dyDescent="0.25">
      <c r="B114" s="90">
        <v>8490725000</v>
      </c>
      <c r="E114" s="89">
        <f t="shared" si="16"/>
        <v>8.8069050000000004</v>
      </c>
      <c r="F114" s="89">
        <f t="shared" si="17"/>
        <v>0</v>
      </c>
      <c r="G114" s="44">
        <f t="shared" si="18"/>
        <v>0</v>
      </c>
      <c r="H114" s="44">
        <f t="shared" si="19"/>
        <v>0</v>
      </c>
      <c r="I114" s="44">
        <f t="shared" si="20"/>
        <v>0</v>
      </c>
      <c r="J114" s="44">
        <f t="shared" si="21"/>
        <v>0</v>
      </c>
      <c r="K114" s="44">
        <f t="shared" si="22"/>
        <v>0</v>
      </c>
      <c r="L114" s="44">
        <f t="shared" si="23"/>
        <v>0</v>
      </c>
      <c r="N114" s="90">
        <v>8490725000</v>
      </c>
      <c r="Q114" s="89">
        <f t="shared" si="24"/>
        <v>8.8069050000000004</v>
      </c>
      <c r="R114" s="89">
        <f t="shared" si="25"/>
        <v>0</v>
      </c>
      <c r="S114" s="44">
        <f t="shared" si="26"/>
        <v>0</v>
      </c>
      <c r="T114" s="44">
        <f t="shared" si="27"/>
        <v>0</v>
      </c>
      <c r="U114" s="44">
        <f t="shared" si="28"/>
        <v>0</v>
      </c>
      <c r="V114" s="44">
        <f t="shared" si="29"/>
        <v>0</v>
      </c>
      <c r="W114" s="44">
        <f t="shared" si="30"/>
        <v>0</v>
      </c>
      <c r="X114" s="44">
        <f t="shared" si="31"/>
        <v>0</v>
      </c>
    </row>
    <row r="115" spans="2:24" x14ac:dyDescent="0.25">
      <c r="B115" s="90">
        <v>8569770000</v>
      </c>
      <c r="E115" s="89">
        <f t="shared" si="16"/>
        <v>8.8859499999999993</v>
      </c>
      <c r="F115" s="89">
        <f t="shared" si="17"/>
        <v>0</v>
      </c>
      <c r="G115" s="44">
        <f t="shared" si="18"/>
        <v>0</v>
      </c>
      <c r="H115" s="44">
        <f t="shared" si="19"/>
        <v>0</v>
      </c>
      <c r="I115" s="44">
        <f t="shared" si="20"/>
        <v>0</v>
      </c>
      <c r="J115" s="44">
        <f t="shared" si="21"/>
        <v>0</v>
      </c>
      <c r="K115" s="44">
        <f t="shared" si="22"/>
        <v>0</v>
      </c>
      <c r="L115" s="44">
        <f t="shared" si="23"/>
        <v>0</v>
      </c>
      <c r="N115" s="90">
        <v>8569770000</v>
      </c>
      <c r="Q115" s="89">
        <f t="shared" si="24"/>
        <v>8.8859499999999993</v>
      </c>
      <c r="R115" s="89">
        <f t="shared" si="25"/>
        <v>0</v>
      </c>
      <c r="S115" s="44">
        <f t="shared" si="26"/>
        <v>0</v>
      </c>
      <c r="T115" s="44">
        <f t="shared" si="27"/>
        <v>0</v>
      </c>
      <c r="U115" s="44">
        <f t="shared" si="28"/>
        <v>0</v>
      </c>
      <c r="V115" s="44">
        <f t="shared" si="29"/>
        <v>0</v>
      </c>
      <c r="W115" s="44">
        <f t="shared" si="30"/>
        <v>0</v>
      </c>
      <c r="X115" s="44">
        <f t="shared" si="31"/>
        <v>0</v>
      </c>
    </row>
    <row r="116" spans="2:24" x14ac:dyDescent="0.25">
      <c r="B116" s="90">
        <v>8648815000</v>
      </c>
      <c r="E116" s="89">
        <f t="shared" si="16"/>
        <v>8.964995</v>
      </c>
      <c r="F116" s="89">
        <f t="shared" si="17"/>
        <v>0</v>
      </c>
      <c r="G116" s="44">
        <f t="shared" si="18"/>
        <v>0</v>
      </c>
      <c r="H116" s="44">
        <f t="shared" si="19"/>
        <v>0</v>
      </c>
      <c r="I116" s="44">
        <f t="shared" si="20"/>
        <v>0</v>
      </c>
      <c r="J116" s="44">
        <f t="shared" si="21"/>
        <v>0</v>
      </c>
      <c r="K116" s="44">
        <f t="shared" si="22"/>
        <v>0</v>
      </c>
      <c r="L116" s="44">
        <f t="shared" si="23"/>
        <v>0</v>
      </c>
      <c r="N116" s="90">
        <v>8648815000</v>
      </c>
      <c r="Q116" s="89">
        <f t="shared" si="24"/>
        <v>8.964995</v>
      </c>
      <c r="R116" s="89">
        <f t="shared" si="25"/>
        <v>0</v>
      </c>
      <c r="S116" s="44">
        <f t="shared" si="26"/>
        <v>0</v>
      </c>
      <c r="T116" s="44">
        <f t="shared" si="27"/>
        <v>0</v>
      </c>
      <c r="U116" s="44">
        <f t="shared" si="28"/>
        <v>0</v>
      </c>
      <c r="V116" s="44">
        <f t="shared" si="29"/>
        <v>0</v>
      </c>
      <c r="W116" s="44">
        <f t="shared" si="30"/>
        <v>0</v>
      </c>
      <c r="X116" s="44">
        <f t="shared" si="31"/>
        <v>0</v>
      </c>
    </row>
    <row r="117" spans="2:24" x14ac:dyDescent="0.25">
      <c r="B117" s="90">
        <v>8727860000</v>
      </c>
      <c r="E117" s="89">
        <f t="shared" si="16"/>
        <v>9.0440400000000007</v>
      </c>
      <c r="F117" s="89">
        <f t="shared" si="17"/>
        <v>0</v>
      </c>
      <c r="G117" s="44">
        <f t="shared" si="18"/>
        <v>0</v>
      </c>
      <c r="H117" s="44">
        <f t="shared" si="19"/>
        <v>0</v>
      </c>
      <c r="I117" s="44">
        <f t="shared" si="20"/>
        <v>0</v>
      </c>
      <c r="J117" s="44">
        <f t="shared" si="21"/>
        <v>0</v>
      </c>
      <c r="K117" s="44">
        <f t="shared" si="22"/>
        <v>0</v>
      </c>
      <c r="L117" s="44">
        <f t="shared" si="23"/>
        <v>0</v>
      </c>
      <c r="N117" s="90">
        <v>8727860000</v>
      </c>
      <c r="Q117" s="89">
        <f t="shared" si="24"/>
        <v>9.0440400000000007</v>
      </c>
      <c r="R117" s="89">
        <f t="shared" si="25"/>
        <v>0</v>
      </c>
      <c r="S117" s="44">
        <f t="shared" si="26"/>
        <v>0</v>
      </c>
      <c r="T117" s="44">
        <f t="shared" si="27"/>
        <v>0</v>
      </c>
      <c r="U117" s="44">
        <f t="shared" si="28"/>
        <v>0</v>
      </c>
      <c r="V117" s="44">
        <f t="shared" si="29"/>
        <v>0</v>
      </c>
      <c r="W117" s="44">
        <f t="shared" si="30"/>
        <v>0</v>
      </c>
      <c r="X117" s="44">
        <f t="shared" si="31"/>
        <v>0</v>
      </c>
    </row>
    <row r="118" spans="2:24" x14ac:dyDescent="0.25">
      <c r="B118" s="90">
        <v>8806905000</v>
      </c>
      <c r="E118" s="89">
        <f t="shared" si="16"/>
        <v>9.1230849999999997</v>
      </c>
      <c r="F118" s="89">
        <f t="shared" si="17"/>
        <v>0</v>
      </c>
      <c r="G118" s="44">
        <f t="shared" si="18"/>
        <v>0</v>
      </c>
      <c r="H118" s="44">
        <f t="shared" si="19"/>
        <v>0</v>
      </c>
      <c r="I118" s="44">
        <f t="shared" si="20"/>
        <v>0</v>
      </c>
      <c r="J118" s="44">
        <f t="shared" si="21"/>
        <v>0</v>
      </c>
      <c r="K118" s="44">
        <f t="shared" si="22"/>
        <v>0</v>
      </c>
      <c r="L118" s="44">
        <f t="shared" si="23"/>
        <v>0</v>
      </c>
      <c r="N118" s="90">
        <v>8806905000</v>
      </c>
      <c r="Q118" s="89">
        <f t="shared" si="24"/>
        <v>9.1230849999999997</v>
      </c>
      <c r="R118" s="89">
        <f t="shared" si="25"/>
        <v>0</v>
      </c>
      <c r="S118" s="44">
        <f t="shared" si="26"/>
        <v>0</v>
      </c>
      <c r="T118" s="44">
        <f t="shared" si="27"/>
        <v>0</v>
      </c>
      <c r="U118" s="44">
        <f t="shared" si="28"/>
        <v>0</v>
      </c>
      <c r="V118" s="44">
        <f t="shared" si="29"/>
        <v>0</v>
      </c>
      <c r="W118" s="44">
        <f t="shared" si="30"/>
        <v>0</v>
      </c>
      <c r="X118" s="44">
        <f t="shared" si="31"/>
        <v>0</v>
      </c>
    </row>
    <row r="119" spans="2:24" x14ac:dyDescent="0.25">
      <c r="B119" s="90">
        <v>8885950000</v>
      </c>
      <c r="E119" s="89">
        <f t="shared" si="16"/>
        <v>9.2021300000000004</v>
      </c>
      <c r="F119" s="89">
        <f t="shared" si="17"/>
        <v>0</v>
      </c>
      <c r="G119" s="44">
        <f t="shared" si="18"/>
        <v>0</v>
      </c>
      <c r="H119" s="44">
        <f t="shared" si="19"/>
        <v>0</v>
      </c>
      <c r="I119" s="44">
        <f t="shared" si="20"/>
        <v>0</v>
      </c>
      <c r="J119" s="44">
        <f t="shared" si="21"/>
        <v>0</v>
      </c>
      <c r="K119" s="44">
        <f t="shared" si="22"/>
        <v>0</v>
      </c>
      <c r="L119" s="44">
        <f t="shared" si="23"/>
        <v>0</v>
      </c>
      <c r="N119" s="90">
        <v>8885950000</v>
      </c>
      <c r="Q119" s="89">
        <f t="shared" si="24"/>
        <v>9.2021300000000004</v>
      </c>
      <c r="R119" s="89">
        <f t="shared" si="25"/>
        <v>0</v>
      </c>
      <c r="S119" s="44">
        <f t="shared" si="26"/>
        <v>0</v>
      </c>
      <c r="T119" s="44">
        <f t="shared" si="27"/>
        <v>0</v>
      </c>
      <c r="U119" s="44">
        <f t="shared" si="28"/>
        <v>0</v>
      </c>
      <c r="V119" s="44">
        <f t="shared" si="29"/>
        <v>0</v>
      </c>
      <c r="W119" s="44">
        <f t="shared" si="30"/>
        <v>0</v>
      </c>
      <c r="X119" s="44">
        <f t="shared" si="31"/>
        <v>0</v>
      </c>
    </row>
    <row r="120" spans="2:24" x14ac:dyDescent="0.25">
      <c r="B120" s="90">
        <v>8964995000</v>
      </c>
      <c r="E120" s="89">
        <f t="shared" si="16"/>
        <v>9.2811749999999993</v>
      </c>
      <c r="F120" s="89">
        <f t="shared" si="17"/>
        <v>0</v>
      </c>
      <c r="G120" s="44">
        <f t="shared" si="18"/>
        <v>0</v>
      </c>
      <c r="H120" s="44">
        <f t="shared" si="19"/>
        <v>0</v>
      </c>
      <c r="I120" s="44">
        <f t="shared" si="20"/>
        <v>0</v>
      </c>
      <c r="J120" s="44">
        <f t="shared" si="21"/>
        <v>0</v>
      </c>
      <c r="K120" s="44">
        <f t="shared" si="22"/>
        <v>0</v>
      </c>
      <c r="L120" s="44">
        <f t="shared" si="23"/>
        <v>0</v>
      </c>
      <c r="N120" s="90">
        <v>8964995000</v>
      </c>
      <c r="Q120" s="89">
        <f t="shared" si="24"/>
        <v>9.2811749999999993</v>
      </c>
      <c r="R120" s="89">
        <f t="shared" si="25"/>
        <v>0</v>
      </c>
      <c r="S120" s="44">
        <f t="shared" si="26"/>
        <v>0</v>
      </c>
      <c r="T120" s="44">
        <f t="shared" si="27"/>
        <v>0</v>
      </c>
      <c r="U120" s="44">
        <f t="shared" si="28"/>
        <v>0</v>
      </c>
      <c r="V120" s="44">
        <f t="shared" si="29"/>
        <v>0</v>
      </c>
      <c r="W120" s="44">
        <f t="shared" si="30"/>
        <v>0</v>
      </c>
      <c r="X120" s="44">
        <f t="shared" si="31"/>
        <v>0</v>
      </c>
    </row>
    <row r="121" spans="2:24" x14ac:dyDescent="0.25">
      <c r="B121" s="90">
        <v>9044040000</v>
      </c>
      <c r="E121" s="89">
        <f t="shared" si="16"/>
        <v>9.36022</v>
      </c>
      <c r="F121" s="89">
        <f t="shared" si="17"/>
        <v>0</v>
      </c>
      <c r="G121" s="44">
        <f t="shared" si="18"/>
        <v>0</v>
      </c>
      <c r="H121" s="44">
        <f t="shared" si="19"/>
        <v>0</v>
      </c>
      <c r="I121" s="44">
        <f t="shared" si="20"/>
        <v>0</v>
      </c>
      <c r="J121" s="44">
        <f t="shared" si="21"/>
        <v>0</v>
      </c>
      <c r="K121" s="44">
        <f t="shared" si="22"/>
        <v>0</v>
      </c>
      <c r="L121" s="44">
        <f t="shared" si="23"/>
        <v>0</v>
      </c>
      <c r="N121" s="90">
        <v>9044040000</v>
      </c>
      <c r="Q121" s="89">
        <f t="shared" si="24"/>
        <v>9.36022</v>
      </c>
      <c r="R121" s="89">
        <f t="shared" si="25"/>
        <v>0</v>
      </c>
      <c r="S121" s="44">
        <f t="shared" si="26"/>
        <v>0</v>
      </c>
      <c r="T121" s="44">
        <f t="shared" si="27"/>
        <v>0</v>
      </c>
      <c r="U121" s="44">
        <f t="shared" si="28"/>
        <v>0</v>
      </c>
      <c r="V121" s="44">
        <f t="shared" si="29"/>
        <v>0</v>
      </c>
      <c r="W121" s="44">
        <f t="shared" si="30"/>
        <v>0</v>
      </c>
      <c r="X121" s="44">
        <f t="shared" si="31"/>
        <v>0</v>
      </c>
    </row>
    <row r="122" spans="2:24" x14ac:dyDescent="0.25">
      <c r="B122" s="90">
        <v>9123085000</v>
      </c>
      <c r="E122" s="89">
        <f t="shared" si="16"/>
        <v>9.4392650000000007</v>
      </c>
      <c r="F122" s="89">
        <f t="shared" si="17"/>
        <v>0</v>
      </c>
      <c r="G122" s="44">
        <f t="shared" si="18"/>
        <v>0</v>
      </c>
      <c r="H122" s="44">
        <f t="shared" si="19"/>
        <v>0</v>
      </c>
      <c r="I122" s="44">
        <f t="shared" si="20"/>
        <v>0</v>
      </c>
      <c r="J122" s="44">
        <f t="shared" si="21"/>
        <v>0</v>
      </c>
      <c r="K122" s="44">
        <f t="shared" si="22"/>
        <v>0</v>
      </c>
      <c r="L122" s="44">
        <f t="shared" si="23"/>
        <v>0</v>
      </c>
      <c r="N122" s="90">
        <v>9123085000</v>
      </c>
      <c r="Q122" s="89">
        <f t="shared" si="24"/>
        <v>9.4392650000000007</v>
      </c>
      <c r="R122" s="89">
        <f t="shared" si="25"/>
        <v>0</v>
      </c>
      <c r="S122" s="44">
        <f t="shared" si="26"/>
        <v>0</v>
      </c>
      <c r="T122" s="44">
        <f t="shared" si="27"/>
        <v>0</v>
      </c>
      <c r="U122" s="44">
        <f t="shared" si="28"/>
        <v>0</v>
      </c>
      <c r="V122" s="44">
        <f t="shared" si="29"/>
        <v>0</v>
      </c>
      <c r="W122" s="44">
        <f t="shared" si="30"/>
        <v>0</v>
      </c>
      <c r="X122" s="44">
        <f t="shared" si="31"/>
        <v>0</v>
      </c>
    </row>
    <row r="123" spans="2:24" x14ac:dyDescent="0.25">
      <c r="B123" s="90">
        <v>9202130000</v>
      </c>
      <c r="E123" s="89">
        <f t="shared" si="16"/>
        <v>9.5183099999999996</v>
      </c>
      <c r="F123" s="89">
        <f t="shared" si="17"/>
        <v>0</v>
      </c>
      <c r="G123" s="44">
        <f t="shared" si="18"/>
        <v>0</v>
      </c>
      <c r="H123" s="44">
        <f t="shared" si="19"/>
        <v>0</v>
      </c>
      <c r="I123" s="44">
        <f t="shared" si="20"/>
        <v>0</v>
      </c>
      <c r="J123" s="44">
        <f t="shared" si="21"/>
        <v>0</v>
      </c>
      <c r="K123" s="44">
        <f t="shared" si="22"/>
        <v>0</v>
      </c>
      <c r="L123" s="44">
        <f t="shared" si="23"/>
        <v>0</v>
      </c>
      <c r="N123" s="90">
        <v>9202130000</v>
      </c>
      <c r="Q123" s="89">
        <f t="shared" si="24"/>
        <v>9.5183099999999996</v>
      </c>
      <c r="R123" s="89">
        <f t="shared" si="25"/>
        <v>0</v>
      </c>
      <c r="S123" s="44">
        <f t="shared" si="26"/>
        <v>0</v>
      </c>
      <c r="T123" s="44">
        <f t="shared" si="27"/>
        <v>0</v>
      </c>
      <c r="U123" s="44">
        <f t="shared" si="28"/>
        <v>0</v>
      </c>
      <c r="V123" s="44">
        <f t="shared" si="29"/>
        <v>0</v>
      </c>
      <c r="W123" s="44">
        <f t="shared" si="30"/>
        <v>0</v>
      </c>
      <c r="X123" s="44">
        <f t="shared" si="31"/>
        <v>0</v>
      </c>
    </row>
    <row r="124" spans="2:24" x14ac:dyDescent="0.25">
      <c r="B124" s="90">
        <v>9281175000</v>
      </c>
      <c r="E124" s="89">
        <f t="shared" si="16"/>
        <v>9.5973550000000003</v>
      </c>
      <c r="F124" s="89">
        <f t="shared" si="17"/>
        <v>0</v>
      </c>
      <c r="G124" s="44">
        <f t="shared" si="18"/>
        <v>0</v>
      </c>
      <c r="H124" s="44">
        <f t="shared" si="19"/>
        <v>0</v>
      </c>
      <c r="I124" s="44">
        <f t="shared" si="20"/>
        <v>0</v>
      </c>
      <c r="J124" s="44">
        <f t="shared" si="21"/>
        <v>0</v>
      </c>
      <c r="K124" s="44">
        <f t="shared" si="22"/>
        <v>0</v>
      </c>
      <c r="L124" s="44">
        <f t="shared" si="23"/>
        <v>0</v>
      </c>
      <c r="N124" s="90">
        <v>9281175000</v>
      </c>
      <c r="Q124" s="89">
        <f t="shared" si="24"/>
        <v>9.5973550000000003</v>
      </c>
      <c r="R124" s="89">
        <f t="shared" si="25"/>
        <v>0</v>
      </c>
      <c r="S124" s="44">
        <f t="shared" si="26"/>
        <v>0</v>
      </c>
      <c r="T124" s="44">
        <f t="shared" si="27"/>
        <v>0</v>
      </c>
      <c r="U124" s="44">
        <f t="shared" si="28"/>
        <v>0</v>
      </c>
      <c r="V124" s="44">
        <f t="shared" si="29"/>
        <v>0</v>
      </c>
      <c r="W124" s="44">
        <f t="shared" si="30"/>
        <v>0</v>
      </c>
      <c r="X124" s="44">
        <f t="shared" si="31"/>
        <v>0</v>
      </c>
    </row>
    <row r="125" spans="2:24" x14ac:dyDescent="0.25">
      <c r="B125" s="90">
        <v>9360220000</v>
      </c>
      <c r="E125" s="89">
        <f t="shared" si="16"/>
        <v>9.6763999999999992</v>
      </c>
      <c r="F125" s="89">
        <f t="shared" si="17"/>
        <v>0</v>
      </c>
      <c r="G125" s="44">
        <f t="shared" si="18"/>
        <v>0</v>
      </c>
      <c r="H125" s="44">
        <f t="shared" si="19"/>
        <v>0</v>
      </c>
      <c r="I125" s="44">
        <f t="shared" si="20"/>
        <v>0</v>
      </c>
      <c r="J125" s="44">
        <f t="shared" si="21"/>
        <v>0</v>
      </c>
      <c r="K125" s="44">
        <f t="shared" si="22"/>
        <v>0</v>
      </c>
      <c r="L125" s="44">
        <f t="shared" si="23"/>
        <v>0</v>
      </c>
      <c r="N125" s="90">
        <v>9360220000</v>
      </c>
      <c r="Q125" s="89">
        <f t="shared" si="24"/>
        <v>9.6763999999999992</v>
      </c>
      <c r="R125" s="89">
        <f t="shared" si="25"/>
        <v>0</v>
      </c>
      <c r="S125" s="44">
        <f t="shared" si="26"/>
        <v>0</v>
      </c>
      <c r="T125" s="44">
        <f t="shared" si="27"/>
        <v>0</v>
      </c>
      <c r="U125" s="44">
        <f t="shared" si="28"/>
        <v>0</v>
      </c>
      <c r="V125" s="44">
        <f t="shared" si="29"/>
        <v>0</v>
      </c>
      <c r="W125" s="44">
        <f t="shared" si="30"/>
        <v>0</v>
      </c>
      <c r="X125" s="44">
        <f t="shared" si="31"/>
        <v>0</v>
      </c>
    </row>
    <row r="126" spans="2:24" x14ac:dyDescent="0.25">
      <c r="B126" s="90">
        <v>9439265000</v>
      </c>
      <c r="E126" s="89">
        <f t="shared" si="16"/>
        <v>9.7554449999999999</v>
      </c>
      <c r="F126" s="89">
        <f t="shared" si="17"/>
        <v>0</v>
      </c>
      <c r="G126" s="44">
        <f t="shared" si="18"/>
        <v>0</v>
      </c>
      <c r="H126" s="44">
        <f t="shared" si="19"/>
        <v>0</v>
      </c>
      <c r="I126" s="44">
        <f t="shared" si="20"/>
        <v>0</v>
      </c>
      <c r="J126" s="44">
        <f t="shared" si="21"/>
        <v>0</v>
      </c>
      <c r="K126" s="44">
        <f t="shared" si="22"/>
        <v>0</v>
      </c>
      <c r="L126" s="44">
        <f t="shared" si="23"/>
        <v>0</v>
      </c>
      <c r="N126" s="90">
        <v>9439265000</v>
      </c>
      <c r="Q126" s="89">
        <f t="shared" si="24"/>
        <v>9.7554449999999999</v>
      </c>
      <c r="R126" s="89">
        <f t="shared" si="25"/>
        <v>0</v>
      </c>
      <c r="S126" s="44">
        <f t="shared" si="26"/>
        <v>0</v>
      </c>
      <c r="T126" s="44">
        <f t="shared" si="27"/>
        <v>0</v>
      </c>
      <c r="U126" s="44">
        <f t="shared" si="28"/>
        <v>0</v>
      </c>
      <c r="V126" s="44">
        <f t="shared" si="29"/>
        <v>0</v>
      </c>
      <c r="W126" s="44">
        <f t="shared" si="30"/>
        <v>0</v>
      </c>
      <c r="X126" s="44">
        <f t="shared" si="31"/>
        <v>0</v>
      </c>
    </row>
    <row r="127" spans="2:24" x14ac:dyDescent="0.25">
      <c r="B127" s="90">
        <v>9518310000</v>
      </c>
      <c r="E127" s="89">
        <f t="shared" si="16"/>
        <v>9.8344900000000006</v>
      </c>
      <c r="F127" s="89">
        <f t="shared" si="17"/>
        <v>0</v>
      </c>
      <c r="G127" s="44">
        <f t="shared" si="18"/>
        <v>0</v>
      </c>
      <c r="H127" s="44">
        <f t="shared" si="19"/>
        <v>0</v>
      </c>
      <c r="I127" s="44">
        <f t="shared" si="20"/>
        <v>0</v>
      </c>
      <c r="J127" s="44">
        <f t="shared" si="21"/>
        <v>0</v>
      </c>
      <c r="K127" s="44">
        <f t="shared" si="22"/>
        <v>0</v>
      </c>
      <c r="L127" s="44">
        <f t="shared" si="23"/>
        <v>0</v>
      </c>
      <c r="N127" s="90">
        <v>9518310000</v>
      </c>
      <c r="Q127" s="89">
        <f t="shared" si="24"/>
        <v>9.8344900000000006</v>
      </c>
      <c r="R127" s="89">
        <f t="shared" si="25"/>
        <v>0</v>
      </c>
      <c r="S127" s="44">
        <f t="shared" si="26"/>
        <v>0</v>
      </c>
      <c r="T127" s="44">
        <f t="shared" si="27"/>
        <v>0</v>
      </c>
      <c r="U127" s="44">
        <f t="shared" si="28"/>
        <v>0</v>
      </c>
      <c r="V127" s="44">
        <f t="shared" si="29"/>
        <v>0</v>
      </c>
      <c r="W127" s="44">
        <f t="shared" si="30"/>
        <v>0</v>
      </c>
      <c r="X127" s="44">
        <f t="shared" si="31"/>
        <v>0</v>
      </c>
    </row>
    <row r="128" spans="2:24" x14ac:dyDescent="0.25">
      <c r="B128" s="90">
        <v>9597355000</v>
      </c>
      <c r="E128" s="89">
        <f t="shared" si="16"/>
        <v>9.9135349999999995</v>
      </c>
      <c r="F128" s="89">
        <f t="shared" si="17"/>
        <v>0</v>
      </c>
      <c r="G128" s="44">
        <f t="shared" si="18"/>
        <v>0</v>
      </c>
      <c r="H128" s="44">
        <f t="shared" si="19"/>
        <v>0</v>
      </c>
      <c r="I128" s="44">
        <f t="shared" si="20"/>
        <v>0</v>
      </c>
      <c r="J128" s="44">
        <f t="shared" si="21"/>
        <v>0</v>
      </c>
      <c r="K128" s="44">
        <f t="shared" si="22"/>
        <v>0</v>
      </c>
      <c r="L128" s="44">
        <f t="shared" si="23"/>
        <v>0</v>
      </c>
      <c r="N128" s="90">
        <v>9597355000</v>
      </c>
      <c r="Q128" s="89">
        <f t="shared" si="24"/>
        <v>9.9135349999999995</v>
      </c>
      <c r="R128" s="89">
        <f t="shared" si="25"/>
        <v>0</v>
      </c>
      <c r="S128" s="44">
        <f t="shared" si="26"/>
        <v>0</v>
      </c>
      <c r="T128" s="44">
        <f t="shared" si="27"/>
        <v>0</v>
      </c>
      <c r="U128" s="44">
        <f t="shared" si="28"/>
        <v>0</v>
      </c>
      <c r="V128" s="44">
        <f t="shared" si="29"/>
        <v>0</v>
      </c>
      <c r="W128" s="44">
        <f t="shared" si="30"/>
        <v>0</v>
      </c>
      <c r="X128" s="44">
        <f t="shared" si="31"/>
        <v>0</v>
      </c>
    </row>
    <row r="129" spans="2:24" x14ac:dyDescent="0.25">
      <c r="B129" s="90">
        <v>9676400000</v>
      </c>
      <c r="E129" s="89">
        <f t="shared" si="16"/>
        <v>9.9925800000000002</v>
      </c>
      <c r="F129" s="89">
        <f t="shared" si="17"/>
        <v>0</v>
      </c>
      <c r="G129" s="44">
        <f t="shared" si="18"/>
        <v>0</v>
      </c>
      <c r="H129" s="44">
        <f t="shared" si="19"/>
        <v>0</v>
      </c>
      <c r="I129" s="44">
        <f t="shared" si="20"/>
        <v>0</v>
      </c>
      <c r="J129" s="44">
        <f t="shared" si="21"/>
        <v>0</v>
      </c>
      <c r="K129" s="44">
        <f t="shared" si="22"/>
        <v>0</v>
      </c>
      <c r="L129" s="44">
        <f t="shared" si="23"/>
        <v>0</v>
      </c>
      <c r="N129" s="90">
        <v>9676400000</v>
      </c>
      <c r="Q129" s="89">
        <f t="shared" si="24"/>
        <v>9.9925800000000002</v>
      </c>
      <c r="R129" s="89">
        <f t="shared" si="25"/>
        <v>0</v>
      </c>
      <c r="S129" s="44">
        <f t="shared" si="26"/>
        <v>0</v>
      </c>
      <c r="T129" s="44">
        <f t="shared" si="27"/>
        <v>0</v>
      </c>
      <c r="U129" s="44">
        <f t="shared" si="28"/>
        <v>0</v>
      </c>
      <c r="V129" s="44">
        <f t="shared" si="29"/>
        <v>0</v>
      </c>
      <c r="W129" s="44">
        <f t="shared" si="30"/>
        <v>0</v>
      </c>
      <c r="X129" s="44">
        <f t="shared" si="31"/>
        <v>0</v>
      </c>
    </row>
    <row r="130" spans="2:24" x14ac:dyDescent="0.25">
      <c r="B130" s="90">
        <v>9755445000</v>
      </c>
      <c r="E130" s="89">
        <f t="shared" si="16"/>
        <v>10.071624999999999</v>
      </c>
      <c r="F130" s="89">
        <f t="shared" si="17"/>
        <v>0</v>
      </c>
      <c r="G130" s="44">
        <f t="shared" si="18"/>
        <v>0</v>
      </c>
      <c r="H130" s="44">
        <f t="shared" si="19"/>
        <v>0</v>
      </c>
      <c r="I130" s="44">
        <f t="shared" si="20"/>
        <v>0</v>
      </c>
      <c r="J130" s="44">
        <f t="shared" si="21"/>
        <v>0</v>
      </c>
      <c r="K130" s="44">
        <f t="shared" si="22"/>
        <v>0</v>
      </c>
      <c r="L130" s="44">
        <f t="shared" si="23"/>
        <v>0</v>
      </c>
      <c r="N130" s="90">
        <v>9755445000</v>
      </c>
      <c r="Q130" s="89">
        <f t="shared" si="24"/>
        <v>10.071624999999999</v>
      </c>
      <c r="R130" s="89">
        <f t="shared" si="25"/>
        <v>0</v>
      </c>
      <c r="S130" s="44">
        <f t="shared" si="26"/>
        <v>0</v>
      </c>
      <c r="T130" s="44">
        <f t="shared" si="27"/>
        <v>0</v>
      </c>
      <c r="U130" s="44">
        <f t="shared" si="28"/>
        <v>0</v>
      </c>
      <c r="V130" s="44">
        <f t="shared" si="29"/>
        <v>0</v>
      </c>
      <c r="W130" s="44">
        <f t="shared" si="30"/>
        <v>0</v>
      </c>
      <c r="X130" s="44">
        <f t="shared" si="31"/>
        <v>0</v>
      </c>
    </row>
    <row r="131" spans="2:24" x14ac:dyDescent="0.25">
      <c r="B131" s="90">
        <v>9834490000</v>
      </c>
      <c r="E131" s="89">
        <f t="shared" si="16"/>
        <v>10.15067</v>
      </c>
      <c r="F131" s="89">
        <f t="shared" si="17"/>
        <v>0</v>
      </c>
      <c r="G131" s="44">
        <f t="shared" si="18"/>
        <v>0</v>
      </c>
      <c r="H131" s="44">
        <f t="shared" si="19"/>
        <v>0</v>
      </c>
      <c r="I131" s="44">
        <f t="shared" si="20"/>
        <v>0</v>
      </c>
      <c r="J131" s="44">
        <f t="shared" si="21"/>
        <v>0</v>
      </c>
      <c r="K131" s="44">
        <f t="shared" si="22"/>
        <v>0</v>
      </c>
      <c r="L131" s="44">
        <f t="shared" si="23"/>
        <v>0</v>
      </c>
      <c r="N131" s="90">
        <v>9834490000</v>
      </c>
      <c r="Q131" s="89">
        <f t="shared" si="24"/>
        <v>10.15067</v>
      </c>
      <c r="R131" s="89">
        <f t="shared" si="25"/>
        <v>0</v>
      </c>
      <c r="S131" s="44">
        <f t="shared" si="26"/>
        <v>0</v>
      </c>
      <c r="T131" s="44">
        <f t="shared" si="27"/>
        <v>0</v>
      </c>
      <c r="U131" s="44">
        <f t="shared" si="28"/>
        <v>0</v>
      </c>
      <c r="V131" s="44">
        <f t="shared" si="29"/>
        <v>0</v>
      </c>
      <c r="W131" s="44">
        <f t="shared" si="30"/>
        <v>0</v>
      </c>
      <c r="X131" s="44">
        <f t="shared" si="31"/>
        <v>0</v>
      </c>
    </row>
    <row r="132" spans="2:24" x14ac:dyDescent="0.25">
      <c r="B132" s="90">
        <v>9913535000</v>
      </c>
      <c r="E132" s="89">
        <f t="shared" si="16"/>
        <v>10.229715000000001</v>
      </c>
      <c r="F132" s="89">
        <f t="shared" si="17"/>
        <v>0</v>
      </c>
      <c r="G132" s="44">
        <f t="shared" si="18"/>
        <v>0</v>
      </c>
      <c r="H132" s="44">
        <f t="shared" si="19"/>
        <v>0</v>
      </c>
      <c r="I132" s="44">
        <f t="shared" si="20"/>
        <v>0</v>
      </c>
      <c r="J132" s="44">
        <f t="shared" si="21"/>
        <v>0</v>
      </c>
      <c r="K132" s="44">
        <f t="shared" si="22"/>
        <v>0</v>
      </c>
      <c r="L132" s="44">
        <f t="shared" si="23"/>
        <v>0</v>
      </c>
      <c r="N132" s="90">
        <v>9913535000</v>
      </c>
      <c r="Q132" s="89">
        <f t="shared" si="24"/>
        <v>10.229715000000001</v>
      </c>
      <c r="R132" s="89">
        <f t="shared" si="25"/>
        <v>0</v>
      </c>
      <c r="S132" s="44">
        <f t="shared" si="26"/>
        <v>0</v>
      </c>
      <c r="T132" s="44">
        <f t="shared" si="27"/>
        <v>0</v>
      </c>
      <c r="U132" s="44">
        <f t="shared" si="28"/>
        <v>0</v>
      </c>
      <c r="V132" s="44">
        <f t="shared" si="29"/>
        <v>0</v>
      </c>
      <c r="W132" s="44">
        <f t="shared" si="30"/>
        <v>0</v>
      </c>
      <c r="X132" s="44">
        <f t="shared" si="31"/>
        <v>0</v>
      </c>
    </row>
    <row r="133" spans="2:24" x14ac:dyDescent="0.25">
      <c r="B133" s="90">
        <v>9992580000</v>
      </c>
      <c r="E133" s="89">
        <f t="shared" ref="E133:E196" si="32">B137/1000000000</f>
        <v>10.308759999999999</v>
      </c>
      <c r="F133" s="89">
        <f t="shared" ref="F133:F196" si="33">C137</f>
        <v>0</v>
      </c>
      <c r="G133" s="44">
        <f t="shared" ref="G133:G196" si="34">C343</f>
        <v>0</v>
      </c>
      <c r="H133" s="44">
        <f t="shared" ref="H133:H196" si="35">C549</f>
        <v>0</v>
      </c>
      <c r="I133" s="44">
        <f t="shared" ref="I133:I196" si="36">C755</f>
        <v>0</v>
      </c>
      <c r="J133" s="44">
        <f t="shared" ref="J133:J196" si="37">C961</f>
        <v>0</v>
      </c>
      <c r="K133" s="44">
        <f t="shared" ref="K133:K196" si="38">C1167</f>
        <v>0</v>
      </c>
      <c r="L133" s="44">
        <f t="shared" si="23"/>
        <v>0</v>
      </c>
      <c r="N133" s="90">
        <v>9992580000</v>
      </c>
      <c r="Q133" s="89">
        <f t="shared" si="24"/>
        <v>10.308759999999999</v>
      </c>
      <c r="R133" s="89">
        <f t="shared" si="25"/>
        <v>0</v>
      </c>
      <c r="S133" s="44">
        <f t="shared" si="26"/>
        <v>0</v>
      </c>
      <c r="T133" s="44">
        <f t="shared" si="27"/>
        <v>0</v>
      </c>
      <c r="U133" s="44">
        <f t="shared" si="28"/>
        <v>0</v>
      </c>
      <c r="V133" s="44">
        <f t="shared" si="29"/>
        <v>0</v>
      </c>
      <c r="W133" s="44">
        <f t="shared" si="30"/>
        <v>0</v>
      </c>
      <c r="X133" s="44">
        <f t="shared" si="31"/>
        <v>0</v>
      </c>
    </row>
    <row r="134" spans="2:24" x14ac:dyDescent="0.25">
      <c r="B134" s="90">
        <v>10071625000</v>
      </c>
      <c r="E134" s="89">
        <f t="shared" si="32"/>
        <v>10.387805</v>
      </c>
      <c r="F134" s="89">
        <f t="shared" si="33"/>
        <v>0</v>
      </c>
      <c r="G134" s="44">
        <f t="shared" si="34"/>
        <v>0</v>
      </c>
      <c r="H134" s="44">
        <f t="shared" si="35"/>
        <v>0</v>
      </c>
      <c r="I134" s="44">
        <f t="shared" si="36"/>
        <v>0</v>
      </c>
      <c r="J134" s="44">
        <f t="shared" si="37"/>
        <v>0</v>
      </c>
      <c r="K134" s="44">
        <f t="shared" si="38"/>
        <v>0</v>
      </c>
      <c r="L134" s="44">
        <f t="shared" ref="L134:L197" si="39">C1374</f>
        <v>0</v>
      </c>
      <c r="N134" s="90">
        <v>10071625000</v>
      </c>
      <c r="Q134" s="89">
        <f t="shared" ref="Q134:Q197" si="40">N138/1000000000</f>
        <v>10.387805</v>
      </c>
      <c r="R134" s="89">
        <f t="shared" ref="R134:R197" si="41">O138</f>
        <v>0</v>
      </c>
      <c r="S134" s="44">
        <f t="shared" ref="S134:S197" si="42">O344</f>
        <v>0</v>
      </c>
      <c r="T134" s="44">
        <f t="shared" ref="T134:T197" si="43">O550</f>
        <v>0</v>
      </c>
      <c r="U134" s="44">
        <f t="shared" ref="U134:U197" si="44">O756</f>
        <v>0</v>
      </c>
      <c r="V134" s="44">
        <f t="shared" ref="V134:V197" si="45">O962</f>
        <v>0</v>
      </c>
      <c r="W134" s="44">
        <f t="shared" ref="W134:W197" si="46">O1168</f>
        <v>0</v>
      </c>
      <c r="X134" s="44">
        <f t="shared" ref="X134:X197" si="47">O1374</f>
        <v>0</v>
      </c>
    </row>
    <row r="135" spans="2:24" x14ac:dyDescent="0.25">
      <c r="B135" s="90">
        <v>10150670000</v>
      </c>
      <c r="E135" s="89">
        <f t="shared" si="32"/>
        <v>10.466850000000001</v>
      </c>
      <c r="F135" s="89">
        <f t="shared" si="33"/>
        <v>0</v>
      </c>
      <c r="G135" s="44">
        <f t="shared" si="34"/>
        <v>0</v>
      </c>
      <c r="H135" s="44">
        <f t="shared" si="35"/>
        <v>0</v>
      </c>
      <c r="I135" s="44">
        <f t="shared" si="36"/>
        <v>0</v>
      </c>
      <c r="J135" s="44">
        <f t="shared" si="37"/>
        <v>0</v>
      </c>
      <c r="K135" s="44">
        <f t="shared" si="38"/>
        <v>0</v>
      </c>
      <c r="L135" s="44">
        <f t="shared" si="39"/>
        <v>0</v>
      </c>
      <c r="N135" s="90">
        <v>10150670000</v>
      </c>
      <c r="Q135" s="89">
        <f t="shared" si="40"/>
        <v>10.466850000000001</v>
      </c>
      <c r="R135" s="89">
        <f t="shared" si="41"/>
        <v>0</v>
      </c>
      <c r="S135" s="44">
        <f t="shared" si="42"/>
        <v>0</v>
      </c>
      <c r="T135" s="44">
        <f t="shared" si="43"/>
        <v>0</v>
      </c>
      <c r="U135" s="44">
        <f t="shared" si="44"/>
        <v>0</v>
      </c>
      <c r="V135" s="44">
        <f t="shared" si="45"/>
        <v>0</v>
      </c>
      <c r="W135" s="44">
        <f t="shared" si="46"/>
        <v>0</v>
      </c>
      <c r="X135" s="44">
        <f t="shared" si="47"/>
        <v>0</v>
      </c>
    </row>
    <row r="136" spans="2:24" x14ac:dyDescent="0.25">
      <c r="B136" s="90">
        <v>10229715000</v>
      </c>
      <c r="E136" s="89">
        <f t="shared" si="32"/>
        <v>10.545895</v>
      </c>
      <c r="F136" s="89">
        <f t="shared" si="33"/>
        <v>0</v>
      </c>
      <c r="G136" s="44">
        <f t="shared" si="34"/>
        <v>0</v>
      </c>
      <c r="H136" s="44">
        <f t="shared" si="35"/>
        <v>0</v>
      </c>
      <c r="I136" s="44">
        <f t="shared" si="36"/>
        <v>0</v>
      </c>
      <c r="J136" s="44">
        <f t="shared" si="37"/>
        <v>0</v>
      </c>
      <c r="K136" s="44">
        <f t="shared" si="38"/>
        <v>0</v>
      </c>
      <c r="L136" s="44">
        <f t="shared" si="39"/>
        <v>0</v>
      </c>
      <c r="N136" s="90">
        <v>10229715000</v>
      </c>
      <c r="Q136" s="89">
        <f t="shared" si="40"/>
        <v>10.545895</v>
      </c>
      <c r="R136" s="89">
        <f t="shared" si="41"/>
        <v>0</v>
      </c>
      <c r="S136" s="44">
        <f t="shared" si="42"/>
        <v>0</v>
      </c>
      <c r="T136" s="44">
        <f t="shared" si="43"/>
        <v>0</v>
      </c>
      <c r="U136" s="44">
        <f t="shared" si="44"/>
        <v>0</v>
      </c>
      <c r="V136" s="44">
        <f t="shared" si="45"/>
        <v>0</v>
      </c>
      <c r="W136" s="44">
        <f t="shared" si="46"/>
        <v>0</v>
      </c>
      <c r="X136" s="44">
        <f t="shared" si="47"/>
        <v>0</v>
      </c>
    </row>
    <row r="137" spans="2:24" x14ac:dyDescent="0.25">
      <c r="B137" s="90">
        <v>10308760000</v>
      </c>
      <c r="E137" s="89">
        <f t="shared" si="32"/>
        <v>10.62494</v>
      </c>
      <c r="F137" s="89">
        <f t="shared" si="33"/>
        <v>0</v>
      </c>
      <c r="G137" s="44">
        <f t="shared" si="34"/>
        <v>0</v>
      </c>
      <c r="H137" s="44">
        <f t="shared" si="35"/>
        <v>0</v>
      </c>
      <c r="I137" s="44">
        <f t="shared" si="36"/>
        <v>0</v>
      </c>
      <c r="J137" s="44">
        <f t="shared" si="37"/>
        <v>0</v>
      </c>
      <c r="K137" s="44">
        <f t="shared" si="38"/>
        <v>0</v>
      </c>
      <c r="L137" s="44">
        <f t="shared" si="39"/>
        <v>0</v>
      </c>
      <c r="N137" s="90">
        <v>10308760000</v>
      </c>
      <c r="Q137" s="89">
        <f t="shared" si="40"/>
        <v>10.62494</v>
      </c>
      <c r="R137" s="89">
        <f t="shared" si="41"/>
        <v>0</v>
      </c>
      <c r="S137" s="44">
        <f t="shared" si="42"/>
        <v>0</v>
      </c>
      <c r="T137" s="44">
        <f t="shared" si="43"/>
        <v>0</v>
      </c>
      <c r="U137" s="44">
        <f t="shared" si="44"/>
        <v>0</v>
      </c>
      <c r="V137" s="44">
        <f t="shared" si="45"/>
        <v>0</v>
      </c>
      <c r="W137" s="44">
        <f t="shared" si="46"/>
        <v>0</v>
      </c>
      <c r="X137" s="44">
        <f t="shared" si="47"/>
        <v>0</v>
      </c>
    </row>
    <row r="138" spans="2:24" x14ac:dyDescent="0.25">
      <c r="B138" s="90">
        <v>10387805000</v>
      </c>
      <c r="E138" s="89">
        <f t="shared" si="32"/>
        <v>10.703984999999999</v>
      </c>
      <c r="F138" s="89">
        <f t="shared" si="33"/>
        <v>0</v>
      </c>
      <c r="G138" s="44">
        <f t="shared" si="34"/>
        <v>0</v>
      </c>
      <c r="H138" s="44">
        <f t="shared" si="35"/>
        <v>0</v>
      </c>
      <c r="I138" s="44">
        <f t="shared" si="36"/>
        <v>0</v>
      </c>
      <c r="J138" s="44">
        <f t="shared" si="37"/>
        <v>0</v>
      </c>
      <c r="K138" s="44">
        <f t="shared" si="38"/>
        <v>0</v>
      </c>
      <c r="L138" s="44">
        <f t="shared" si="39"/>
        <v>0</v>
      </c>
      <c r="N138" s="90">
        <v>10387805000</v>
      </c>
      <c r="Q138" s="89">
        <f t="shared" si="40"/>
        <v>10.703984999999999</v>
      </c>
      <c r="R138" s="89">
        <f t="shared" si="41"/>
        <v>0</v>
      </c>
      <c r="S138" s="44">
        <f t="shared" si="42"/>
        <v>0</v>
      </c>
      <c r="T138" s="44">
        <f t="shared" si="43"/>
        <v>0</v>
      </c>
      <c r="U138" s="44">
        <f t="shared" si="44"/>
        <v>0</v>
      </c>
      <c r="V138" s="44">
        <f t="shared" si="45"/>
        <v>0</v>
      </c>
      <c r="W138" s="44">
        <f t="shared" si="46"/>
        <v>0</v>
      </c>
      <c r="X138" s="44">
        <f t="shared" si="47"/>
        <v>0</v>
      </c>
    </row>
    <row r="139" spans="2:24" x14ac:dyDescent="0.25">
      <c r="B139" s="90">
        <v>10466850000</v>
      </c>
      <c r="E139" s="89">
        <f t="shared" si="32"/>
        <v>10.78303</v>
      </c>
      <c r="F139" s="89">
        <f t="shared" si="33"/>
        <v>0</v>
      </c>
      <c r="G139" s="44">
        <f t="shared" si="34"/>
        <v>0</v>
      </c>
      <c r="H139" s="44">
        <f t="shared" si="35"/>
        <v>0</v>
      </c>
      <c r="I139" s="44">
        <f t="shared" si="36"/>
        <v>0</v>
      </c>
      <c r="J139" s="44">
        <f t="shared" si="37"/>
        <v>0</v>
      </c>
      <c r="K139" s="44">
        <f t="shared" si="38"/>
        <v>0</v>
      </c>
      <c r="L139" s="44">
        <f t="shared" si="39"/>
        <v>0</v>
      </c>
      <c r="N139" s="90">
        <v>10466850000</v>
      </c>
      <c r="Q139" s="89">
        <f t="shared" si="40"/>
        <v>10.78303</v>
      </c>
      <c r="R139" s="89">
        <f t="shared" si="41"/>
        <v>0</v>
      </c>
      <c r="S139" s="44">
        <f t="shared" si="42"/>
        <v>0</v>
      </c>
      <c r="T139" s="44">
        <f t="shared" si="43"/>
        <v>0</v>
      </c>
      <c r="U139" s="44">
        <f t="shared" si="44"/>
        <v>0</v>
      </c>
      <c r="V139" s="44">
        <f t="shared" si="45"/>
        <v>0</v>
      </c>
      <c r="W139" s="44">
        <f t="shared" si="46"/>
        <v>0</v>
      </c>
      <c r="X139" s="44">
        <f t="shared" si="47"/>
        <v>0</v>
      </c>
    </row>
    <row r="140" spans="2:24" x14ac:dyDescent="0.25">
      <c r="B140" s="90">
        <v>10545895000</v>
      </c>
      <c r="E140" s="89">
        <f t="shared" si="32"/>
        <v>10.862075000000001</v>
      </c>
      <c r="F140" s="89">
        <f t="shared" si="33"/>
        <v>0</v>
      </c>
      <c r="G140" s="44">
        <f t="shared" si="34"/>
        <v>0</v>
      </c>
      <c r="H140" s="44">
        <f t="shared" si="35"/>
        <v>0</v>
      </c>
      <c r="I140" s="44">
        <f t="shared" si="36"/>
        <v>0</v>
      </c>
      <c r="J140" s="44">
        <f t="shared" si="37"/>
        <v>0</v>
      </c>
      <c r="K140" s="44">
        <f t="shared" si="38"/>
        <v>0</v>
      </c>
      <c r="L140" s="44">
        <f t="shared" si="39"/>
        <v>0</v>
      </c>
      <c r="N140" s="90">
        <v>10545895000</v>
      </c>
      <c r="Q140" s="89">
        <f t="shared" si="40"/>
        <v>10.862075000000001</v>
      </c>
      <c r="R140" s="89">
        <f t="shared" si="41"/>
        <v>0</v>
      </c>
      <c r="S140" s="44">
        <f t="shared" si="42"/>
        <v>0</v>
      </c>
      <c r="T140" s="44">
        <f t="shared" si="43"/>
        <v>0</v>
      </c>
      <c r="U140" s="44">
        <f t="shared" si="44"/>
        <v>0</v>
      </c>
      <c r="V140" s="44">
        <f t="shared" si="45"/>
        <v>0</v>
      </c>
      <c r="W140" s="44">
        <f t="shared" si="46"/>
        <v>0</v>
      </c>
      <c r="X140" s="44">
        <f t="shared" si="47"/>
        <v>0</v>
      </c>
    </row>
    <row r="141" spans="2:24" x14ac:dyDescent="0.25">
      <c r="B141" s="90">
        <v>10624940000</v>
      </c>
      <c r="E141" s="89">
        <f t="shared" si="32"/>
        <v>10.94112</v>
      </c>
      <c r="F141" s="89">
        <f t="shared" si="33"/>
        <v>0</v>
      </c>
      <c r="G141" s="44">
        <f t="shared" si="34"/>
        <v>0</v>
      </c>
      <c r="H141" s="44">
        <f t="shared" si="35"/>
        <v>0</v>
      </c>
      <c r="I141" s="44">
        <f t="shared" si="36"/>
        <v>0</v>
      </c>
      <c r="J141" s="44">
        <f t="shared" si="37"/>
        <v>0</v>
      </c>
      <c r="K141" s="44">
        <f t="shared" si="38"/>
        <v>0</v>
      </c>
      <c r="L141" s="44">
        <f t="shared" si="39"/>
        <v>0</v>
      </c>
      <c r="N141" s="90">
        <v>10624940000</v>
      </c>
      <c r="Q141" s="89">
        <f t="shared" si="40"/>
        <v>10.94112</v>
      </c>
      <c r="R141" s="89">
        <f t="shared" si="41"/>
        <v>0</v>
      </c>
      <c r="S141" s="44">
        <f t="shared" si="42"/>
        <v>0</v>
      </c>
      <c r="T141" s="44">
        <f t="shared" si="43"/>
        <v>0</v>
      </c>
      <c r="U141" s="44">
        <f t="shared" si="44"/>
        <v>0</v>
      </c>
      <c r="V141" s="44">
        <f t="shared" si="45"/>
        <v>0</v>
      </c>
      <c r="W141" s="44">
        <f t="shared" si="46"/>
        <v>0</v>
      </c>
      <c r="X141" s="44">
        <f t="shared" si="47"/>
        <v>0</v>
      </c>
    </row>
    <row r="142" spans="2:24" x14ac:dyDescent="0.25">
      <c r="B142" s="90">
        <v>10703985000</v>
      </c>
      <c r="E142" s="89">
        <f t="shared" si="32"/>
        <v>11.020165</v>
      </c>
      <c r="F142" s="89">
        <f t="shared" si="33"/>
        <v>0</v>
      </c>
      <c r="G142" s="44">
        <f t="shared" si="34"/>
        <v>0</v>
      </c>
      <c r="H142" s="44">
        <f t="shared" si="35"/>
        <v>0</v>
      </c>
      <c r="I142" s="44">
        <f t="shared" si="36"/>
        <v>0</v>
      </c>
      <c r="J142" s="44">
        <f t="shared" si="37"/>
        <v>0</v>
      </c>
      <c r="K142" s="44">
        <f t="shared" si="38"/>
        <v>0</v>
      </c>
      <c r="L142" s="44">
        <f t="shared" si="39"/>
        <v>0</v>
      </c>
      <c r="N142" s="90">
        <v>10703985000</v>
      </c>
      <c r="Q142" s="89">
        <f t="shared" si="40"/>
        <v>11.020165</v>
      </c>
      <c r="R142" s="89">
        <f t="shared" si="41"/>
        <v>0</v>
      </c>
      <c r="S142" s="44">
        <f t="shared" si="42"/>
        <v>0</v>
      </c>
      <c r="T142" s="44">
        <f t="shared" si="43"/>
        <v>0</v>
      </c>
      <c r="U142" s="44">
        <f t="shared" si="44"/>
        <v>0</v>
      </c>
      <c r="V142" s="44">
        <f t="shared" si="45"/>
        <v>0</v>
      </c>
      <c r="W142" s="44">
        <f t="shared" si="46"/>
        <v>0</v>
      </c>
      <c r="X142" s="44">
        <f t="shared" si="47"/>
        <v>0</v>
      </c>
    </row>
    <row r="143" spans="2:24" x14ac:dyDescent="0.25">
      <c r="B143" s="90">
        <v>10783030000</v>
      </c>
      <c r="E143" s="89">
        <f t="shared" si="32"/>
        <v>11.099209999999999</v>
      </c>
      <c r="F143" s="89">
        <f t="shared" si="33"/>
        <v>0</v>
      </c>
      <c r="G143" s="44">
        <f t="shared" si="34"/>
        <v>0</v>
      </c>
      <c r="H143" s="44">
        <f t="shared" si="35"/>
        <v>0</v>
      </c>
      <c r="I143" s="44">
        <f t="shared" si="36"/>
        <v>0</v>
      </c>
      <c r="J143" s="44">
        <f t="shared" si="37"/>
        <v>0</v>
      </c>
      <c r="K143" s="44">
        <f t="shared" si="38"/>
        <v>0</v>
      </c>
      <c r="L143" s="44">
        <f t="shared" si="39"/>
        <v>0</v>
      </c>
      <c r="N143" s="90">
        <v>10783030000</v>
      </c>
      <c r="Q143" s="89">
        <f t="shared" si="40"/>
        <v>11.099209999999999</v>
      </c>
      <c r="R143" s="89">
        <f t="shared" si="41"/>
        <v>0</v>
      </c>
      <c r="S143" s="44">
        <f t="shared" si="42"/>
        <v>0</v>
      </c>
      <c r="T143" s="44">
        <f t="shared" si="43"/>
        <v>0</v>
      </c>
      <c r="U143" s="44">
        <f t="shared" si="44"/>
        <v>0</v>
      </c>
      <c r="V143" s="44">
        <f t="shared" si="45"/>
        <v>0</v>
      </c>
      <c r="W143" s="44">
        <f t="shared" si="46"/>
        <v>0</v>
      </c>
      <c r="X143" s="44">
        <f t="shared" si="47"/>
        <v>0</v>
      </c>
    </row>
    <row r="144" spans="2:24" x14ac:dyDescent="0.25">
      <c r="B144" s="90">
        <v>10862075000</v>
      </c>
      <c r="E144" s="89">
        <f t="shared" si="32"/>
        <v>11.178255</v>
      </c>
      <c r="F144" s="89">
        <f t="shared" si="33"/>
        <v>0</v>
      </c>
      <c r="G144" s="44">
        <f t="shared" si="34"/>
        <v>0</v>
      </c>
      <c r="H144" s="44">
        <f t="shared" si="35"/>
        <v>0</v>
      </c>
      <c r="I144" s="44">
        <f t="shared" si="36"/>
        <v>0</v>
      </c>
      <c r="J144" s="44">
        <f t="shared" si="37"/>
        <v>0</v>
      </c>
      <c r="K144" s="44">
        <f t="shared" si="38"/>
        <v>0</v>
      </c>
      <c r="L144" s="44">
        <f t="shared" si="39"/>
        <v>0</v>
      </c>
      <c r="N144" s="90">
        <v>10862075000</v>
      </c>
      <c r="Q144" s="89">
        <f t="shared" si="40"/>
        <v>11.178255</v>
      </c>
      <c r="R144" s="89">
        <f t="shared" si="41"/>
        <v>0</v>
      </c>
      <c r="S144" s="44">
        <f t="shared" si="42"/>
        <v>0</v>
      </c>
      <c r="T144" s="44">
        <f t="shared" si="43"/>
        <v>0</v>
      </c>
      <c r="U144" s="44">
        <f t="shared" si="44"/>
        <v>0</v>
      </c>
      <c r="V144" s="44">
        <f t="shared" si="45"/>
        <v>0</v>
      </c>
      <c r="W144" s="44">
        <f t="shared" si="46"/>
        <v>0</v>
      </c>
      <c r="X144" s="44">
        <f t="shared" si="47"/>
        <v>0</v>
      </c>
    </row>
    <row r="145" spans="2:24" x14ac:dyDescent="0.25">
      <c r="B145" s="90">
        <v>10941120000</v>
      </c>
      <c r="E145" s="89">
        <f t="shared" si="32"/>
        <v>11.257300000000001</v>
      </c>
      <c r="F145" s="89">
        <f t="shared" si="33"/>
        <v>0</v>
      </c>
      <c r="G145" s="44">
        <f t="shared" si="34"/>
        <v>0</v>
      </c>
      <c r="H145" s="44">
        <f t="shared" si="35"/>
        <v>0</v>
      </c>
      <c r="I145" s="44">
        <f t="shared" si="36"/>
        <v>0</v>
      </c>
      <c r="J145" s="44">
        <f t="shared" si="37"/>
        <v>0</v>
      </c>
      <c r="K145" s="44">
        <f t="shared" si="38"/>
        <v>0</v>
      </c>
      <c r="L145" s="44">
        <f t="shared" si="39"/>
        <v>0</v>
      </c>
      <c r="N145" s="90">
        <v>10941120000</v>
      </c>
      <c r="Q145" s="89">
        <f t="shared" si="40"/>
        <v>11.257300000000001</v>
      </c>
      <c r="R145" s="89">
        <f t="shared" si="41"/>
        <v>0</v>
      </c>
      <c r="S145" s="44">
        <f t="shared" si="42"/>
        <v>0</v>
      </c>
      <c r="T145" s="44">
        <f t="shared" si="43"/>
        <v>0</v>
      </c>
      <c r="U145" s="44">
        <f t="shared" si="44"/>
        <v>0</v>
      </c>
      <c r="V145" s="44">
        <f t="shared" si="45"/>
        <v>0</v>
      </c>
      <c r="W145" s="44">
        <f t="shared" si="46"/>
        <v>0</v>
      </c>
      <c r="X145" s="44">
        <f t="shared" si="47"/>
        <v>0</v>
      </c>
    </row>
    <row r="146" spans="2:24" x14ac:dyDescent="0.25">
      <c r="B146" s="90">
        <v>11020165000</v>
      </c>
      <c r="E146" s="89">
        <f t="shared" si="32"/>
        <v>11.336345</v>
      </c>
      <c r="F146" s="89">
        <f t="shared" si="33"/>
        <v>0</v>
      </c>
      <c r="G146" s="44">
        <f t="shared" si="34"/>
        <v>0</v>
      </c>
      <c r="H146" s="44">
        <f t="shared" si="35"/>
        <v>0</v>
      </c>
      <c r="I146" s="44">
        <f t="shared" si="36"/>
        <v>0</v>
      </c>
      <c r="J146" s="44">
        <f t="shared" si="37"/>
        <v>0</v>
      </c>
      <c r="K146" s="44">
        <f t="shared" si="38"/>
        <v>0</v>
      </c>
      <c r="L146" s="44">
        <f t="shared" si="39"/>
        <v>0</v>
      </c>
      <c r="N146" s="90">
        <v>11020165000</v>
      </c>
      <c r="Q146" s="89">
        <f t="shared" si="40"/>
        <v>11.336345</v>
      </c>
      <c r="R146" s="89">
        <f t="shared" si="41"/>
        <v>0</v>
      </c>
      <c r="S146" s="44">
        <f t="shared" si="42"/>
        <v>0</v>
      </c>
      <c r="T146" s="44">
        <f t="shared" si="43"/>
        <v>0</v>
      </c>
      <c r="U146" s="44">
        <f t="shared" si="44"/>
        <v>0</v>
      </c>
      <c r="V146" s="44">
        <f t="shared" si="45"/>
        <v>0</v>
      </c>
      <c r="W146" s="44">
        <f t="shared" si="46"/>
        <v>0</v>
      </c>
      <c r="X146" s="44">
        <f t="shared" si="47"/>
        <v>0</v>
      </c>
    </row>
    <row r="147" spans="2:24" x14ac:dyDescent="0.25">
      <c r="B147" s="90">
        <v>11099210000</v>
      </c>
      <c r="E147" s="89">
        <f t="shared" si="32"/>
        <v>11.41539</v>
      </c>
      <c r="F147" s="89">
        <f t="shared" si="33"/>
        <v>0</v>
      </c>
      <c r="G147" s="44">
        <f t="shared" si="34"/>
        <v>0</v>
      </c>
      <c r="H147" s="44">
        <f t="shared" si="35"/>
        <v>0</v>
      </c>
      <c r="I147" s="44">
        <f t="shared" si="36"/>
        <v>0</v>
      </c>
      <c r="J147" s="44">
        <f t="shared" si="37"/>
        <v>0</v>
      </c>
      <c r="K147" s="44">
        <f t="shared" si="38"/>
        <v>0</v>
      </c>
      <c r="L147" s="44">
        <f t="shared" si="39"/>
        <v>0</v>
      </c>
      <c r="N147" s="90">
        <v>11099210000</v>
      </c>
      <c r="Q147" s="89">
        <f t="shared" si="40"/>
        <v>11.41539</v>
      </c>
      <c r="R147" s="89">
        <f t="shared" si="41"/>
        <v>0</v>
      </c>
      <c r="S147" s="44">
        <f t="shared" si="42"/>
        <v>0</v>
      </c>
      <c r="T147" s="44">
        <f t="shared" si="43"/>
        <v>0</v>
      </c>
      <c r="U147" s="44">
        <f t="shared" si="44"/>
        <v>0</v>
      </c>
      <c r="V147" s="44">
        <f t="shared" si="45"/>
        <v>0</v>
      </c>
      <c r="W147" s="44">
        <f t="shared" si="46"/>
        <v>0</v>
      </c>
      <c r="X147" s="44">
        <f t="shared" si="47"/>
        <v>0</v>
      </c>
    </row>
    <row r="148" spans="2:24" x14ac:dyDescent="0.25">
      <c r="B148" s="90">
        <v>11178255000</v>
      </c>
      <c r="E148" s="89">
        <f t="shared" si="32"/>
        <v>11.494434999999999</v>
      </c>
      <c r="F148" s="89">
        <f t="shared" si="33"/>
        <v>0</v>
      </c>
      <c r="G148" s="44">
        <f t="shared" si="34"/>
        <v>0</v>
      </c>
      <c r="H148" s="44">
        <f t="shared" si="35"/>
        <v>0</v>
      </c>
      <c r="I148" s="44">
        <f t="shared" si="36"/>
        <v>0</v>
      </c>
      <c r="J148" s="44">
        <f t="shared" si="37"/>
        <v>0</v>
      </c>
      <c r="K148" s="44">
        <f t="shared" si="38"/>
        <v>0</v>
      </c>
      <c r="L148" s="44">
        <f t="shared" si="39"/>
        <v>0</v>
      </c>
      <c r="N148" s="90">
        <v>11178255000</v>
      </c>
      <c r="Q148" s="89">
        <f t="shared" si="40"/>
        <v>11.494434999999999</v>
      </c>
      <c r="R148" s="89">
        <f t="shared" si="41"/>
        <v>0</v>
      </c>
      <c r="S148" s="44">
        <f t="shared" si="42"/>
        <v>0</v>
      </c>
      <c r="T148" s="44">
        <f t="shared" si="43"/>
        <v>0</v>
      </c>
      <c r="U148" s="44">
        <f t="shared" si="44"/>
        <v>0</v>
      </c>
      <c r="V148" s="44">
        <f t="shared" si="45"/>
        <v>0</v>
      </c>
      <c r="W148" s="44">
        <f t="shared" si="46"/>
        <v>0</v>
      </c>
      <c r="X148" s="44">
        <f t="shared" si="47"/>
        <v>0</v>
      </c>
    </row>
    <row r="149" spans="2:24" x14ac:dyDescent="0.25">
      <c r="B149" s="90">
        <v>11257300000</v>
      </c>
      <c r="E149" s="89">
        <f t="shared" si="32"/>
        <v>11.57348</v>
      </c>
      <c r="F149" s="89">
        <f t="shared" si="33"/>
        <v>0</v>
      </c>
      <c r="G149" s="44">
        <f t="shared" si="34"/>
        <v>0</v>
      </c>
      <c r="H149" s="44">
        <f t="shared" si="35"/>
        <v>0</v>
      </c>
      <c r="I149" s="44">
        <f t="shared" si="36"/>
        <v>0</v>
      </c>
      <c r="J149" s="44">
        <f t="shared" si="37"/>
        <v>0</v>
      </c>
      <c r="K149" s="44">
        <f t="shared" si="38"/>
        <v>0</v>
      </c>
      <c r="L149" s="44">
        <f t="shared" si="39"/>
        <v>0</v>
      </c>
      <c r="N149" s="90">
        <v>11257300000</v>
      </c>
      <c r="Q149" s="89">
        <f t="shared" si="40"/>
        <v>11.57348</v>
      </c>
      <c r="R149" s="89">
        <f t="shared" si="41"/>
        <v>0</v>
      </c>
      <c r="S149" s="44">
        <f t="shared" si="42"/>
        <v>0</v>
      </c>
      <c r="T149" s="44">
        <f t="shared" si="43"/>
        <v>0</v>
      </c>
      <c r="U149" s="44">
        <f t="shared" si="44"/>
        <v>0</v>
      </c>
      <c r="V149" s="44">
        <f t="shared" si="45"/>
        <v>0</v>
      </c>
      <c r="W149" s="44">
        <f t="shared" si="46"/>
        <v>0</v>
      </c>
      <c r="X149" s="44">
        <f t="shared" si="47"/>
        <v>0</v>
      </c>
    </row>
    <row r="150" spans="2:24" x14ac:dyDescent="0.25">
      <c r="B150" s="90">
        <v>11336345000</v>
      </c>
      <c r="E150" s="89">
        <f t="shared" si="32"/>
        <v>11.652525000000001</v>
      </c>
      <c r="F150" s="89">
        <f t="shared" si="33"/>
        <v>0</v>
      </c>
      <c r="G150" s="44">
        <f t="shared" si="34"/>
        <v>0</v>
      </c>
      <c r="H150" s="44">
        <f t="shared" si="35"/>
        <v>0</v>
      </c>
      <c r="I150" s="44">
        <f t="shared" si="36"/>
        <v>0</v>
      </c>
      <c r="J150" s="44">
        <f t="shared" si="37"/>
        <v>0</v>
      </c>
      <c r="K150" s="44">
        <f t="shared" si="38"/>
        <v>0</v>
      </c>
      <c r="L150" s="44">
        <f t="shared" si="39"/>
        <v>0</v>
      </c>
      <c r="N150" s="90">
        <v>11336345000</v>
      </c>
      <c r="Q150" s="89">
        <f t="shared" si="40"/>
        <v>11.652525000000001</v>
      </c>
      <c r="R150" s="89">
        <f t="shared" si="41"/>
        <v>0</v>
      </c>
      <c r="S150" s="44">
        <f t="shared" si="42"/>
        <v>0</v>
      </c>
      <c r="T150" s="44">
        <f t="shared" si="43"/>
        <v>0</v>
      </c>
      <c r="U150" s="44">
        <f t="shared" si="44"/>
        <v>0</v>
      </c>
      <c r="V150" s="44">
        <f t="shared" si="45"/>
        <v>0</v>
      </c>
      <c r="W150" s="44">
        <f t="shared" si="46"/>
        <v>0</v>
      </c>
      <c r="X150" s="44">
        <f t="shared" si="47"/>
        <v>0</v>
      </c>
    </row>
    <row r="151" spans="2:24" x14ac:dyDescent="0.25">
      <c r="B151" s="90">
        <v>11415390000</v>
      </c>
      <c r="E151" s="89">
        <f t="shared" si="32"/>
        <v>11.73157</v>
      </c>
      <c r="F151" s="89">
        <f t="shared" si="33"/>
        <v>0</v>
      </c>
      <c r="G151" s="44">
        <f t="shared" si="34"/>
        <v>0</v>
      </c>
      <c r="H151" s="44">
        <f t="shared" si="35"/>
        <v>0</v>
      </c>
      <c r="I151" s="44">
        <f t="shared" si="36"/>
        <v>0</v>
      </c>
      <c r="J151" s="44">
        <f t="shared" si="37"/>
        <v>0</v>
      </c>
      <c r="K151" s="44">
        <f t="shared" si="38"/>
        <v>0</v>
      </c>
      <c r="L151" s="44">
        <f t="shared" si="39"/>
        <v>0</v>
      </c>
      <c r="N151" s="90">
        <v>11415390000</v>
      </c>
      <c r="Q151" s="89">
        <f t="shared" si="40"/>
        <v>11.73157</v>
      </c>
      <c r="R151" s="89">
        <f t="shared" si="41"/>
        <v>0</v>
      </c>
      <c r="S151" s="44">
        <f t="shared" si="42"/>
        <v>0</v>
      </c>
      <c r="T151" s="44">
        <f t="shared" si="43"/>
        <v>0</v>
      </c>
      <c r="U151" s="44">
        <f t="shared" si="44"/>
        <v>0</v>
      </c>
      <c r="V151" s="44">
        <f t="shared" si="45"/>
        <v>0</v>
      </c>
      <c r="W151" s="44">
        <f t="shared" si="46"/>
        <v>0</v>
      </c>
      <c r="X151" s="44">
        <f t="shared" si="47"/>
        <v>0</v>
      </c>
    </row>
    <row r="152" spans="2:24" x14ac:dyDescent="0.25">
      <c r="B152" s="90">
        <v>11494435000</v>
      </c>
      <c r="E152" s="89">
        <f t="shared" si="32"/>
        <v>11.810615</v>
      </c>
      <c r="F152" s="89">
        <f t="shared" si="33"/>
        <v>0</v>
      </c>
      <c r="G152" s="44">
        <f t="shared" si="34"/>
        <v>0</v>
      </c>
      <c r="H152" s="44">
        <f t="shared" si="35"/>
        <v>0</v>
      </c>
      <c r="I152" s="44">
        <f t="shared" si="36"/>
        <v>0</v>
      </c>
      <c r="J152" s="44">
        <f t="shared" si="37"/>
        <v>0</v>
      </c>
      <c r="K152" s="44">
        <f t="shared" si="38"/>
        <v>0</v>
      </c>
      <c r="L152" s="44">
        <f t="shared" si="39"/>
        <v>0</v>
      </c>
      <c r="N152" s="90">
        <v>11494435000</v>
      </c>
      <c r="Q152" s="89">
        <f t="shared" si="40"/>
        <v>11.810615</v>
      </c>
      <c r="R152" s="89">
        <f t="shared" si="41"/>
        <v>0</v>
      </c>
      <c r="S152" s="44">
        <f t="shared" si="42"/>
        <v>0</v>
      </c>
      <c r="T152" s="44">
        <f t="shared" si="43"/>
        <v>0</v>
      </c>
      <c r="U152" s="44">
        <f t="shared" si="44"/>
        <v>0</v>
      </c>
      <c r="V152" s="44">
        <f t="shared" si="45"/>
        <v>0</v>
      </c>
      <c r="W152" s="44">
        <f t="shared" si="46"/>
        <v>0</v>
      </c>
      <c r="X152" s="44">
        <f t="shared" si="47"/>
        <v>0</v>
      </c>
    </row>
    <row r="153" spans="2:24" x14ac:dyDescent="0.25">
      <c r="B153" s="90">
        <v>11573480000</v>
      </c>
      <c r="E153" s="89">
        <f t="shared" si="32"/>
        <v>11.889659999999999</v>
      </c>
      <c r="F153" s="89">
        <f t="shared" si="33"/>
        <v>0</v>
      </c>
      <c r="G153" s="44">
        <f t="shared" si="34"/>
        <v>0</v>
      </c>
      <c r="H153" s="44">
        <f t="shared" si="35"/>
        <v>0</v>
      </c>
      <c r="I153" s="44">
        <f t="shared" si="36"/>
        <v>0</v>
      </c>
      <c r="J153" s="44">
        <f t="shared" si="37"/>
        <v>0</v>
      </c>
      <c r="K153" s="44">
        <f t="shared" si="38"/>
        <v>0</v>
      </c>
      <c r="L153" s="44">
        <f t="shared" si="39"/>
        <v>0</v>
      </c>
      <c r="N153" s="90">
        <v>11573480000</v>
      </c>
      <c r="Q153" s="89">
        <f t="shared" si="40"/>
        <v>11.889659999999999</v>
      </c>
      <c r="R153" s="89">
        <f t="shared" si="41"/>
        <v>0</v>
      </c>
      <c r="S153" s="44">
        <f t="shared" si="42"/>
        <v>0</v>
      </c>
      <c r="T153" s="44">
        <f t="shared" si="43"/>
        <v>0</v>
      </c>
      <c r="U153" s="44">
        <f t="shared" si="44"/>
        <v>0</v>
      </c>
      <c r="V153" s="44">
        <f t="shared" si="45"/>
        <v>0</v>
      </c>
      <c r="W153" s="44">
        <f t="shared" si="46"/>
        <v>0</v>
      </c>
      <c r="X153" s="44">
        <f t="shared" si="47"/>
        <v>0</v>
      </c>
    </row>
    <row r="154" spans="2:24" x14ac:dyDescent="0.25">
      <c r="B154" s="90">
        <v>11652525000</v>
      </c>
      <c r="E154" s="89">
        <f t="shared" si="32"/>
        <v>11.968705</v>
      </c>
      <c r="F154" s="89">
        <f t="shared" si="33"/>
        <v>0</v>
      </c>
      <c r="G154" s="44">
        <f t="shared" si="34"/>
        <v>0</v>
      </c>
      <c r="H154" s="44">
        <f t="shared" si="35"/>
        <v>0</v>
      </c>
      <c r="I154" s="44">
        <f t="shared" si="36"/>
        <v>0</v>
      </c>
      <c r="J154" s="44">
        <f t="shared" si="37"/>
        <v>0</v>
      </c>
      <c r="K154" s="44">
        <f t="shared" si="38"/>
        <v>0</v>
      </c>
      <c r="L154" s="44">
        <f t="shared" si="39"/>
        <v>0</v>
      </c>
      <c r="N154" s="90">
        <v>11652525000</v>
      </c>
      <c r="Q154" s="89">
        <f t="shared" si="40"/>
        <v>11.968705</v>
      </c>
      <c r="R154" s="89">
        <f t="shared" si="41"/>
        <v>0</v>
      </c>
      <c r="S154" s="44">
        <f t="shared" si="42"/>
        <v>0</v>
      </c>
      <c r="T154" s="44">
        <f t="shared" si="43"/>
        <v>0</v>
      </c>
      <c r="U154" s="44">
        <f t="shared" si="44"/>
        <v>0</v>
      </c>
      <c r="V154" s="44">
        <f t="shared" si="45"/>
        <v>0</v>
      </c>
      <c r="W154" s="44">
        <f t="shared" si="46"/>
        <v>0</v>
      </c>
      <c r="X154" s="44">
        <f t="shared" si="47"/>
        <v>0</v>
      </c>
    </row>
    <row r="155" spans="2:24" x14ac:dyDescent="0.25">
      <c r="B155" s="90">
        <v>11731570000</v>
      </c>
      <c r="E155" s="89">
        <f t="shared" si="32"/>
        <v>12.047750000000001</v>
      </c>
      <c r="F155" s="89">
        <f t="shared" si="33"/>
        <v>0</v>
      </c>
      <c r="G155" s="44">
        <f t="shared" si="34"/>
        <v>0</v>
      </c>
      <c r="H155" s="44">
        <f t="shared" si="35"/>
        <v>0</v>
      </c>
      <c r="I155" s="44">
        <f t="shared" si="36"/>
        <v>0</v>
      </c>
      <c r="J155" s="44">
        <f t="shared" si="37"/>
        <v>0</v>
      </c>
      <c r="K155" s="44">
        <f t="shared" si="38"/>
        <v>0</v>
      </c>
      <c r="L155" s="44">
        <f t="shared" si="39"/>
        <v>0</v>
      </c>
      <c r="N155" s="90">
        <v>11731570000</v>
      </c>
      <c r="Q155" s="89">
        <f t="shared" si="40"/>
        <v>12.047750000000001</v>
      </c>
      <c r="R155" s="89">
        <f t="shared" si="41"/>
        <v>0</v>
      </c>
      <c r="S155" s="44">
        <f t="shared" si="42"/>
        <v>0</v>
      </c>
      <c r="T155" s="44">
        <f t="shared" si="43"/>
        <v>0</v>
      </c>
      <c r="U155" s="44">
        <f t="shared" si="44"/>
        <v>0</v>
      </c>
      <c r="V155" s="44">
        <f t="shared" si="45"/>
        <v>0</v>
      </c>
      <c r="W155" s="44">
        <f t="shared" si="46"/>
        <v>0</v>
      </c>
      <c r="X155" s="44">
        <f t="shared" si="47"/>
        <v>0</v>
      </c>
    </row>
    <row r="156" spans="2:24" x14ac:dyDescent="0.25">
      <c r="B156" s="90">
        <v>11810615000</v>
      </c>
      <c r="E156" s="89">
        <f t="shared" si="32"/>
        <v>12.126795</v>
      </c>
      <c r="F156" s="89">
        <f t="shared" si="33"/>
        <v>0</v>
      </c>
      <c r="G156" s="44">
        <f t="shared" si="34"/>
        <v>0</v>
      </c>
      <c r="H156" s="44">
        <f t="shared" si="35"/>
        <v>0</v>
      </c>
      <c r="I156" s="44">
        <f t="shared" si="36"/>
        <v>0</v>
      </c>
      <c r="J156" s="44">
        <f t="shared" si="37"/>
        <v>0</v>
      </c>
      <c r="K156" s="44">
        <f t="shared" si="38"/>
        <v>0</v>
      </c>
      <c r="L156" s="44">
        <f t="shared" si="39"/>
        <v>0</v>
      </c>
      <c r="N156" s="90">
        <v>11810615000</v>
      </c>
      <c r="Q156" s="89">
        <f t="shared" si="40"/>
        <v>12.126795</v>
      </c>
      <c r="R156" s="89">
        <f t="shared" si="41"/>
        <v>0</v>
      </c>
      <c r="S156" s="44">
        <f t="shared" si="42"/>
        <v>0</v>
      </c>
      <c r="T156" s="44">
        <f t="shared" si="43"/>
        <v>0</v>
      </c>
      <c r="U156" s="44">
        <f t="shared" si="44"/>
        <v>0</v>
      </c>
      <c r="V156" s="44">
        <f t="shared" si="45"/>
        <v>0</v>
      </c>
      <c r="W156" s="44">
        <f t="shared" si="46"/>
        <v>0</v>
      </c>
      <c r="X156" s="44">
        <f t="shared" si="47"/>
        <v>0</v>
      </c>
    </row>
    <row r="157" spans="2:24" x14ac:dyDescent="0.25">
      <c r="B157" s="90">
        <v>11889660000</v>
      </c>
      <c r="E157" s="89">
        <f t="shared" si="32"/>
        <v>12.20584</v>
      </c>
      <c r="F157" s="89">
        <f t="shared" si="33"/>
        <v>0</v>
      </c>
      <c r="G157" s="44">
        <f t="shared" si="34"/>
        <v>0</v>
      </c>
      <c r="H157" s="44">
        <f t="shared" si="35"/>
        <v>0</v>
      </c>
      <c r="I157" s="44">
        <f t="shared" si="36"/>
        <v>0</v>
      </c>
      <c r="J157" s="44">
        <f t="shared" si="37"/>
        <v>0</v>
      </c>
      <c r="K157" s="44">
        <f t="shared" si="38"/>
        <v>0</v>
      </c>
      <c r="L157" s="44">
        <f t="shared" si="39"/>
        <v>0</v>
      </c>
      <c r="N157" s="90">
        <v>11889660000</v>
      </c>
      <c r="Q157" s="89">
        <f t="shared" si="40"/>
        <v>12.20584</v>
      </c>
      <c r="R157" s="89">
        <f t="shared" si="41"/>
        <v>0</v>
      </c>
      <c r="S157" s="44">
        <f t="shared" si="42"/>
        <v>0</v>
      </c>
      <c r="T157" s="44">
        <f t="shared" si="43"/>
        <v>0</v>
      </c>
      <c r="U157" s="44">
        <f t="shared" si="44"/>
        <v>0</v>
      </c>
      <c r="V157" s="44">
        <f t="shared" si="45"/>
        <v>0</v>
      </c>
      <c r="W157" s="44">
        <f t="shared" si="46"/>
        <v>0</v>
      </c>
      <c r="X157" s="44">
        <f t="shared" si="47"/>
        <v>0</v>
      </c>
    </row>
    <row r="158" spans="2:24" x14ac:dyDescent="0.25">
      <c r="B158" s="90">
        <v>11968705000</v>
      </c>
      <c r="E158" s="89">
        <f t="shared" si="32"/>
        <v>12.284884999999999</v>
      </c>
      <c r="F158" s="89">
        <f t="shared" si="33"/>
        <v>0</v>
      </c>
      <c r="G158" s="44">
        <f t="shared" si="34"/>
        <v>0</v>
      </c>
      <c r="H158" s="44">
        <f t="shared" si="35"/>
        <v>0</v>
      </c>
      <c r="I158" s="44">
        <f t="shared" si="36"/>
        <v>0</v>
      </c>
      <c r="J158" s="44">
        <f t="shared" si="37"/>
        <v>0</v>
      </c>
      <c r="K158" s="44">
        <f t="shared" si="38"/>
        <v>0</v>
      </c>
      <c r="L158" s="44">
        <f t="shared" si="39"/>
        <v>0</v>
      </c>
      <c r="N158" s="90">
        <v>11968705000</v>
      </c>
      <c r="Q158" s="89">
        <f t="shared" si="40"/>
        <v>12.284884999999999</v>
      </c>
      <c r="R158" s="89">
        <f t="shared" si="41"/>
        <v>0</v>
      </c>
      <c r="S158" s="44">
        <f t="shared" si="42"/>
        <v>0</v>
      </c>
      <c r="T158" s="44">
        <f t="shared" si="43"/>
        <v>0</v>
      </c>
      <c r="U158" s="44">
        <f t="shared" si="44"/>
        <v>0</v>
      </c>
      <c r="V158" s="44">
        <f t="shared" si="45"/>
        <v>0</v>
      </c>
      <c r="W158" s="44">
        <f t="shared" si="46"/>
        <v>0</v>
      </c>
      <c r="X158" s="44">
        <f t="shared" si="47"/>
        <v>0</v>
      </c>
    </row>
    <row r="159" spans="2:24" x14ac:dyDescent="0.25">
      <c r="B159" s="90">
        <v>12047750000</v>
      </c>
      <c r="E159" s="89">
        <f t="shared" si="32"/>
        <v>12.36393</v>
      </c>
      <c r="F159" s="89">
        <f t="shared" si="33"/>
        <v>0</v>
      </c>
      <c r="G159" s="44">
        <f t="shared" si="34"/>
        <v>0</v>
      </c>
      <c r="H159" s="44">
        <f t="shared" si="35"/>
        <v>0</v>
      </c>
      <c r="I159" s="44">
        <f t="shared" si="36"/>
        <v>0</v>
      </c>
      <c r="J159" s="44">
        <f t="shared" si="37"/>
        <v>0</v>
      </c>
      <c r="K159" s="44">
        <f t="shared" si="38"/>
        <v>0</v>
      </c>
      <c r="L159" s="44">
        <f t="shared" si="39"/>
        <v>0</v>
      </c>
      <c r="N159" s="90">
        <v>12047750000</v>
      </c>
      <c r="Q159" s="89">
        <f t="shared" si="40"/>
        <v>12.36393</v>
      </c>
      <c r="R159" s="89">
        <f t="shared" si="41"/>
        <v>0</v>
      </c>
      <c r="S159" s="44">
        <f t="shared" si="42"/>
        <v>0</v>
      </c>
      <c r="T159" s="44">
        <f t="shared" si="43"/>
        <v>0</v>
      </c>
      <c r="U159" s="44">
        <f t="shared" si="44"/>
        <v>0</v>
      </c>
      <c r="V159" s="44">
        <f t="shared" si="45"/>
        <v>0</v>
      </c>
      <c r="W159" s="44">
        <f t="shared" si="46"/>
        <v>0</v>
      </c>
      <c r="X159" s="44">
        <f t="shared" si="47"/>
        <v>0</v>
      </c>
    </row>
    <row r="160" spans="2:24" x14ac:dyDescent="0.25">
      <c r="B160" s="90">
        <v>12126795000</v>
      </c>
      <c r="E160" s="89">
        <f t="shared" si="32"/>
        <v>12.442975000000001</v>
      </c>
      <c r="F160" s="89">
        <f t="shared" si="33"/>
        <v>0</v>
      </c>
      <c r="G160" s="44">
        <f t="shared" si="34"/>
        <v>0</v>
      </c>
      <c r="H160" s="44">
        <f t="shared" si="35"/>
        <v>0</v>
      </c>
      <c r="I160" s="44">
        <f t="shared" si="36"/>
        <v>0</v>
      </c>
      <c r="J160" s="44">
        <f t="shared" si="37"/>
        <v>0</v>
      </c>
      <c r="K160" s="44">
        <f t="shared" si="38"/>
        <v>0</v>
      </c>
      <c r="L160" s="44">
        <f t="shared" si="39"/>
        <v>0</v>
      </c>
      <c r="N160" s="90">
        <v>12126795000</v>
      </c>
      <c r="Q160" s="89">
        <f t="shared" si="40"/>
        <v>12.442975000000001</v>
      </c>
      <c r="R160" s="89">
        <f t="shared" si="41"/>
        <v>0</v>
      </c>
      <c r="S160" s="44">
        <f t="shared" si="42"/>
        <v>0</v>
      </c>
      <c r="T160" s="44">
        <f t="shared" si="43"/>
        <v>0</v>
      </c>
      <c r="U160" s="44">
        <f t="shared" si="44"/>
        <v>0</v>
      </c>
      <c r="V160" s="44">
        <f t="shared" si="45"/>
        <v>0</v>
      </c>
      <c r="W160" s="44">
        <f t="shared" si="46"/>
        <v>0</v>
      </c>
      <c r="X160" s="44">
        <f t="shared" si="47"/>
        <v>0</v>
      </c>
    </row>
    <row r="161" spans="2:24" x14ac:dyDescent="0.25">
      <c r="B161" s="90">
        <v>12205840000</v>
      </c>
      <c r="E161" s="89">
        <f t="shared" si="32"/>
        <v>12.522019999999999</v>
      </c>
      <c r="F161" s="89">
        <f t="shared" si="33"/>
        <v>0</v>
      </c>
      <c r="G161" s="44">
        <f t="shared" si="34"/>
        <v>0</v>
      </c>
      <c r="H161" s="44">
        <f t="shared" si="35"/>
        <v>0</v>
      </c>
      <c r="I161" s="44">
        <f t="shared" si="36"/>
        <v>0</v>
      </c>
      <c r="J161" s="44">
        <f t="shared" si="37"/>
        <v>0</v>
      </c>
      <c r="K161" s="44">
        <f t="shared" si="38"/>
        <v>0</v>
      </c>
      <c r="L161" s="44">
        <f t="shared" si="39"/>
        <v>0</v>
      </c>
      <c r="N161" s="90">
        <v>12205840000</v>
      </c>
      <c r="Q161" s="89">
        <f t="shared" si="40"/>
        <v>12.522019999999999</v>
      </c>
      <c r="R161" s="89">
        <f t="shared" si="41"/>
        <v>0</v>
      </c>
      <c r="S161" s="44">
        <f t="shared" si="42"/>
        <v>0</v>
      </c>
      <c r="T161" s="44">
        <f t="shared" si="43"/>
        <v>0</v>
      </c>
      <c r="U161" s="44">
        <f t="shared" si="44"/>
        <v>0</v>
      </c>
      <c r="V161" s="44">
        <f t="shared" si="45"/>
        <v>0</v>
      </c>
      <c r="W161" s="44">
        <f t="shared" si="46"/>
        <v>0</v>
      </c>
      <c r="X161" s="44">
        <f t="shared" si="47"/>
        <v>0</v>
      </c>
    </row>
    <row r="162" spans="2:24" x14ac:dyDescent="0.25">
      <c r="B162" s="90">
        <v>12284885000</v>
      </c>
      <c r="E162" s="89">
        <f t="shared" si="32"/>
        <v>12.601065</v>
      </c>
      <c r="F162" s="89">
        <f t="shared" si="33"/>
        <v>0</v>
      </c>
      <c r="G162" s="44">
        <f t="shared" si="34"/>
        <v>0</v>
      </c>
      <c r="H162" s="44">
        <f t="shared" si="35"/>
        <v>0</v>
      </c>
      <c r="I162" s="44">
        <f t="shared" si="36"/>
        <v>0</v>
      </c>
      <c r="J162" s="44">
        <f t="shared" si="37"/>
        <v>0</v>
      </c>
      <c r="K162" s="44">
        <f t="shared" si="38"/>
        <v>0</v>
      </c>
      <c r="L162" s="44">
        <f t="shared" si="39"/>
        <v>0</v>
      </c>
      <c r="N162" s="90">
        <v>12284885000</v>
      </c>
      <c r="Q162" s="89">
        <f t="shared" si="40"/>
        <v>12.601065</v>
      </c>
      <c r="R162" s="89">
        <f t="shared" si="41"/>
        <v>0</v>
      </c>
      <c r="S162" s="44">
        <f t="shared" si="42"/>
        <v>0</v>
      </c>
      <c r="T162" s="44">
        <f t="shared" si="43"/>
        <v>0</v>
      </c>
      <c r="U162" s="44">
        <f t="shared" si="44"/>
        <v>0</v>
      </c>
      <c r="V162" s="44">
        <f t="shared" si="45"/>
        <v>0</v>
      </c>
      <c r="W162" s="44">
        <f t="shared" si="46"/>
        <v>0</v>
      </c>
      <c r="X162" s="44">
        <f t="shared" si="47"/>
        <v>0</v>
      </c>
    </row>
    <row r="163" spans="2:24" x14ac:dyDescent="0.25">
      <c r="B163" s="90">
        <v>12363930000</v>
      </c>
      <c r="E163" s="89">
        <f t="shared" si="32"/>
        <v>12.680110000000001</v>
      </c>
      <c r="F163" s="89">
        <f t="shared" si="33"/>
        <v>0</v>
      </c>
      <c r="G163" s="44">
        <f t="shared" si="34"/>
        <v>0</v>
      </c>
      <c r="H163" s="44">
        <f t="shared" si="35"/>
        <v>0</v>
      </c>
      <c r="I163" s="44">
        <f t="shared" si="36"/>
        <v>0</v>
      </c>
      <c r="J163" s="44">
        <f t="shared" si="37"/>
        <v>0</v>
      </c>
      <c r="K163" s="44">
        <f t="shared" si="38"/>
        <v>0</v>
      </c>
      <c r="L163" s="44">
        <f t="shared" si="39"/>
        <v>0</v>
      </c>
      <c r="N163" s="90">
        <v>12363930000</v>
      </c>
      <c r="Q163" s="89">
        <f t="shared" si="40"/>
        <v>12.680110000000001</v>
      </c>
      <c r="R163" s="89">
        <f t="shared" si="41"/>
        <v>0</v>
      </c>
      <c r="S163" s="44">
        <f t="shared" si="42"/>
        <v>0</v>
      </c>
      <c r="T163" s="44">
        <f t="shared" si="43"/>
        <v>0</v>
      </c>
      <c r="U163" s="44">
        <f t="shared" si="44"/>
        <v>0</v>
      </c>
      <c r="V163" s="44">
        <f t="shared" si="45"/>
        <v>0</v>
      </c>
      <c r="W163" s="44">
        <f t="shared" si="46"/>
        <v>0</v>
      </c>
      <c r="X163" s="44">
        <f t="shared" si="47"/>
        <v>0</v>
      </c>
    </row>
    <row r="164" spans="2:24" x14ac:dyDescent="0.25">
      <c r="B164" s="90">
        <v>12442975000</v>
      </c>
      <c r="E164" s="89">
        <f t="shared" si="32"/>
        <v>12.759155</v>
      </c>
      <c r="F164" s="89">
        <f t="shared" si="33"/>
        <v>0</v>
      </c>
      <c r="G164" s="44">
        <f t="shared" si="34"/>
        <v>0</v>
      </c>
      <c r="H164" s="44">
        <f t="shared" si="35"/>
        <v>0</v>
      </c>
      <c r="I164" s="44">
        <f t="shared" si="36"/>
        <v>0</v>
      </c>
      <c r="J164" s="44">
        <f t="shared" si="37"/>
        <v>0</v>
      </c>
      <c r="K164" s="44">
        <f t="shared" si="38"/>
        <v>0</v>
      </c>
      <c r="L164" s="44">
        <f t="shared" si="39"/>
        <v>0</v>
      </c>
      <c r="N164" s="90">
        <v>12442975000</v>
      </c>
      <c r="Q164" s="89">
        <f t="shared" si="40"/>
        <v>12.759155</v>
      </c>
      <c r="R164" s="89">
        <f t="shared" si="41"/>
        <v>0</v>
      </c>
      <c r="S164" s="44">
        <f t="shared" si="42"/>
        <v>0</v>
      </c>
      <c r="T164" s="44">
        <f t="shared" si="43"/>
        <v>0</v>
      </c>
      <c r="U164" s="44">
        <f t="shared" si="44"/>
        <v>0</v>
      </c>
      <c r="V164" s="44">
        <f t="shared" si="45"/>
        <v>0</v>
      </c>
      <c r="W164" s="44">
        <f t="shared" si="46"/>
        <v>0</v>
      </c>
      <c r="X164" s="44">
        <f t="shared" si="47"/>
        <v>0</v>
      </c>
    </row>
    <row r="165" spans="2:24" x14ac:dyDescent="0.25">
      <c r="B165" s="90">
        <v>12522020000</v>
      </c>
      <c r="E165" s="89">
        <f t="shared" si="32"/>
        <v>12.838200000000001</v>
      </c>
      <c r="F165" s="89">
        <f t="shared" si="33"/>
        <v>0</v>
      </c>
      <c r="G165" s="44">
        <f t="shared" si="34"/>
        <v>0</v>
      </c>
      <c r="H165" s="44">
        <f t="shared" si="35"/>
        <v>0</v>
      </c>
      <c r="I165" s="44">
        <f t="shared" si="36"/>
        <v>0</v>
      </c>
      <c r="J165" s="44">
        <f t="shared" si="37"/>
        <v>0</v>
      </c>
      <c r="K165" s="44">
        <f t="shared" si="38"/>
        <v>0</v>
      </c>
      <c r="L165" s="44">
        <f t="shared" si="39"/>
        <v>0</v>
      </c>
      <c r="N165" s="90">
        <v>12522020000</v>
      </c>
      <c r="Q165" s="89">
        <f t="shared" si="40"/>
        <v>12.838200000000001</v>
      </c>
      <c r="R165" s="89">
        <f t="shared" si="41"/>
        <v>0</v>
      </c>
      <c r="S165" s="44">
        <f t="shared" si="42"/>
        <v>0</v>
      </c>
      <c r="T165" s="44">
        <f t="shared" si="43"/>
        <v>0</v>
      </c>
      <c r="U165" s="44">
        <f t="shared" si="44"/>
        <v>0</v>
      </c>
      <c r="V165" s="44">
        <f t="shared" si="45"/>
        <v>0</v>
      </c>
      <c r="W165" s="44">
        <f t="shared" si="46"/>
        <v>0</v>
      </c>
      <c r="X165" s="44">
        <f t="shared" si="47"/>
        <v>0</v>
      </c>
    </row>
    <row r="166" spans="2:24" x14ac:dyDescent="0.25">
      <c r="B166" s="90">
        <v>12601065000</v>
      </c>
      <c r="E166" s="89">
        <f t="shared" si="32"/>
        <v>12.917244999999999</v>
      </c>
      <c r="F166" s="89">
        <f t="shared" si="33"/>
        <v>0</v>
      </c>
      <c r="G166" s="44">
        <f t="shared" si="34"/>
        <v>0</v>
      </c>
      <c r="H166" s="44">
        <f t="shared" si="35"/>
        <v>0</v>
      </c>
      <c r="I166" s="44">
        <f t="shared" si="36"/>
        <v>0</v>
      </c>
      <c r="J166" s="44">
        <f t="shared" si="37"/>
        <v>0</v>
      </c>
      <c r="K166" s="44">
        <f t="shared" si="38"/>
        <v>0</v>
      </c>
      <c r="L166" s="44">
        <f t="shared" si="39"/>
        <v>0</v>
      </c>
      <c r="N166" s="90">
        <v>12601065000</v>
      </c>
      <c r="Q166" s="89">
        <f t="shared" si="40"/>
        <v>12.917244999999999</v>
      </c>
      <c r="R166" s="89">
        <f t="shared" si="41"/>
        <v>0</v>
      </c>
      <c r="S166" s="44">
        <f t="shared" si="42"/>
        <v>0</v>
      </c>
      <c r="T166" s="44">
        <f t="shared" si="43"/>
        <v>0</v>
      </c>
      <c r="U166" s="44">
        <f t="shared" si="44"/>
        <v>0</v>
      </c>
      <c r="V166" s="44">
        <f t="shared" si="45"/>
        <v>0</v>
      </c>
      <c r="W166" s="44">
        <f t="shared" si="46"/>
        <v>0</v>
      </c>
      <c r="X166" s="44">
        <f t="shared" si="47"/>
        <v>0</v>
      </c>
    </row>
    <row r="167" spans="2:24" x14ac:dyDescent="0.25">
      <c r="B167" s="90">
        <v>12680110000</v>
      </c>
      <c r="E167" s="89">
        <f t="shared" si="32"/>
        <v>12.99629</v>
      </c>
      <c r="F167" s="89">
        <f t="shared" si="33"/>
        <v>0</v>
      </c>
      <c r="G167" s="44">
        <f t="shared" si="34"/>
        <v>0</v>
      </c>
      <c r="H167" s="44">
        <f t="shared" si="35"/>
        <v>0</v>
      </c>
      <c r="I167" s="44">
        <f t="shared" si="36"/>
        <v>0</v>
      </c>
      <c r="J167" s="44">
        <f t="shared" si="37"/>
        <v>0</v>
      </c>
      <c r="K167" s="44">
        <f t="shared" si="38"/>
        <v>0</v>
      </c>
      <c r="L167" s="44">
        <f t="shared" si="39"/>
        <v>0</v>
      </c>
      <c r="N167" s="90">
        <v>12680110000</v>
      </c>
      <c r="Q167" s="89">
        <f t="shared" si="40"/>
        <v>12.99629</v>
      </c>
      <c r="R167" s="89">
        <f t="shared" si="41"/>
        <v>0</v>
      </c>
      <c r="S167" s="44">
        <f t="shared" si="42"/>
        <v>0</v>
      </c>
      <c r="T167" s="44">
        <f t="shared" si="43"/>
        <v>0</v>
      </c>
      <c r="U167" s="44">
        <f t="shared" si="44"/>
        <v>0</v>
      </c>
      <c r="V167" s="44">
        <f t="shared" si="45"/>
        <v>0</v>
      </c>
      <c r="W167" s="44">
        <f t="shared" si="46"/>
        <v>0</v>
      </c>
      <c r="X167" s="44">
        <f t="shared" si="47"/>
        <v>0</v>
      </c>
    </row>
    <row r="168" spans="2:24" x14ac:dyDescent="0.25">
      <c r="B168" s="90">
        <v>12759155000</v>
      </c>
      <c r="E168" s="89">
        <f t="shared" si="32"/>
        <v>13.075335000000001</v>
      </c>
      <c r="F168" s="89">
        <f t="shared" si="33"/>
        <v>0</v>
      </c>
      <c r="G168" s="44">
        <f t="shared" si="34"/>
        <v>0</v>
      </c>
      <c r="H168" s="44">
        <f t="shared" si="35"/>
        <v>0</v>
      </c>
      <c r="I168" s="44">
        <f t="shared" si="36"/>
        <v>0</v>
      </c>
      <c r="J168" s="44">
        <f t="shared" si="37"/>
        <v>0</v>
      </c>
      <c r="K168" s="44">
        <f t="shared" si="38"/>
        <v>0</v>
      </c>
      <c r="L168" s="44">
        <f t="shared" si="39"/>
        <v>0</v>
      </c>
      <c r="N168" s="90">
        <v>12759155000</v>
      </c>
      <c r="Q168" s="89">
        <f t="shared" si="40"/>
        <v>13.075335000000001</v>
      </c>
      <c r="R168" s="89">
        <f t="shared" si="41"/>
        <v>0</v>
      </c>
      <c r="S168" s="44">
        <f t="shared" si="42"/>
        <v>0</v>
      </c>
      <c r="T168" s="44">
        <f t="shared" si="43"/>
        <v>0</v>
      </c>
      <c r="U168" s="44">
        <f t="shared" si="44"/>
        <v>0</v>
      </c>
      <c r="V168" s="44">
        <f t="shared" si="45"/>
        <v>0</v>
      </c>
      <c r="W168" s="44">
        <f t="shared" si="46"/>
        <v>0</v>
      </c>
      <c r="X168" s="44">
        <f t="shared" si="47"/>
        <v>0</v>
      </c>
    </row>
    <row r="169" spans="2:24" x14ac:dyDescent="0.25">
      <c r="B169" s="90">
        <v>12838200000</v>
      </c>
      <c r="E169" s="89">
        <f t="shared" si="32"/>
        <v>13.15438</v>
      </c>
      <c r="F169" s="89">
        <f t="shared" si="33"/>
        <v>0</v>
      </c>
      <c r="G169" s="44">
        <f t="shared" si="34"/>
        <v>0</v>
      </c>
      <c r="H169" s="44">
        <f t="shared" si="35"/>
        <v>0</v>
      </c>
      <c r="I169" s="44">
        <f t="shared" si="36"/>
        <v>0</v>
      </c>
      <c r="J169" s="44">
        <f t="shared" si="37"/>
        <v>0</v>
      </c>
      <c r="K169" s="44">
        <f t="shared" si="38"/>
        <v>0</v>
      </c>
      <c r="L169" s="44">
        <f t="shared" si="39"/>
        <v>0</v>
      </c>
      <c r="N169" s="90">
        <v>12838200000</v>
      </c>
      <c r="Q169" s="89">
        <f t="shared" si="40"/>
        <v>13.15438</v>
      </c>
      <c r="R169" s="89">
        <f t="shared" si="41"/>
        <v>0</v>
      </c>
      <c r="S169" s="44">
        <f t="shared" si="42"/>
        <v>0</v>
      </c>
      <c r="T169" s="44">
        <f t="shared" si="43"/>
        <v>0</v>
      </c>
      <c r="U169" s="44">
        <f t="shared" si="44"/>
        <v>0</v>
      </c>
      <c r="V169" s="44">
        <f t="shared" si="45"/>
        <v>0</v>
      </c>
      <c r="W169" s="44">
        <f t="shared" si="46"/>
        <v>0</v>
      </c>
      <c r="X169" s="44">
        <f t="shared" si="47"/>
        <v>0</v>
      </c>
    </row>
    <row r="170" spans="2:24" x14ac:dyDescent="0.25">
      <c r="B170" s="90">
        <v>12917245000</v>
      </c>
      <c r="E170" s="89">
        <f t="shared" si="32"/>
        <v>13.233425</v>
      </c>
      <c r="F170" s="89">
        <f t="shared" si="33"/>
        <v>0</v>
      </c>
      <c r="G170" s="44">
        <f t="shared" si="34"/>
        <v>0</v>
      </c>
      <c r="H170" s="44">
        <f t="shared" si="35"/>
        <v>0</v>
      </c>
      <c r="I170" s="44">
        <f t="shared" si="36"/>
        <v>0</v>
      </c>
      <c r="J170" s="44">
        <f t="shared" si="37"/>
        <v>0</v>
      </c>
      <c r="K170" s="44">
        <f t="shared" si="38"/>
        <v>0</v>
      </c>
      <c r="L170" s="44">
        <f t="shared" si="39"/>
        <v>0</v>
      </c>
      <c r="N170" s="90">
        <v>12917245000</v>
      </c>
      <c r="Q170" s="89">
        <f t="shared" si="40"/>
        <v>13.233425</v>
      </c>
      <c r="R170" s="89">
        <f t="shared" si="41"/>
        <v>0</v>
      </c>
      <c r="S170" s="44">
        <f t="shared" si="42"/>
        <v>0</v>
      </c>
      <c r="T170" s="44">
        <f t="shared" si="43"/>
        <v>0</v>
      </c>
      <c r="U170" s="44">
        <f t="shared" si="44"/>
        <v>0</v>
      </c>
      <c r="V170" s="44">
        <f t="shared" si="45"/>
        <v>0</v>
      </c>
      <c r="W170" s="44">
        <f t="shared" si="46"/>
        <v>0</v>
      </c>
      <c r="X170" s="44">
        <f t="shared" si="47"/>
        <v>0</v>
      </c>
    </row>
    <row r="171" spans="2:24" x14ac:dyDescent="0.25">
      <c r="B171" s="90">
        <v>12996290000</v>
      </c>
      <c r="E171" s="89">
        <f t="shared" si="32"/>
        <v>13.312469999999999</v>
      </c>
      <c r="F171" s="89">
        <f t="shared" si="33"/>
        <v>0</v>
      </c>
      <c r="G171" s="44">
        <f t="shared" si="34"/>
        <v>0</v>
      </c>
      <c r="H171" s="44">
        <f t="shared" si="35"/>
        <v>0</v>
      </c>
      <c r="I171" s="44">
        <f t="shared" si="36"/>
        <v>0</v>
      </c>
      <c r="J171" s="44">
        <f t="shared" si="37"/>
        <v>0</v>
      </c>
      <c r="K171" s="44">
        <f t="shared" si="38"/>
        <v>0</v>
      </c>
      <c r="L171" s="44">
        <f t="shared" si="39"/>
        <v>0</v>
      </c>
      <c r="N171" s="90">
        <v>12996290000</v>
      </c>
      <c r="Q171" s="89">
        <f t="shared" si="40"/>
        <v>13.312469999999999</v>
      </c>
      <c r="R171" s="89">
        <f t="shared" si="41"/>
        <v>0</v>
      </c>
      <c r="S171" s="44">
        <f t="shared" si="42"/>
        <v>0</v>
      </c>
      <c r="T171" s="44">
        <f t="shared" si="43"/>
        <v>0</v>
      </c>
      <c r="U171" s="44">
        <f t="shared" si="44"/>
        <v>0</v>
      </c>
      <c r="V171" s="44">
        <f t="shared" si="45"/>
        <v>0</v>
      </c>
      <c r="W171" s="44">
        <f t="shared" si="46"/>
        <v>0</v>
      </c>
      <c r="X171" s="44">
        <f t="shared" si="47"/>
        <v>0</v>
      </c>
    </row>
    <row r="172" spans="2:24" x14ac:dyDescent="0.25">
      <c r="B172" s="90">
        <v>13075335000</v>
      </c>
      <c r="E172" s="89">
        <f t="shared" si="32"/>
        <v>13.391515</v>
      </c>
      <c r="F172" s="89">
        <f t="shared" si="33"/>
        <v>0</v>
      </c>
      <c r="G172" s="44">
        <f t="shared" si="34"/>
        <v>0</v>
      </c>
      <c r="H172" s="44">
        <f t="shared" si="35"/>
        <v>0</v>
      </c>
      <c r="I172" s="44">
        <f t="shared" si="36"/>
        <v>0</v>
      </c>
      <c r="J172" s="44">
        <f t="shared" si="37"/>
        <v>0</v>
      </c>
      <c r="K172" s="44">
        <f t="shared" si="38"/>
        <v>0</v>
      </c>
      <c r="L172" s="44">
        <f t="shared" si="39"/>
        <v>0</v>
      </c>
      <c r="N172" s="90">
        <v>13075335000</v>
      </c>
      <c r="Q172" s="89">
        <f t="shared" si="40"/>
        <v>13.391515</v>
      </c>
      <c r="R172" s="89">
        <f t="shared" si="41"/>
        <v>0</v>
      </c>
      <c r="S172" s="44">
        <f t="shared" si="42"/>
        <v>0</v>
      </c>
      <c r="T172" s="44">
        <f t="shared" si="43"/>
        <v>0</v>
      </c>
      <c r="U172" s="44">
        <f t="shared" si="44"/>
        <v>0</v>
      </c>
      <c r="V172" s="44">
        <f t="shared" si="45"/>
        <v>0</v>
      </c>
      <c r="W172" s="44">
        <f t="shared" si="46"/>
        <v>0</v>
      </c>
      <c r="X172" s="44">
        <f t="shared" si="47"/>
        <v>0</v>
      </c>
    </row>
    <row r="173" spans="2:24" x14ac:dyDescent="0.25">
      <c r="B173" s="90">
        <v>13154380000</v>
      </c>
      <c r="E173" s="89">
        <f t="shared" si="32"/>
        <v>13.470560000000001</v>
      </c>
      <c r="F173" s="89">
        <f t="shared" si="33"/>
        <v>0</v>
      </c>
      <c r="G173" s="44">
        <f t="shared" si="34"/>
        <v>0</v>
      </c>
      <c r="H173" s="44">
        <f t="shared" si="35"/>
        <v>0</v>
      </c>
      <c r="I173" s="44">
        <f t="shared" si="36"/>
        <v>0</v>
      </c>
      <c r="J173" s="44">
        <f t="shared" si="37"/>
        <v>0</v>
      </c>
      <c r="K173" s="44">
        <f t="shared" si="38"/>
        <v>0</v>
      </c>
      <c r="L173" s="44">
        <f t="shared" si="39"/>
        <v>0</v>
      </c>
      <c r="N173" s="90">
        <v>13154380000</v>
      </c>
      <c r="Q173" s="89">
        <f t="shared" si="40"/>
        <v>13.470560000000001</v>
      </c>
      <c r="R173" s="89">
        <f t="shared" si="41"/>
        <v>0</v>
      </c>
      <c r="S173" s="44">
        <f t="shared" si="42"/>
        <v>0</v>
      </c>
      <c r="T173" s="44">
        <f t="shared" si="43"/>
        <v>0</v>
      </c>
      <c r="U173" s="44">
        <f t="shared" si="44"/>
        <v>0</v>
      </c>
      <c r="V173" s="44">
        <f t="shared" si="45"/>
        <v>0</v>
      </c>
      <c r="W173" s="44">
        <f t="shared" si="46"/>
        <v>0</v>
      </c>
      <c r="X173" s="44">
        <f t="shared" si="47"/>
        <v>0</v>
      </c>
    </row>
    <row r="174" spans="2:24" x14ac:dyDescent="0.25">
      <c r="B174" s="90">
        <v>13233425000</v>
      </c>
      <c r="E174" s="89">
        <f t="shared" si="32"/>
        <v>13.549605</v>
      </c>
      <c r="F174" s="89">
        <f t="shared" si="33"/>
        <v>0</v>
      </c>
      <c r="G174" s="44">
        <f t="shared" si="34"/>
        <v>0</v>
      </c>
      <c r="H174" s="44">
        <f t="shared" si="35"/>
        <v>0</v>
      </c>
      <c r="I174" s="44">
        <f t="shared" si="36"/>
        <v>0</v>
      </c>
      <c r="J174" s="44">
        <f t="shared" si="37"/>
        <v>0</v>
      </c>
      <c r="K174" s="44">
        <f t="shared" si="38"/>
        <v>0</v>
      </c>
      <c r="L174" s="44">
        <f t="shared" si="39"/>
        <v>0</v>
      </c>
      <c r="N174" s="90">
        <v>13233425000</v>
      </c>
      <c r="Q174" s="89">
        <f t="shared" si="40"/>
        <v>13.549605</v>
      </c>
      <c r="R174" s="89">
        <f t="shared" si="41"/>
        <v>0</v>
      </c>
      <c r="S174" s="44">
        <f t="shared" si="42"/>
        <v>0</v>
      </c>
      <c r="T174" s="44">
        <f t="shared" si="43"/>
        <v>0</v>
      </c>
      <c r="U174" s="44">
        <f t="shared" si="44"/>
        <v>0</v>
      </c>
      <c r="V174" s="44">
        <f t="shared" si="45"/>
        <v>0</v>
      </c>
      <c r="W174" s="44">
        <f t="shared" si="46"/>
        <v>0</v>
      </c>
      <c r="X174" s="44">
        <f t="shared" si="47"/>
        <v>0</v>
      </c>
    </row>
    <row r="175" spans="2:24" x14ac:dyDescent="0.25">
      <c r="B175" s="90">
        <v>13312470000</v>
      </c>
      <c r="E175" s="89">
        <f t="shared" si="32"/>
        <v>13.62865</v>
      </c>
      <c r="F175" s="89">
        <f t="shared" si="33"/>
        <v>0</v>
      </c>
      <c r="G175" s="44">
        <f t="shared" si="34"/>
        <v>0</v>
      </c>
      <c r="H175" s="44">
        <f t="shared" si="35"/>
        <v>0</v>
      </c>
      <c r="I175" s="44">
        <f t="shared" si="36"/>
        <v>0</v>
      </c>
      <c r="J175" s="44">
        <f t="shared" si="37"/>
        <v>0</v>
      </c>
      <c r="K175" s="44">
        <f t="shared" si="38"/>
        <v>0</v>
      </c>
      <c r="L175" s="44">
        <f t="shared" si="39"/>
        <v>0</v>
      </c>
      <c r="N175" s="90">
        <v>13312470000</v>
      </c>
      <c r="Q175" s="89">
        <f t="shared" si="40"/>
        <v>13.62865</v>
      </c>
      <c r="R175" s="89">
        <f t="shared" si="41"/>
        <v>0</v>
      </c>
      <c r="S175" s="44">
        <f t="shared" si="42"/>
        <v>0</v>
      </c>
      <c r="T175" s="44">
        <f t="shared" si="43"/>
        <v>0</v>
      </c>
      <c r="U175" s="44">
        <f t="shared" si="44"/>
        <v>0</v>
      </c>
      <c r="V175" s="44">
        <f t="shared" si="45"/>
        <v>0</v>
      </c>
      <c r="W175" s="44">
        <f t="shared" si="46"/>
        <v>0</v>
      </c>
      <c r="X175" s="44">
        <f t="shared" si="47"/>
        <v>0</v>
      </c>
    </row>
    <row r="176" spans="2:24" x14ac:dyDescent="0.25">
      <c r="B176" s="90">
        <v>13391515000</v>
      </c>
      <c r="E176" s="89">
        <f t="shared" si="32"/>
        <v>13.707694999999999</v>
      </c>
      <c r="F176" s="89">
        <f t="shared" si="33"/>
        <v>0</v>
      </c>
      <c r="G176" s="44">
        <f t="shared" si="34"/>
        <v>0</v>
      </c>
      <c r="H176" s="44">
        <f t="shared" si="35"/>
        <v>0</v>
      </c>
      <c r="I176" s="44">
        <f t="shared" si="36"/>
        <v>0</v>
      </c>
      <c r="J176" s="44">
        <f t="shared" si="37"/>
        <v>0</v>
      </c>
      <c r="K176" s="44">
        <f t="shared" si="38"/>
        <v>0</v>
      </c>
      <c r="L176" s="44">
        <f t="shared" si="39"/>
        <v>0</v>
      </c>
      <c r="N176" s="90">
        <v>13391515000</v>
      </c>
      <c r="Q176" s="89">
        <f t="shared" si="40"/>
        <v>13.707694999999999</v>
      </c>
      <c r="R176" s="89">
        <f t="shared" si="41"/>
        <v>0</v>
      </c>
      <c r="S176" s="44">
        <f t="shared" si="42"/>
        <v>0</v>
      </c>
      <c r="T176" s="44">
        <f t="shared" si="43"/>
        <v>0</v>
      </c>
      <c r="U176" s="44">
        <f t="shared" si="44"/>
        <v>0</v>
      </c>
      <c r="V176" s="44">
        <f t="shared" si="45"/>
        <v>0</v>
      </c>
      <c r="W176" s="44">
        <f t="shared" si="46"/>
        <v>0</v>
      </c>
      <c r="X176" s="44">
        <f t="shared" si="47"/>
        <v>0</v>
      </c>
    </row>
    <row r="177" spans="2:24" x14ac:dyDescent="0.25">
      <c r="B177" s="90">
        <v>13470560000</v>
      </c>
      <c r="E177" s="89">
        <f t="shared" si="32"/>
        <v>13.78674</v>
      </c>
      <c r="F177" s="89">
        <f t="shared" si="33"/>
        <v>0</v>
      </c>
      <c r="G177" s="44">
        <f t="shared" si="34"/>
        <v>0</v>
      </c>
      <c r="H177" s="44">
        <f t="shared" si="35"/>
        <v>0</v>
      </c>
      <c r="I177" s="44">
        <f t="shared" si="36"/>
        <v>0</v>
      </c>
      <c r="J177" s="44">
        <f t="shared" si="37"/>
        <v>0</v>
      </c>
      <c r="K177" s="44">
        <f t="shared" si="38"/>
        <v>0</v>
      </c>
      <c r="L177" s="44">
        <f t="shared" si="39"/>
        <v>0</v>
      </c>
      <c r="N177" s="90">
        <v>13470560000</v>
      </c>
      <c r="Q177" s="89">
        <f t="shared" si="40"/>
        <v>13.78674</v>
      </c>
      <c r="R177" s="89">
        <f t="shared" si="41"/>
        <v>0</v>
      </c>
      <c r="S177" s="44">
        <f t="shared" si="42"/>
        <v>0</v>
      </c>
      <c r="T177" s="44">
        <f t="shared" si="43"/>
        <v>0</v>
      </c>
      <c r="U177" s="44">
        <f t="shared" si="44"/>
        <v>0</v>
      </c>
      <c r="V177" s="44">
        <f t="shared" si="45"/>
        <v>0</v>
      </c>
      <c r="W177" s="44">
        <f t="shared" si="46"/>
        <v>0</v>
      </c>
      <c r="X177" s="44">
        <f t="shared" si="47"/>
        <v>0</v>
      </c>
    </row>
    <row r="178" spans="2:24" x14ac:dyDescent="0.25">
      <c r="B178" s="90">
        <v>13549605000</v>
      </c>
      <c r="E178" s="89">
        <f t="shared" si="32"/>
        <v>13.865785000000001</v>
      </c>
      <c r="F178" s="89">
        <f t="shared" si="33"/>
        <v>0</v>
      </c>
      <c r="G178" s="44">
        <f t="shared" si="34"/>
        <v>0</v>
      </c>
      <c r="H178" s="44">
        <f t="shared" si="35"/>
        <v>0</v>
      </c>
      <c r="I178" s="44">
        <f t="shared" si="36"/>
        <v>0</v>
      </c>
      <c r="J178" s="44">
        <f t="shared" si="37"/>
        <v>0</v>
      </c>
      <c r="K178" s="44">
        <f t="shared" si="38"/>
        <v>0</v>
      </c>
      <c r="L178" s="44">
        <f t="shared" si="39"/>
        <v>0</v>
      </c>
      <c r="N178" s="90">
        <v>13549605000</v>
      </c>
      <c r="Q178" s="89">
        <f t="shared" si="40"/>
        <v>13.865785000000001</v>
      </c>
      <c r="R178" s="89">
        <f t="shared" si="41"/>
        <v>0</v>
      </c>
      <c r="S178" s="44">
        <f t="shared" si="42"/>
        <v>0</v>
      </c>
      <c r="T178" s="44">
        <f t="shared" si="43"/>
        <v>0</v>
      </c>
      <c r="U178" s="44">
        <f t="shared" si="44"/>
        <v>0</v>
      </c>
      <c r="V178" s="44">
        <f t="shared" si="45"/>
        <v>0</v>
      </c>
      <c r="W178" s="44">
        <f t="shared" si="46"/>
        <v>0</v>
      </c>
      <c r="X178" s="44">
        <f t="shared" si="47"/>
        <v>0</v>
      </c>
    </row>
    <row r="179" spans="2:24" x14ac:dyDescent="0.25">
      <c r="B179" s="90">
        <v>13628650000</v>
      </c>
      <c r="E179" s="89">
        <f t="shared" si="32"/>
        <v>13.94483</v>
      </c>
      <c r="F179" s="89">
        <f t="shared" si="33"/>
        <v>0</v>
      </c>
      <c r="G179" s="44">
        <f t="shared" si="34"/>
        <v>0</v>
      </c>
      <c r="H179" s="44">
        <f t="shared" si="35"/>
        <v>0</v>
      </c>
      <c r="I179" s="44">
        <f t="shared" si="36"/>
        <v>0</v>
      </c>
      <c r="J179" s="44">
        <f t="shared" si="37"/>
        <v>0</v>
      </c>
      <c r="K179" s="44">
        <f t="shared" si="38"/>
        <v>0</v>
      </c>
      <c r="L179" s="44">
        <f t="shared" si="39"/>
        <v>0</v>
      </c>
      <c r="N179" s="90">
        <v>13628650000</v>
      </c>
      <c r="Q179" s="89">
        <f t="shared" si="40"/>
        <v>13.94483</v>
      </c>
      <c r="R179" s="89">
        <f t="shared" si="41"/>
        <v>0</v>
      </c>
      <c r="S179" s="44">
        <f t="shared" si="42"/>
        <v>0</v>
      </c>
      <c r="T179" s="44">
        <f t="shared" si="43"/>
        <v>0</v>
      </c>
      <c r="U179" s="44">
        <f t="shared" si="44"/>
        <v>0</v>
      </c>
      <c r="V179" s="44">
        <f t="shared" si="45"/>
        <v>0</v>
      </c>
      <c r="W179" s="44">
        <f t="shared" si="46"/>
        <v>0</v>
      </c>
      <c r="X179" s="44">
        <f t="shared" si="47"/>
        <v>0</v>
      </c>
    </row>
    <row r="180" spans="2:24" x14ac:dyDescent="0.25">
      <c r="B180" s="90">
        <v>13707695000</v>
      </c>
      <c r="E180" s="89">
        <f t="shared" si="32"/>
        <v>14.023875</v>
      </c>
      <c r="F180" s="89">
        <f t="shared" si="33"/>
        <v>0</v>
      </c>
      <c r="G180" s="44">
        <f t="shared" si="34"/>
        <v>0</v>
      </c>
      <c r="H180" s="44">
        <f t="shared" si="35"/>
        <v>0</v>
      </c>
      <c r="I180" s="44">
        <f t="shared" si="36"/>
        <v>0</v>
      </c>
      <c r="J180" s="44">
        <f t="shared" si="37"/>
        <v>0</v>
      </c>
      <c r="K180" s="44">
        <f t="shared" si="38"/>
        <v>0</v>
      </c>
      <c r="L180" s="44">
        <f t="shared" si="39"/>
        <v>0</v>
      </c>
      <c r="N180" s="90">
        <v>13707695000</v>
      </c>
      <c r="Q180" s="89">
        <f t="shared" si="40"/>
        <v>14.023875</v>
      </c>
      <c r="R180" s="89">
        <f t="shared" si="41"/>
        <v>0</v>
      </c>
      <c r="S180" s="44">
        <f t="shared" si="42"/>
        <v>0</v>
      </c>
      <c r="T180" s="44">
        <f t="shared" si="43"/>
        <v>0</v>
      </c>
      <c r="U180" s="44">
        <f t="shared" si="44"/>
        <v>0</v>
      </c>
      <c r="V180" s="44">
        <f t="shared" si="45"/>
        <v>0</v>
      </c>
      <c r="W180" s="44">
        <f t="shared" si="46"/>
        <v>0</v>
      </c>
      <c r="X180" s="44">
        <f t="shared" si="47"/>
        <v>0</v>
      </c>
    </row>
    <row r="181" spans="2:24" x14ac:dyDescent="0.25">
      <c r="B181" s="90">
        <v>13786740000</v>
      </c>
      <c r="E181" s="89">
        <f t="shared" si="32"/>
        <v>14.102919999999999</v>
      </c>
      <c r="F181" s="89">
        <f t="shared" si="33"/>
        <v>0</v>
      </c>
      <c r="G181" s="44">
        <f t="shared" si="34"/>
        <v>0</v>
      </c>
      <c r="H181" s="44">
        <f t="shared" si="35"/>
        <v>0</v>
      </c>
      <c r="I181" s="44">
        <f t="shared" si="36"/>
        <v>0</v>
      </c>
      <c r="J181" s="44">
        <f t="shared" si="37"/>
        <v>0</v>
      </c>
      <c r="K181" s="44">
        <f t="shared" si="38"/>
        <v>0</v>
      </c>
      <c r="L181" s="44">
        <f t="shared" si="39"/>
        <v>0</v>
      </c>
      <c r="N181" s="90">
        <v>13786740000</v>
      </c>
      <c r="Q181" s="89">
        <f t="shared" si="40"/>
        <v>14.102919999999999</v>
      </c>
      <c r="R181" s="89">
        <f t="shared" si="41"/>
        <v>0</v>
      </c>
      <c r="S181" s="44">
        <f t="shared" si="42"/>
        <v>0</v>
      </c>
      <c r="T181" s="44">
        <f t="shared" si="43"/>
        <v>0</v>
      </c>
      <c r="U181" s="44">
        <f t="shared" si="44"/>
        <v>0</v>
      </c>
      <c r="V181" s="44">
        <f t="shared" si="45"/>
        <v>0</v>
      </c>
      <c r="W181" s="44">
        <f t="shared" si="46"/>
        <v>0</v>
      </c>
      <c r="X181" s="44">
        <f t="shared" si="47"/>
        <v>0</v>
      </c>
    </row>
    <row r="182" spans="2:24" x14ac:dyDescent="0.25">
      <c r="B182" s="90">
        <v>13865785000</v>
      </c>
      <c r="E182" s="89">
        <f t="shared" si="32"/>
        <v>14.181965</v>
      </c>
      <c r="F182" s="89">
        <f t="shared" si="33"/>
        <v>0</v>
      </c>
      <c r="G182" s="44">
        <f t="shared" si="34"/>
        <v>0</v>
      </c>
      <c r="H182" s="44">
        <f t="shared" si="35"/>
        <v>0</v>
      </c>
      <c r="I182" s="44">
        <f t="shared" si="36"/>
        <v>0</v>
      </c>
      <c r="J182" s="44">
        <f t="shared" si="37"/>
        <v>0</v>
      </c>
      <c r="K182" s="44">
        <f t="shared" si="38"/>
        <v>0</v>
      </c>
      <c r="L182" s="44">
        <f t="shared" si="39"/>
        <v>0</v>
      </c>
      <c r="N182" s="90">
        <v>13865785000</v>
      </c>
      <c r="Q182" s="89">
        <f t="shared" si="40"/>
        <v>14.181965</v>
      </c>
      <c r="R182" s="89">
        <f t="shared" si="41"/>
        <v>0</v>
      </c>
      <c r="S182" s="44">
        <f t="shared" si="42"/>
        <v>0</v>
      </c>
      <c r="T182" s="44">
        <f t="shared" si="43"/>
        <v>0</v>
      </c>
      <c r="U182" s="44">
        <f t="shared" si="44"/>
        <v>0</v>
      </c>
      <c r="V182" s="44">
        <f t="shared" si="45"/>
        <v>0</v>
      </c>
      <c r="W182" s="44">
        <f t="shared" si="46"/>
        <v>0</v>
      </c>
      <c r="X182" s="44">
        <f t="shared" si="47"/>
        <v>0</v>
      </c>
    </row>
    <row r="183" spans="2:24" x14ac:dyDescent="0.25">
      <c r="B183" s="90">
        <v>13944830000</v>
      </c>
      <c r="E183" s="89">
        <f t="shared" si="32"/>
        <v>14.261010000000001</v>
      </c>
      <c r="F183" s="89">
        <f t="shared" si="33"/>
        <v>0</v>
      </c>
      <c r="G183" s="44">
        <f t="shared" si="34"/>
        <v>0</v>
      </c>
      <c r="H183" s="44">
        <f t="shared" si="35"/>
        <v>0</v>
      </c>
      <c r="I183" s="44">
        <f t="shared" si="36"/>
        <v>0</v>
      </c>
      <c r="J183" s="44">
        <f t="shared" si="37"/>
        <v>0</v>
      </c>
      <c r="K183" s="44">
        <f t="shared" si="38"/>
        <v>0</v>
      </c>
      <c r="L183" s="44">
        <f t="shared" si="39"/>
        <v>0</v>
      </c>
      <c r="N183" s="90">
        <v>13944830000</v>
      </c>
      <c r="Q183" s="89">
        <f t="shared" si="40"/>
        <v>14.261010000000001</v>
      </c>
      <c r="R183" s="89">
        <f t="shared" si="41"/>
        <v>0</v>
      </c>
      <c r="S183" s="44">
        <f t="shared" si="42"/>
        <v>0</v>
      </c>
      <c r="T183" s="44">
        <f t="shared" si="43"/>
        <v>0</v>
      </c>
      <c r="U183" s="44">
        <f t="shared" si="44"/>
        <v>0</v>
      </c>
      <c r="V183" s="44">
        <f t="shared" si="45"/>
        <v>0</v>
      </c>
      <c r="W183" s="44">
        <f t="shared" si="46"/>
        <v>0</v>
      </c>
      <c r="X183" s="44">
        <f t="shared" si="47"/>
        <v>0</v>
      </c>
    </row>
    <row r="184" spans="2:24" x14ac:dyDescent="0.25">
      <c r="B184" s="90">
        <v>14023875000</v>
      </c>
      <c r="E184" s="89">
        <f t="shared" si="32"/>
        <v>14.340055</v>
      </c>
      <c r="F184" s="89">
        <f t="shared" si="33"/>
        <v>0</v>
      </c>
      <c r="G184" s="44">
        <f t="shared" si="34"/>
        <v>0</v>
      </c>
      <c r="H184" s="44">
        <f t="shared" si="35"/>
        <v>0</v>
      </c>
      <c r="I184" s="44">
        <f t="shared" si="36"/>
        <v>0</v>
      </c>
      <c r="J184" s="44">
        <f t="shared" si="37"/>
        <v>0</v>
      </c>
      <c r="K184" s="44">
        <f t="shared" si="38"/>
        <v>0</v>
      </c>
      <c r="L184" s="44">
        <f t="shared" si="39"/>
        <v>0</v>
      </c>
      <c r="N184" s="90">
        <v>14023875000</v>
      </c>
      <c r="Q184" s="89">
        <f t="shared" si="40"/>
        <v>14.340055</v>
      </c>
      <c r="R184" s="89">
        <f t="shared" si="41"/>
        <v>0</v>
      </c>
      <c r="S184" s="44">
        <f t="shared" si="42"/>
        <v>0</v>
      </c>
      <c r="T184" s="44">
        <f t="shared" si="43"/>
        <v>0</v>
      </c>
      <c r="U184" s="44">
        <f t="shared" si="44"/>
        <v>0</v>
      </c>
      <c r="V184" s="44">
        <f t="shared" si="45"/>
        <v>0</v>
      </c>
      <c r="W184" s="44">
        <f t="shared" si="46"/>
        <v>0</v>
      </c>
      <c r="X184" s="44">
        <f t="shared" si="47"/>
        <v>0</v>
      </c>
    </row>
    <row r="185" spans="2:24" x14ac:dyDescent="0.25">
      <c r="B185" s="90">
        <v>14102920000</v>
      </c>
      <c r="E185" s="89">
        <f t="shared" si="32"/>
        <v>14.4191</v>
      </c>
      <c r="F185" s="89">
        <f t="shared" si="33"/>
        <v>0</v>
      </c>
      <c r="G185" s="44">
        <f t="shared" si="34"/>
        <v>0</v>
      </c>
      <c r="H185" s="44">
        <f t="shared" si="35"/>
        <v>0</v>
      </c>
      <c r="I185" s="44">
        <f t="shared" si="36"/>
        <v>0</v>
      </c>
      <c r="J185" s="44">
        <f t="shared" si="37"/>
        <v>0</v>
      </c>
      <c r="K185" s="44">
        <f t="shared" si="38"/>
        <v>0</v>
      </c>
      <c r="L185" s="44">
        <f t="shared" si="39"/>
        <v>0</v>
      </c>
      <c r="N185" s="90">
        <v>14102920000</v>
      </c>
      <c r="Q185" s="89">
        <f t="shared" si="40"/>
        <v>14.4191</v>
      </c>
      <c r="R185" s="89">
        <f t="shared" si="41"/>
        <v>0</v>
      </c>
      <c r="S185" s="44">
        <f t="shared" si="42"/>
        <v>0</v>
      </c>
      <c r="T185" s="44">
        <f t="shared" si="43"/>
        <v>0</v>
      </c>
      <c r="U185" s="44">
        <f t="shared" si="44"/>
        <v>0</v>
      </c>
      <c r="V185" s="44">
        <f t="shared" si="45"/>
        <v>0</v>
      </c>
      <c r="W185" s="44">
        <f t="shared" si="46"/>
        <v>0</v>
      </c>
      <c r="X185" s="44">
        <f t="shared" si="47"/>
        <v>0</v>
      </c>
    </row>
    <row r="186" spans="2:24" x14ac:dyDescent="0.25">
      <c r="B186" s="90">
        <v>14181965000</v>
      </c>
      <c r="E186" s="89">
        <f t="shared" si="32"/>
        <v>14.498144999999999</v>
      </c>
      <c r="F186" s="89">
        <f t="shared" si="33"/>
        <v>0</v>
      </c>
      <c r="G186" s="44">
        <f t="shared" si="34"/>
        <v>0</v>
      </c>
      <c r="H186" s="44">
        <f t="shared" si="35"/>
        <v>0</v>
      </c>
      <c r="I186" s="44">
        <f t="shared" si="36"/>
        <v>0</v>
      </c>
      <c r="J186" s="44">
        <f t="shared" si="37"/>
        <v>0</v>
      </c>
      <c r="K186" s="44">
        <f t="shared" si="38"/>
        <v>0</v>
      </c>
      <c r="L186" s="44">
        <f t="shared" si="39"/>
        <v>0</v>
      </c>
      <c r="N186" s="90">
        <v>14181965000</v>
      </c>
      <c r="Q186" s="89">
        <f t="shared" si="40"/>
        <v>14.498144999999999</v>
      </c>
      <c r="R186" s="89">
        <f t="shared" si="41"/>
        <v>0</v>
      </c>
      <c r="S186" s="44">
        <f t="shared" si="42"/>
        <v>0</v>
      </c>
      <c r="T186" s="44">
        <f t="shared" si="43"/>
        <v>0</v>
      </c>
      <c r="U186" s="44">
        <f t="shared" si="44"/>
        <v>0</v>
      </c>
      <c r="V186" s="44">
        <f t="shared" si="45"/>
        <v>0</v>
      </c>
      <c r="W186" s="44">
        <f t="shared" si="46"/>
        <v>0</v>
      </c>
      <c r="X186" s="44">
        <f t="shared" si="47"/>
        <v>0</v>
      </c>
    </row>
    <row r="187" spans="2:24" x14ac:dyDescent="0.25">
      <c r="B187" s="90">
        <v>14261010000</v>
      </c>
      <c r="E187" s="89">
        <f t="shared" si="32"/>
        <v>14.57719</v>
      </c>
      <c r="F187" s="89">
        <f t="shared" si="33"/>
        <v>0</v>
      </c>
      <c r="G187" s="44">
        <f t="shared" si="34"/>
        <v>0</v>
      </c>
      <c r="H187" s="44">
        <f t="shared" si="35"/>
        <v>0</v>
      </c>
      <c r="I187" s="44">
        <f t="shared" si="36"/>
        <v>0</v>
      </c>
      <c r="J187" s="44">
        <f t="shared" si="37"/>
        <v>0</v>
      </c>
      <c r="K187" s="44">
        <f t="shared" si="38"/>
        <v>0</v>
      </c>
      <c r="L187" s="44">
        <f t="shared" si="39"/>
        <v>0</v>
      </c>
      <c r="N187" s="90">
        <v>14261010000</v>
      </c>
      <c r="Q187" s="89">
        <f t="shared" si="40"/>
        <v>14.57719</v>
      </c>
      <c r="R187" s="89">
        <f t="shared" si="41"/>
        <v>0</v>
      </c>
      <c r="S187" s="44">
        <f t="shared" si="42"/>
        <v>0</v>
      </c>
      <c r="T187" s="44">
        <f t="shared" si="43"/>
        <v>0</v>
      </c>
      <c r="U187" s="44">
        <f t="shared" si="44"/>
        <v>0</v>
      </c>
      <c r="V187" s="44">
        <f t="shared" si="45"/>
        <v>0</v>
      </c>
      <c r="W187" s="44">
        <f t="shared" si="46"/>
        <v>0</v>
      </c>
      <c r="X187" s="44">
        <f t="shared" si="47"/>
        <v>0</v>
      </c>
    </row>
    <row r="188" spans="2:24" x14ac:dyDescent="0.25">
      <c r="B188" s="90">
        <v>14340055000</v>
      </c>
      <c r="E188" s="89">
        <f t="shared" si="32"/>
        <v>14.656235000000001</v>
      </c>
      <c r="F188" s="89">
        <f t="shared" si="33"/>
        <v>0</v>
      </c>
      <c r="G188" s="44">
        <f t="shared" si="34"/>
        <v>0</v>
      </c>
      <c r="H188" s="44">
        <f t="shared" si="35"/>
        <v>0</v>
      </c>
      <c r="I188" s="44">
        <f t="shared" si="36"/>
        <v>0</v>
      </c>
      <c r="J188" s="44">
        <f t="shared" si="37"/>
        <v>0</v>
      </c>
      <c r="K188" s="44">
        <f t="shared" si="38"/>
        <v>0</v>
      </c>
      <c r="L188" s="44">
        <f t="shared" si="39"/>
        <v>0</v>
      </c>
      <c r="N188" s="90">
        <v>14340055000</v>
      </c>
      <c r="Q188" s="89">
        <f t="shared" si="40"/>
        <v>14.656235000000001</v>
      </c>
      <c r="R188" s="89">
        <f t="shared" si="41"/>
        <v>0</v>
      </c>
      <c r="S188" s="44">
        <f t="shared" si="42"/>
        <v>0</v>
      </c>
      <c r="T188" s="44">
        <f t="shared" si="43"/>
        <v>0</v>
      </c>
      <c r="U188" s="44">
        <f t="shared" si="44"/>
        <v>0</v>
      </c>
      <c r="V188" s="44">
        <f t="shared" si="45"/>
        <v>0</v>
      </c>
      <c r="W188" s="44">
        <f t="shared" si="46"/>
        <v>0</v>
      </c>
      <c r="X188" s="44">
        <f t="shared" si="47"/>
        <v>0</v>
      </c>
    </row>
    <row r="189" spans="2:24" x14ac:dyDescent="0.25">
      <c r="B189" s="90">
        <v>14419100000</v>
      </c>
      <c r="E189" s="89">
        <f t="shared" si="32"/>
        <v>14.735279999999999</v>
      </c>
      <c r="F189" s="89">
        <f t="shared" si="33"/>
        <v>0</v>
      </c>
      <c r="G189" s="44">
        <f t="shared" si="34"/>
        <v>0</v>
      </c>
      <c r="H189" s="44">
        <f t="shared" si="35"/>
        <v>0</v>
      </c>
      <c r="I189" s="44">
        <f t="shared" si="36"/>
        <v>0</v>
      </c>
      <c r="J189" s="44">
        <f t="shared" si="37"/>
        <v>0</v>
      </c>
      <c r="K189" s="44">
        <f t="shared" si="38"/>
        <v>0</v>
      </c>
      <c r="L189" s="44">
        <f t="shared" si="39"/>
        <v>0</v>
      </c>
      <c r="N189" s="90">
        <v>14419100000</v>
      </c>
      <c r="Q189" s="89">
        <f t="shared" si="40"/>
        <v>14.735279999999999</v>
      </c>
      <c r="R189" s="89">
        <f t="shared" si="41"/>
        <v>0</v>
      </c>
      <c r="S189" s="44">
        <f t="shared" si="42"/>
        <v>0</v>
      </c>
      <c r="T189" s="44">
        <f t="shared" si="43"/>
        <v>0</v>
      </c>
      <c r="U189" s="44">
        <f t="shared" si="44"/>
        <v>0</v>
      </c>
      <c r="V189" s="44">
        <f t="shared" si="45"/>
        <v>0</v>
      </c>
      <c r="W189" s="44">
        <f t="shared" si="46"/>
        <v>0</v>
      </c>
      <c r="X189" s="44">
        <f t="shared" si="47"/>
        <v>0</v>
      </c>
    </row>
    <row r="190" spans="2:24" x14ac:dyDescent="0.25">
      <c r="B190" s="90">
        <v>14498145000</v>
      </c>
      <c r="E190" s="89">
        <f t="shared" si="32"/>
        <v>14.814325</v>
      </c>
      <c r="F190" s="89">
        <f t="shared" si="33"/>
        <v>0</v>
      </c>
      <c r="G190" s="44">
        <f t="shared" si="34"/>
        <v>0</v>
      </c>
      <c r="H190" s="44">
        <f t="shared" si="35"/>
        <v>0</v>
      </c>
      <c r="I190" s="44">
        <f t="shared" si="36"/>
        <v>0</v>
      </c>
      <c r="J190" s="44">
        <f t="shared" si="37"/>
        <v>0</v>
      </c>
      <c r="K190" s="44">
        <f t="shared" si="38"/>
        <v>0</v>
      </c>
      <c r="L190" s="44">
        <f t="shared" si="39"/>
        <v>0</v>
      </c>
      <c r="N190" s="90">
        <v>14498145000</v>
      </c>
      <c r="Q190" s="89">
        <f t="shared" si="40"/>
        <v>14.814325</v>
      </c>
      <c r="R190" s="89">
        <f t="shared" si="41"/>
        <v>0</v>
      </c>
      <c r="S190" s="44">
        <f t="shared" si="42"/>
        <v>0</v>
      </c>
      <c r="T190" s="44">
        <f t="shared" si="43"/>
        <v>0</v>
      </c>
      <c r="U190" s="44">
        <f t="shared" si="44"/>
        <v>0</v>
      </c>
      <c r="V190" s="44">
        <f t="shared" si="45"/>
        <v>0</v>
      </c>
      <c r="W190" s="44">
        <f t="shared" si="46"/>
        <v>0</v>
      </c>
      <c r="X190" s="44">
        <f t="shared" si="47"/>
        <v>0</v>
      </c>
    </row>
    <row r="191" spans="2:24" x14ac:dyDescent="0.25">
      <c r="B191" s="90">
        <v>14577190000</v>
      </c>
      <c r="E191" s="89">
        <f t="shared" si="32"/>
        <v>14.893370000000001</v>
      </c>
      <c r="F191" s="89">
        <f t="shared" si="33"/>
        <v>0</v>
      </c>
      <c r="G191" s="44">
        <f t="shared" si="34"/>
        <v>0</v>
      </c>
      <c r="H191" s="44">
        <f t="shared" si="35"/>
        <v>0</v>
      </c>
      <c r="I191" s="44">
        <f t="shared" si="36"/>
        <v>0</v>
      </c>
      <c r="J191" s="44">
        <f t="shared" si="37"/>
        <v>0</v>
      </c>
      <c r="K191" s="44">
        <f t="shared" si="38"/>
        <v>0</v>
      </c>
      <c r="L191" s="44">
        <f t="shared" si="39"/>
        <v>0</v>
      </c>
      <c r="N191" s="90">
        <v>14577190000</v>
      </c>
      <c r="Q191" s="89">
        <f t="shared" si="40"/>
        <v>14.893370000000001</v>
      </c>
      <c r="R191" s="89">
        <f t="shared" si="41"/>
        <v>0</v>
      </c>
      <c r="S191" s="44">
        <f t="shared" si="42"/>
        <v>0</v>
      </c>
      <c r="T191" s="44">
        <f t="shared" si="43"/>
        <v>0</v>
      </c>
      <c r="U191" s="44">
        <f t="shared" si="44"/>
        <v>0</v>
      </c>
      <c r="V191" s="44">
        <f t="shared" si="45"/>
        <v>0</v>
      </c>
      <c r="W191" s="44">
        <f t="shared" si="46"/>
        <v>0</v>
      </c>
      <c r="X191" s="44">
        <f t="shared" si="47"/>
        <v>0</v>
      </c>
    </row>
    <row r="192" spans="2:24" x14ac:dyDescent="0.25">
      <c r="B192" s="90">
        <v>14656235000</v>
      </c>
      <c r="E192" s="89">
        <f t="shared" si="32"/>
        <v>14.972415</v>
      </c>
      <c r="F192" s="89">
        <f t="shared" si="33"/>
        <v>0</v>
      </c>
      <c r="G192" s="44">
        <f t="shared" si="34"/>
        <v>0</v>
      </c>
      <c r="H192" s="44">
        <f t="shared" si="35"/>
        <v>0</v>
      </c>
      <c r="I192" s="44">
        <f t="shared" si="36"/>
        <v>0</v>
      </c>
      <c r="J192" s="44">
        <f t="shared" si="37"/>
        <v>0</v>
      </c>
      <c r="K192" s="44">
        <f t="shared" si="38"/>
        <v>0</v>
      </c>
      <c r="L192" s="44">
        <f t="shared" si="39"/>
        <v>0</v>
      </c>
      <c r="N192" s="90">
        <v>14656235000</v>
      </c>
      <c r="Q192" s="89">
        <f t="shared" si="40"/>
        <v>14.972415</v>
      </c>
      <c r="R192" s="89">
        <f t="shared" si="41"/>
        <v>0</v>
      </c>
      <c r="S192" s="44">
        <f t="shared" si="42"/>
        <v>0</v>
      </c>
      <c r="T192" s="44">
        <f t="shared" si="43"/>
        <v>0</v>
      </c>
      <c r="U192" s="44">
        <f t="shared" si="44"/>
        <v>0</v>
      </c>
      <c r="V192" s="44">
        <f t="shared" si="45"/>
        <v>0</v>
      </c>
      <c r="W192" s="44">
        <f t="shared" si="46"/>
        <v>0</v>
      </c>
      <c r="X192" s="44">
        <f t="shared" si="47"/>
        <v>0</v>
      </c>
    </row>
    <row r="193" spans="2:24" x14ac:dyDescent="0.25">
      <c r="B193" s="90">
        <v>14735280000</v>
      </c>
      <c r="E193" s="89">
        <f t="shared" si="32"/>
        <v>15.051460000000001</v>
      </c>
      <c r="F193" s="89">
        <f t="shared" si="33"/>
        <v>0</v>
      </c>
      <c r="G193" s="44">
        <f t="shared" si="34"/>
        <v>0</v>
      </c>
      <c r="H193" s="44">
        <f t="shared" si="35"/>
        <v>0</v>
      </c>
      <c r="I193" s="44">
        <f t="shared" si="36"/>
        <v>0</v>
      </c>
      <c r="J193" s="44">
        <f t="shared" si="37"/>
        <v>0</v>
      </c>
      <c r="K193" s="44">
        <f t="shared" si="38"/>
        <v>0</v>
      </c>
      <c r="L193" s="44">
        <f t="shared" si="39"/>
        <v>0</v>
      </c>
      <c r="N193" s="90">
        <v>14735280000</v>
      </c>
      <c r="Q193" s="89">
        <f t="shared" si="40"/>
        <v>15.051460000000001</v>
      </c>
      <c r="R193" s="89">
        <f t="shared" si="41"/>
        <v>0</v>
      </c>
      <c r="S193" s="44">
        <f t="shared" si="42"/>
        <v>0</v>
      </c>
      <c r="T193" s="44">
        <f t="shared" si="43"/>
        <v>0</v>
      </c>
      <c r="U193" s="44">
        <f t="shared" si="44"/>
        <v>0</v>
      </c>
      <c r="V193" s="44">
        <f t="shared" si="45"/>
        <v>0</v>
      </c>
      <c r="W193" s="44">
        <f t="shared" si="46"/>
        <v>0</v>
      </c>
      <c r="X193" s="44">
        <f t="shared" si="47"/>
        <v>0</v>
      </c>
    </row>
    <row r="194" spans="2:24" x14ac:dyDescent="0.25">
      <c r="B194" s="90">
        <v>14814325000</v>
      </c>
      <c r="E194" s="89">
        <f t="shared" si="32"/>
        <v>15.130504999999999</v>
      </c>
      <c r="F194" s="89">
        <f t="shared" si="33"/>
        <v>0</v>
      </c>
      <c r="G194" s="44">
        <f t="shared" si="34"/>
        <v>0</v>
      </c>
      <c r="H194" s="44">
        <f t="shared" si="35"/>
        <v>0</v>
      </c>
      <c r="I194" s="44">
        <f t="shared" si="36"/>
        <v>0</v>
      </c>
      <c r="J194" s="44">
        <f t="shared" si="37"/>
        <v>0</v>
      </c>
      <c r="K194" s="44">
        <f t="shared" si="38"/>
        <v>0</v>
      </c>
      <c r="L194" s="44">
        <f t="shared" si="39"/>
        <v>0</v>
      </c>
      <c r="N194" s="90">
        <v>14814325000</v>
      </c>
      <c r="Q194" s="89">
        <f t="shared" si="40"/>
        <v>15.130504999999999</v>
      </c>
      <c r="R194" s="89">
        <f t="shared" si="41"/>
        <v>0</v>
      </c>
      <c r="S194" s="44">
        <f t="shared" si="42"/>
        <v>0</v>
      </c>
      <c r="T194" s="44">
        <f t="shared" si="43"/>
        <v>0</v>
      </c>
      <c r="U194" s="44">
        <f t="shared" si="44"/>
        <v>0</v>
      </c>
      <c r="V194" s="44">
        <f t="shared" si="45"/>
        <v>0</v>
      </c>
      <c r="W194" s="44">
        <f t="shared" si="46"/>
        <v>0</v>
      </c>
      <c r="X194" s="44">
        <f t="shared" si="47"/>
        <v>0</v>
      </c>
    </row>
    <row r="195" spans="2:24" x14ac:dyDescent="0.25">
      <c r="B195" s="90">
        <v>14893370000</v>
      </c>
      <c r="E195" s="89">
        <f t="shared" si="32"/>
        <v>15.20955</v>
      </c>
      <c r="F195" s="89">
        <f t="shared" si="33"/>
        <v>0</v>
      </c>
      <c r="G195" s="44">
        <f t="shared" si="34"/>
        <v>0</v>
      </c>
      <c r="H195" s="44">
        <f t="shared" si="35"/>
        <v>0</v>
      </c>
      <c r="I195" s="44">
        <f t="shared" si="36"/>
        <v>0</v>
      </c>
      <c r="J195" s="44">
        <f t="shared" si="37"/>
        <v>0</v>
      </c>
      <c r="K195" s="44">
        <f t="shared" si="38"/>
        <v>0</v>
      </c>
      <c r="L195" s="44">
        <f t="shared" si="39"/>
        <v>0</v>
      </c>
      <c r="N195" s="90">
        <v>14893370000</v>
      </c>
      <c r="Q195" s="89">
        <f t="shared" si="40"/>
        <v>15.20955</v>
      </c>
      <c r="R195" s="89">
        <f t="shared" si="41"/>
        <v>0</v>
      </c>
      <c r="S195" s="44">
        <f t="shared" si="42"/>
        <v>0</v>
      </c>
      <c r="T195" s="44">
        <f t="shared" si="43"/>
        <v>0</v>
      </c>
      <c r="U195" s="44">
        <f t="shared" si="44"/>
        <v>0</v>
      </c>
      <c r="V195" s="44">
        <f t="shared" si="45"/>
        <v>0</v>
      </c>
      <c r="W195" s="44">
        <f t="shared" si="46"/>
        <v>0</v>
      </c>
      <c r="X195" s="44">
        <f t="shared" si="47"/>
        <v>0</v>
      </c>
    </row>
    <row r="196" spans="2:24" x14ac:dyDescent="0.25">
      <c r="B196" s="90">
        <v>14972415000</v>
      </c>
      <c r="E196" s="89">
        <f t="shared" si="32"/>
        <v>15.288595000000001</v>
      </c>
      <c r="F196" s="89">
        <f t="shared" si="33"/>
        <v>0</v>
      </c>
      <c r="G196" s="44">
        <f t="shared" si="34"/>
        <v>0</v>
      </c>
      <c r="H196" s="44">
        <f t="shared" si="35"/>
        <v>0</v>
      </c>
      <c r="I196" s="44">
        <f t="shared" si="36"/>
        <v>0</v>
      </c>
      <c r="J196" s="44">
        <f t="shared" si="37"/>
        <v>0</v>
      </c>
      <c r="K196" s="44">
        <f t="shared" si="38"/>
        <v>0</v>
      </c>
      <c r="L196" s="44">
        <f t="shared" si="39"/>
        <v>0</v>
      </c>
      <c r="N196" s="90">
        <v>14972415000</v>
      </c>
      <c r="Q196" s="89">
        <f t="shared" si="40"/>
        <v>15.288595000000001</v>
      </c>
      <c r="R196" s="89">
        <f t="shared" si="41"/>
        <v>0</v>
      </c>
      <c r="S196" s="44">
        <f t="shared" si="42"/>
        <v>0</v>
      </c>
      <c r="T196" s="44">
        <f t="shared" si="43"/>
        <v>0</v>
      </c>
      <c r="U196" s="44">
        <f t="shared" si="44"/>
        <v>0</v>
      </c>
      <c r="V196" s="44">
        <f t="shared" si="45"/>
        <v>0</v>
      </c>
      <c r="W196" s="44">
        <f t="shared" si="46"/>
        <v>0</v>
      </c>
      <c r="X196" s="44">
        <f t="shared" si="47"/>
        <v>0</v>
      </c>
    </row>
    <row r="197" spans="2:24" x14ac:dyDescent="0.25">
      <c r="B197" s="90">
        <v>15051460000</v>
      </c>
      <c r="E197" s="89">
        <f t="shared" ref="E197:E205" si="48">B201/1000000000</f>
        <v>15.36764</v>
      </c>
      <c r="F197" s="89">
        <f t="shared" ref="F197:F205" si="49">C201</f>
        <v>0</v>
      </c>
      <c r="G197" s="44">
        <f t="shared" ref="G197:G205" si="50">C407</f>
        <v>0</v>
      </c>
      <c r="H197" s="44">
        <f t="shared" ref="H197:H205" si="51">C613</f>
        <v>0</v>
      </c>
      <c r="I197" s="44">
        <f t="shared" ref="I197:I205" si="52">C819</f>
        <v>0</v>
      </c>
      <c r="J197" s="44">
        <f t="shared" ref="J197:J205" si="53">C1025</f>
        <v>0</v>
      </c>
      <c r="K197" s="44">
        <f t="shared" ref="K197:K205" si="54">C1231</f>
        <v>0</v>
      </c>
      <c r="L197" s="44">
        <f t="shared" si="39"/>
        <v>0</v>
      </c>
      <c r="N197" s="90">
        <v>15051460000</v>
      </c>
      <c r="Q197" s="89">
        <f t="shared" si="40"/>
        <v>15.36764</v>
      </c>
      <c r="R197" s="89">
        <f t="shared" si="41"/>
        <v>0</v>
      </c>
      <c r="S197" s="44">
        <f t="shared" si="42"/>
        <v>0</v>
      </c>
      <c r="T197" s="44">
        <f t="shared" si="43"/>
        <v>0</v>
      </c>
      <c r="U197" s="44">
        <f t="shared" si="44"/>
        <v>0</v>
      </c>
      <c r="V197" s="44">
        <f t="shared" si="45"/>
        <v>0</v>
      </c>
      <c r="W197" s="44">
        <f t="shared" si="46"/>
        <v>0</v>
      </c>
      <c r="X197" s="44">
        <f t="shared" si="47"/>
        <v>0</v>
      </c>
    </row>
    <row r="198" spans="2:24" x14ac:dyDescent="0.25">
      <c r="B198" s="90">
        <v>15130505000</v>
      </c>
      <c r="E198" s="89">
        <f t="shared" si="48"/>
        <v>15.446685</v>
      </c>
      <c r="F198" s="89">
        <f t="shared" si="49"/>
        <v>0</v>
      </c>
      <c r="G198" s="44">
        <f t="shared" si="50"/>
        <v>0</v>
      </c>
      <c r="H198" s="44">
        <f t="shared" si="51"/>
        <v>0</v>
      </c>
      <c r="I198" s="44">
        <f t="shared" si="52"/>
        <v>0</v>
      </c>
      <c r="J198" s="44">
        <f t="shared" si="53"/>
        <v>0</v>
      </c>
      <c r="K198" s="44">
        <f t="shared" si="54"/>
        <v>0</v>
      </c>
      <c r="L198" s="44">
        <f t="shared" ref="L198:L205" si="55">C1438</f>
        <v>0</v>
      </c>
      <c r="N198" s="90">
        <v>15130505000</v>
      </c>
      <c r="Q198" s="89">
        <f t="shared" ref="Q198:Q205" si="56">N202/1000000000</f>
        <v>15.446685</v>
      </c>
      <c r="R198" s="89">
        <f t="shared" ref="R198:R205" si="57">O202</f>
        <v>0</v>
      </c>
      <c r="S198" s="44">
        <f t="shared" ref="S198:S205" si="58">O408</f>
        <v>0</v>
      </c>
      <c r="T198" s="44">
        <f t="shared" ref="T198:T205" si="59">O614</f>
        <v>0</v>
      </c>
      <c r="U198" s="44">
        <f t="shared" ref="U198:U205" si="60">O820</f>
        <v>0</v>
      </c>
      <c r="V198" s="44">
        <f t="shared" ref="V198:V205" si="61">O1026</f>
        <v>0</v>
      </c>
      <c r="W198" s="44">
        <f t="shared" ref="W198:W205" si="62">O1232</f>
        <v>0</v>
      </c>
      <c r="X198" s="44">
        <f t="shared" ref="X198:X205" si="63">O1438</f>
        <v>0</v>
      </c>
    </row>
    <row r="199" spans="2:24" x14ac:dyDescent="0.25">
      <c r="B199" s="90">
        <v>15209550000</v>
      </c>
      <c r="E199" s="89">
        <f t="shared" si="48"/>
        <v>15.525729999999999</v>
      </c>
      <c r="F199" s="89">
        <f t="shared" si="49"/>
        <v>0</v>
      </c>
      <c r="G199" s="44">
        <f t="shared" si="50"/>
        <v>0</v>
      </c>
      <c r="H199" s="44">
        <f t="shared" si="51"/>
        <v>0</v>
      </c>
      <c r="I199" s="44">
        <f t="shared" si="52"/>
        <v>0</v>
      </c>
      <c r="J199" s="44">
        <f t="shared" si="53"/>
        <v>0</v>
      </c>
      <c r="K199" s="44">
        <f t="shared" si="54"/>
        <v>0</v>
      </c>
      <c r="L199" s="44">
        <f t="shared" si="55"/>
        <v>0</v>
      </c>
      <c r="N199" s="90">
        <v>15209550000</v>
      </c>
      <c r="Q199" s="89">
        <f t="shared" si="56"/>
        <v>15.525729999999999</v>
      </c>
      <c r="R199" s="89">
        <f t="shared" si="57"/>
        <v>0</v>
      </c>
      <c r="S199" s="44">
        <f t="shared" si="58"/>
        <v>0</v>
      </c>
      <c r="T199" s="44">
        <f t="shared" si="59"/>
        <v>0</v>
      </c>
      <c r="U199" s="44">
        <f t="shared" si="60"/>
        <v>0</v>
      </c>
      <c r="V199" s="44">
        <f t="shared" si="61"/>
        <v>0</v>
      </c>
      <c r="W199" s="44">
        <f t="shared" si="62"/>
        <v>0</v>
      </c>
      <c r="X199" s="44">
        <f t="shared" si="63"/>
        <v>0</v>
      </c>
    </row>
    <row r="200" spans="2:24" x14ac:dyDescent="0.25">
      <c r="B200" s="90">
        <v>15288595000</v>
      </c>
      <c r="E200" s="89">
        <f t="shared" si="48"/>
        <v>15.604775</v>
      </c>
      <c r="F200" s="89">
        <f t="shared" si="49"/>
        <v>0</v>
      </c>
      <c r="G200" s="44">
        <f t="shared" si="50"/>
        <v>0</v>
      </c>
      <c r="H200" s="44">
        <f t="shared" si="51"/>
        <v>0</v>
      </c>
      <c r="I200" s="44">
        <f t="shared" si="52"/>
        <v>0</v>
      </c>
      <c r="J200" s="44">
        <f t="shared" si="53"/>
        <v>0</v>
      </c>
      <c r="K200" s="44">
        <f t="shared" si="54"/>
        <v>0</v>
      </c>
      <c r="L200" s="44">
        <f t="shared" si="55"/>
        <v>0</v>
      </c>
      <c r="N200" s="90">
        <v>15288595000</v>
      </c>
      <c r="Q200" s="89">
        <f t="shared" si="56"/>
        <v>15.604775</v>
      </c>
      <c r="R200" s="89">
        <f t="shared" si="57"/>
        <v>0</v>
      </c>
      <c r="S200" s="44">
        <f t="shared" si="58"/>
        <v>0</v>
      </c>
      <c r="T200" s="44">
        <f t="shared" si="59"/>
        <v>0</v>
      </c>
      <c r="U200" s="44">
        <f t="shared" si="60"/>
        <v>0</v>
      </c>
      <c r="V200" s="44">
        <f t="shared" si="61"/>
        <v>0</v>
      </c>
      <c r="W200" s="44">
        <f t="shared" si="62"/>
        <v>0</v>
      </c>
      <c r="X200" s="44">
        <f t="shared" si="63"/>
        <v>0</v>
      </c>
    </row>
    <row r="201" spans="2:24" x14ac:dyDescent="0.25">
      <c r="B201" s="90">
        <v>15367640000</v>
      </c>
      <c r="E201" s="89">
        <f t="shared" si="48"/>
        <v>15.683820000000001</v>
      </c>
      <c r="F201" s="89">
        <f t="shared" si="49"/>
        <v>0</v>
      </c>
      <c r="G201" s="44">
        <f t="shared" si="50"/>
        <v>0</v>
      </c>
      <c r="H201" s="44">
        <f t="shared" si="51"/>
        <v>0</v>
      </c>
      <c r="I201" s="44">
        <f t="shared" si="52"/>
        <v>0</v>
      </c>
      <c r="J201" s="44">
        <f t="shared" si="53"/>
        <v>0</v>
      </c>
      <c r="K201" s="44">
        <f t="shared" si="54"/>
        <v>0</v>
      </c>
      <c r="L201" s="44">
        <f t="shared" si="55"/>
        <v>0</v>
      </c>
      <c r="N201" s="90">
        <v>15367640000</v>
      </c>
      <c r="Q201" s="89">
        <f t="shared" si="56"/>
        <v>15.683820000000001</v>
      </c>
      <c r="R201" s="89">
        <f t="shared" si="57"/>
        <v>0</v>
      </c>
      <c r="S201" s="44">
        <f t="shared" si="58"/>
        <v>0</v>
      </c>
      <c r="T201" s="44">
        <f t="shared" si="59"/>
        <v>0</v>
      </c>
      <c r="U201" s="44">
        <f t="shared" si="60"/>
        <v>0</v>
      </c>
      <c r="V201" s="44">
        <f t="shared" si="61"/>
        <v>0</v>
      </c>
      <c r="W201" s="44">
        <f t="shared" si="62"/>
        <v>0</v>
      </c>
      <c r="X201" s="44">
        <f t="shared" si="63"/>
        <v>0</v>
      </c>
    </row>
    <row r="202" spans="2:24" x14ac:dyDescent="0.25">
      <c r="B202" s="90">
        <v>15446685000</v>
      </c>
      <c r="E202" s="89">
        <f t="shared" si="48"/>
        <v>15.762865</v>
      </c>
      <c r="F202" s="89">
        <f t="shared" si="49"/>
        <v>0</v>
      </c>
      <c r="G202" s="44">
        <f t="shared" si="50"/>
        <v>0</v>
      </c>
      <c r="H202" s="44">
        <f t="shared" si="51"/>
        <v>0</v>
      </c>
      <c r="I202" s="44">
        <f t="shared" si="52"/>
        <v>0</v>
      </c>
      <c r="J202" s="44">
        <f t="shared" si="53"/>
        <v>0</v>
      </c>
      <c r="K202" s="44">
        <f t="shared" si="54"/>
        <v>0</v>
      </c>
      <c r="L202" s="44">
        <f t="shared" si="55"/>
        <v>0</v>
      </c>
      <c r="N202" s="90">
        <v>15446685000</v>
      </c>
      <c r="Q202" s="89">
        <f t="shared" si="56"/>
        <v>15.762865</v>
      </c>
      <c r="R202" s="89">
        <f t="shared" si="57"/>
        <v>0</v>
      </c>
      <c r="S202" s="44">
        <f t="shared" si="58"/>
        <v>0</v>
      </c>
      <c r="T202" s="44">
        <f t="shared" si="59"/>
        <v>0</v>
      </c>
      <c r="U202" s="44">
        <f t="shared" si="60"/>
        <v>0</v>
      </c>
      <c r="V202" s="44">
        <f t="shared" si="61"/>
        <v>0</v>
      </c>
      <c r="W202" s="44">
        <f t="shared" si="62"/>
        <v>0</v>
      </c>
      <c r="X202" s="44">
        <f t="shared" si="63"/>
        <v>0</v>
      </c>
    </row>
    <row r="203" spans="2:24" x14ac:dyDescent="0.25">
      <c r="B203" s="90">
        <v>15525730000</v>
      </c>
      <c r="E203" s="89">
        <f t="shared" si="48"/>
        <v>15.84191</v>
      </c>
      <c r="F203" s="89">
        <f t="shared" si="49"/>
        <v>0</v>
      </c>
      <c r="G203" s="44">
        <f t="shared" si="50"/>
        <v>0</v>
      </c>
      <c r="H203" s="44">
        <f t="shared" si="51"/>
        <v>0</v>
      </c>
      <c r="I203" s="44">
        <f t="shared" si="52"/>
        <v>0</v>
      </c>
      <c r="J203" s="44">
        <f t="shared" si="53"/>
        <v>0</v>
      </c>
      <c r="K203" s="44">
        <f t="shared" si="54"/>
        <v>0</v>
      </c>
      <c r="L203" s="44">
        <f t="shared" si="55"/>
        <v>0</v>
      </c>
      <c r="N203" s="90">
        <v>15525730000</v>
      </c>
      <c r="Q203" s="89">
        <f t="shared" si="56"/>
        <v>15.84191</v>
      </c>
      <c r="R203" s="89">
        <f t="shared" si="57"/>
        <v>0</v>
      </c>
      <c r="S203" s="44">
        <f t="shared" si="58"/>
        <v>0</v>
      </c>
      <c r="T203" s="44">
        <f t="shared" si="59"/>
        <v>0</v>
      </c>
      <c r="U203" s="44">
        <f t="shared" si="60"/>
        <v>0</v>
      </c>
      <c r="V203" s="44">
        <f t="shared" si="61"/>
        <v>0</v>
      </c>
      <c r="W203" s="44">
        <f t="shared" si="62"/>
        <v>0</v>
      </c>
      <c r="X203" s="44">
        <f t="shared" si="63"/>
        <v>0</v>
      </c>
    </row>
    <row r="204" spans="2:24" x14ac:dyDescent="0.25">
      <c r="B204" s="90">
        <v>15604775000</v>
      </c>
      <c r="E204" s="89">
        <f t="shared" si="48"/>
        <v>15.920954999999999</v>
      </c>
      <c r="F204" s="89">
        <f t="shared" si="49"/>
        <v>0</v>
      </c>
      <c r="G204" s="44">
        <f t="shared" si="50"/>
        <v>0</v>
      </c>
      <c r="H204" s="44">
        <f t="shared" si="51"/>
        <v>0</v>
      </c>
      <c r="I204" s="44">
        <f t="shared" si="52"/>
        <v>0</v>
      </c>
      <c r="J204" s="44">
        <f t="shared" si="53"/>
        <v>0</v>
      </c>
      <c r="K204" s="44">
        <f t="shared" si="54"/>
        <v>0</v>
      </c>
      <c r="L204" s="44">
        <f t="shared" si="55"/>
        <v>0</v>
      </c>
      <c r="N204" s="90">
        <v>15604775000</v>
      </c>
      <c r="Q204" s="89">
        <f t="shared" si="56"/>
        <v>15.920954999999999</v>
      </c>
      <c r="R204" s="89">
        <f t="shared" si="57"/>
        <v>0</v>
      </c>
      <c r="S204" s="44">
        <f t="shared" si="58"/>
        <v>0</v>
      </c>
      <c r="T204" s="44">
        <f t="shared" si="59"/>
        <v>0</v>
      </c>
      <c r="U204" s="44">
        <f t="shared" si="60"/>
        <v>0</v>
      </c>
      <c r="V204" s="44">
        <f t="shared" si="61"/>
        <v>0</v>
      </c>
      <c r="W204" s="44">
        <f t="shared" si="62"/>
        <v>0</v>
      </c>
      <c r="X204" s="44">
        <f t="shared" si="63"/>
        <v>0</v>
      </c>
    </row>
    <row r="205" spans="2:24" x14ac:dyDescent="0.25">
      <c r="B205" s="90">
        <v>15683820000</v>
      </c>
      <c r="E205" s="89">
        <f t="shared" si="48"/>
        <v>16</v>
      </c>
      <c r="F205" s="89">
        <f t="shared" si="49"/>
        <v>0</v>
      </c>
      <c r="G205" s="44">
        <f t="shared" si="50"/>
        <v>0</v>
      </c>
      <c r="H205" s="44">
        <f t="shared" si="51"/>
        <v>0</v>
      </c>
      <c r="I205" s="44">
        <f t="shared" si="52"/>
        <v>0</v>
      </c>
      <c r="J205" s="44">
        <f t="shared" si="53"/>
        <v>0</v>
      </c>
      <c r="K205" s="44">
        <f t="shared" si="54"/>
        <v>0</v>
      </c>
      <c r="L205" s="44">
        <f t="shared" si="55"/>
        <v>0</v>
      </c>
      <c r="N205" s="90">
        <v>15683820000</v>
      </c>
      <c r="Q205" s="89">
        <f t="shared" si="56"/>
        <v>16</v>
      </c>
      <c r="R205" s="89">
        <f t="shared" si="57"/>
        <v>0</v>
      </c>
      <c r="S205" s="44">
        <f t="shared" si="58"/>
        <v>0</v>
      </c>
      <c r="T205" s="44">
        <f t="shared" si="59"/>
        <v>0</v>
      </c>
      <c r="U205" s="44">
        <f t="shared" si="60"/>
        <v>0</v>
      </c>
      <c r="V205" s="44">
        <f t="shared" si="61"/>
        <v>0</v>
      </c>
      <c r="W205" s="44">
        <f t="shared" si="62"/>
        <v>0</v>
      </c>
      <c r="X205" s="44">
        <f t="shared" si="63"/>
        <v>0</v>
      </c>
    </row>
    <row r="206" spans="2:24" x14ac:dyDescent="0.25">
      <c r="B206" s="90">
        <v>15762865000</v>
      </c>
      <c r="N206" s="90">
        <v>15762865000</v>
      </c>
    </row>
    <row r="207" spans="2:24" x14ac:dyDescent="0.25">
      <c r="B207" s="90">
        <v>15841910000</v>
      </c>
      <c r="N207" s="90">
        <v>15841910000</v>
      </c>
    </row>
    <row r="208" spans="2:24" x14ac:dyDescent="0.25">
      <c r="B208" s="90">
        <v>15920955000</v>
      </c>
      <c r="N208" s="90">
        <v>15920955000</v>
      </c>
    </row>
    <row r="209" spans="2:14" x14ac:dyDescent="0.25">
      <c r="B209" s="90">
        <v>16000000000</v>
      </c>
      <c r="N209" s="90">
        <v>16000000000</v>
      </c>
    </row>
    <row r="210" spans="2:14" x14ac:dyDescent="0.25">
      <c r="B210" s="90" t="s">
        <v>21</v>
      </c>
      <c r="N210" s="90" t="s">
        <v>21</v>
      </c>
    </row>
    <row r="213" spans="2:14" x14ac:dyDescent="0.25">
      <c r="B213" s="90" t="s">
        <v>18</v>
      </c>
      <c r="N213" s="90" t="s">
        <v>18</v>
      </c>
    </row>
    <row r="214" spans="2:14" x14ac:dyDescent="0.25">
      <c r="B214" s="90" t="s">
        <v>19</v>
      </c>
      <c r="N214" s="90" t="s">
        <v>19</v>
      </c>
    </row>
    <row r="215" spans="2:14" x14ac:dyDescent="0.25">
      <c r="B215" s="90">
        <v>191000000</v>
      </c>
      <c r="N215" s="90">
        <v>191000000</v>
      </c>
    </row>
    <row r="216" spans="2:14" x14ac:dyDescent="0.25">
      <c r="B216" s="90">
        <v>270045000</v>
      </c>
      <c r="N216" s="90">
        <v>270045000</v>
      </c>
    </row>
    <row r="217" spans="2:14" x14ac:dyDescent="0.25">
      <c r="B217" s="90">
        <v>349090000</v>
      </c>
      <c r="N217" s="90">
        <v>349090000</v>
      </c>
    </row>
    <row r="218" spans="2:14" x14ac:dyDescent="0.25">
      <c r="B218" s="90">
        <v>428135000</v>
      </c>
      <c r="N218" s="90">
        <v>428135000</v>
      </c>
    </row>
    <row r="219" spans="2:14" x14ac:dyDescent="0.25">
      <c r="B219" s="90">
        <v>507180000</v>
      </c>
      <c r="N219" s="90">
        <v>507180000</v>
      </c>
    </row>
    <row r="220" spans="2:14" x14ac:dyDescent="0.25">
      <c r="B220" s="90">
        <v>586225000</v>
      </c>
      <c r="N220" s="90">
        <v>586225000</v>
      </c>
    </row>
    <row r="221" spans="2:14" x14ac:dyDescent="0.25">
      <c r="B221" s="90">
        <v>665270000</v>
      </c>
      <c r="N221" s="90">
        <v>665270000</v>
      </c>
    </row>
    <row r="222" spans="2:14" x14ac:dyDescent="0.25">
      <c r="B222" s="90">
        <v>744315000</v>
      </c>
      <c r="N222" s="90">
        <v>744315000</v>
      </c>
    </row>
    <row r="223" spans="2:14" x14ac:dyDescent="0.25">
      <c r="B223" s="90">
        <v>823360000</v>
      </c>
      <c r="N223" s="90">
        <v>823360000</v>
      </c>
    </row>
    <row r="224" spans="2:14" x14ac:dyDescent="0.25">
      <c r="B224" s="90">
        <v>902405000</v>
      </c>
      <c r="N224" s="90">
        <v>902405000</v>
      </c>
    </row>
    <row r="225" spans="2:14" x14ac:dyDescent="0.25">
      <c r="B225" s="90">
        <v>981450000</v>
      </c>
      <c r="N225" s="90">
        <v>981450000</v>
      </c>
    </row>
    <row r="226" spans="2:14" x14ac:dyDescent="0.25">
      <c r="B226" s="90">
        <v>1060495000</v>
      </c>
      <c r="N226" s="90">
        <v>1060495000</v>
      </c>
    </row>
    <row r="227" spans="2:14" x14ac:dyDescent="0.25">
      <c r="B227" s="90">
        <v>1139540000</v>
      </c>
      <c r="N227" s="90">
        <v>1139540000</v>
      </c>
    </row>
    <row r="228" spans="2:14" x14ac:dyDescent="0.25">
      <c r="B228" s="90">
        <v>1218585000</v>
      </c>
      <c r="N228" s="90">
        <v>1218585000</v>
      </c>
    </row>
    <row r="229" spans="2:14" x14ac:dyDescent="0.25">
      <c r="B229" s="90">
        <v>1297630000</v>
      </c>
      <c r="N229" s="90">
        <v>1297630000</v>
      </c>
    </row>
    <row r="230" spans="2:14" x14ac:dyDescent="0.25">
      <c r="B230" s="90">
        <v>1376675000</v>
      </c>
      <c r="N230" s="90">
        <v>1376675000</v>
      </c>
    </row>
    <row r="231" spans="2:14" x14ac:dyDescent="0.25">
      <c r="B231" s="90">
        <v>1455720000</v>
      </c>
      <c r="N231" s="90">
        <v>1455720000</v>
      </c>
    </row>
    <row r="232" spans="2:14" x14ac:dyDescent="0.25">
      <c r="B232" s="90">
        <v>1534765000</v>
      </c>
      <c r="N232" s="90">
        <v>1534765000</v>
      </c>
    </row>
    <row r="233" spans="2:14" x14ac:dyDescent="0.25">
      <c r="B233" s="90">
        <v>1613810000</v>
      </c>
      <c r="N233" s="90">
        <v>1613810000</v>
      </c>
    </row>
    <row r="234" spans="2:14" x14ac:dyDescent="0.25">
      <c r="B234" s="90">
        <v>1692855000</v>
      </c>
      <c r="N234" s="90">
        <v>1692855000</v>
      </c>
    </row>
    <row r="235" spans="2:14" x14ac:dyDescent="0.25">
      <c r="B235" s="90">
        <v>1771900000</v>
      </c>
      <c r="N235" s="90">
        <v>1771900000</v>
      </c>
    </row>
    <row r="236" spans="2:14" x14ac:dyDescent="0.25">
      <c r="B236" s="90">
        <v>1850945000</v>
      </c>
      <c r="N236" s="90">
        <v>1850945000</v>
      </c>
    </row>
    <row r="237" spans="2:14" x14ac:dyDescent="0.25">
      <c r="B237" s="90">
        <v>1929990000</v>
      </c>
      <c r="N237" s="90">
        <v>1929990000</v>
      </c>
    </row>
    <row r="238" spans="2:14" x14ac:dyDescent="0.25">
      <c r="B238" s="90">
        <v>2009035000</v>
      </c>
      <c r="N238" s="90">
        <v>2009035000</v>
      </c>
    </row>
    <row r="239" spans="2:14" x14ac:dyDescent="0.25">
      <c r="B239" s="90">
        <v>2088080000</v>
      </c>
      <c r="N239" s="90">
        <v>2088080000</v>
      </c>
    </row>
    <row r="240" spans="2:14" x14ac:dyDescent="0.25">
      <c r="B240" s="90">
        <v>2167125000</v>
      </c>
      <c r="N240" s="90">
        <v>2167125000</v>
      </c>
    </row>
    <row r="241" spans="2:14" x14ac:dyDescent="0.25">
      <c r="B241" s="90">
        <v>2246170000</v>
      </c>
      <c r="N241" s="90">
        <v>2246170000</v>
      </c>
    </row>
    <row r="242" spans="2:14" x14ac:dyDescent="0.25">
      <c r="B242" s="90">
        <v>2325215000</v>
      </c>
      <c r="N242" s="90">
        <v>2325215000</v>
      </c>
    </row>
    <row r="243" spans="2:14" x14ac:dyDescent="0.25">
      <c r="B243" s="90">
        <v>2404260000</v>
      </c>
      <c r="N243" s="90">
        <v>2404260000</v>
      </c>
    </row>
    <row r="244" spans="2:14" x14ac:dyDescent="0.25">
      <c r="B244" s="90">
        <v>2483305000</v>
      </c>
      <c r="N244" s="90">
        <v>2483305000</v>
      </c>
    </row>
    <row r="245" spans="2:14" x14ac:dyDescent="0.25">
      <c r="B245" s="90">
        <v>2562350000</v>
      </c>
      <c r="N245" s="90">
        <v>2562350000</v>
      </c>
    </row>
    <row r="246" spans="2:14" x14ac:dyDescent="0.25">
      <c r="B246" s="90">
        <v>2641395000</v>
      </c>
      <c r="N246" s="90">
        <v>2641395000</v>
      </c>
    </row>
    <row r="247" spans="2:14" x14ac:dyDescent="0.25">
      <c r="B247" s="90">
        <v>2720440000</v>
      </c>
      <c r="N247" s="90">
        <v>2720440000</v>
      </c>
    </row>
    <row r="248" spans="2:14" x14ac:dyDescent="0.25">
      <c r="B248" s="90">
        <v>2799485000</v>
      </c>
      <c r="N248" s="90">
        <v>2799485000</v>
      </c>
    </row>
    <row r="249" spans="2:14" x14ac:dyDescent="0.25">
      <c r="B249" s="90">
        <v>2878530000</v>
      </c>
      <c r="N249" s="90">
        <v>2878530000</v>
      </c>
    </row>
    <row r="250" spans="2:14" x14ac:dyDescent="0.25">
      <c r="B250" s="90">
        <v>2957575000</v>
      </c>
      <c r="N250" s="90">
        <v>2957575000</v>
      </c>
    </row>
    <row r="251" spans="2:14" x14ac:dyDescent="0.25">
      <c r="B251" s="90">
        <v>3036620000</v>
      </c>
      <c r="N251" s="90">
        <v>3036620000</v>
      </c>
    </row>
    <row r="252" spans="2:14" x14ac:dyDescent="0.25">
      <c r="B252" s="90">
        <v>3115665000</v>
      </c>
      <c r="N252" s="90">
        <v>3115665000</v>
      </c>
    </row>
    <row r="253" spans="2:14" x14ac:dyDescent="0.25">
      <c r="B253" s="90">
        <v>3194710000</v>
      </c>
      <c r="N253" s="90">
        <v>3194710000</v>
      </c>
    </row>
    <row r="254" spans="2:14" x14ac:dyDescent="0.25">
      <c r="B254" s="90">
        <v>3273755000</v>
      </c>
      <c r="N254" s="90">
        <v>3273755000</v>
      </c>
    </row>
    <row r="255" spans="2:14" x14ac:dyDescent="0.25">
      <c r="B255" s="90">
        <v>3352800000</v>
      </c>
      <c r="N255" s="90">
        <v>3352800000</v>
      </c>
    </row>
    <row r="256" spans="2:14" x14ac:dyDescent="0.25">
      <c r="B256" s="90">
        <v>3431845000</v>
      </c>
      <c r="N256" s="90">
        <v>3431845000</v>
      </c>
    </row>
    <row r="257" spans="2:14" x14ac:dyDescent="0.25">
      <c r="B257" s="90">
        <v>3510890000</v>
      </c>
      <c r="N257" s="90">
        <v>3510890000</v>
      </c>
    </row>
    <row r="258" spans="2:14" x14ac:dyDescent="0.25">
      <c r="B258" s="90">
        <v>3589935000</v>
      </c>
      <c r="N258" s="90">
        <v>3589935000</v>
      </c>
    </row>
    <row r="259" spans="2:14" x14ac:dyDescent="0.25">
      <c r="B259" s="90">
        <v>3668980000</v>
      </c>
      <c r="N259" s="90">
        <v>3668980000</v>
      </c>
    </row>
    <row r="260" spans="2:14" x14ac:dyDescent="0.25">
      <c r="B260" s="90">
        <v>3748025000</v>
      </c>
      <c r="N260" s="90">
        <v>3748025000</v>
      </c>
    </row>
    <row r="261" spans="2:14" x14ac:dyDescent="0.25">
      <c r="B261" s="90">
        <v>3827070000</v>
      </c>
      <c r="N261" s="90">
        <v>3827070000</v>
      </c>
    </row>
    <row r="262" spans="2:14" x14ac:dyDescent="0.25">
      <c r="B262" s="90">
        <v>3906115000</v>
      </c>
      <c r="N262" s="90">
        <v>3906115000</v>
      </c>
    </row>
    <row r="263" spans="2:14" x14ac:dyDescent="0.25">
      <c r="B263" s="90">
        <v>3985160000</v>
      </c>
      <c r="N263" s="90">
        <v>3985160000</v>
      </c>
    </row>
    <row r="264" spans="2:14" x14ac:dyDescent="0.25">
      <c r="B264" s="90">
        <v>4064205000</v>
      </c>
      <c r="N264" s="90">
        <v>4064205000</v>
      </c>
    </row>
    <row r="265" spans="2:14" x14ac:dyDescent="0.25">
      <c r="B265" s="90">
        <v>4143250000</v>
      </c>
      <c r="N265" s="90">
        <v>4143250000</v>
      </c>
    </row>
    <row r="266" spans="2:14" x14ac:dyDescent="0.25">
      <c r="B266" s="90">
        <v>4222295000</v>
      </c>
      <c r="N266" s="90">
        <v>4222295000</v>
      </c>
    </row>
    <row r="267" spans="2:14" x14ac:dyDescent="0.25">
      <c r="B267" s="90">
        <v>4301340000</v>
      </c>
      <c r="N267" s="90">
        <v>4301340000</v>
      </c>
    </row>
    <row r="268" spans="2:14" x14ac:dyDescent="0.25">
      <c r="B268" s="90">
        <v>4380385000</v>
      </c>
      <c r="N268" s="90">
        <v>4380385000</v>
      </c>
    </row>
    <row r="269" spans="2:14" x14ac:dyDescent="0.25">
      <c r="B269" s="90">
        <v>4459430000</v>
      </c>
      <c r="N269" s="90">
        <v>4459430000</v>
      </c>
    </row>
    <row r="270" spans="2:14" x14ac:dyDescent="0.25">
      <c r="B270" s="90">
        <v>4538475000</v>
      </c>
      <c r="N270" s="90">
        <v>4538475000</v>
      </c>
    </row>
    <row r="271" spans="2:14" x14ac:dyDescent="0.25">
      <c r="B271" s="90">
        <v>4617520000</v>
      </c>
      <c r="N271" s="90">
        <v>4617520000</v>
      </c>
    </row>
    <row r="272" spans="2:14" x14ac:dyDescent="0.25">
      <c r="B272" s="90">
        <v>4696565000</v>
      </c>
      <c r="N272" s="90">
        <v>4696565000</v>
      </c>
    </row>
    <row r="273" spans="2:14" x14ac:dyDescent="0.25">
      <c r="B273" s="90">
        <v>4775610000</v>
      </c>
      <c r="N273" s="90">
        <v>4775610000</v>
      </c>
    </row>
    <row r="274" spans="2:14" x14ac:dyDescent="0.25">
      <c r="B274" s="90">
        <v>4854655000</v>
      </c>
      <c r="N274" s="90">
        <v>4854655000</v>
      </c>
    </row>
    <row r="275" spans="2:14" x14ac:dyDescent="0.25">
      <c r="B275" s="90">
        <v>4933700000</v>
      </c>
      <c r="N275" s="90">
        <v>4933700000</v>
      </c>
    </row>
    <row r="276" spans="2:14" x14ac:dyDescent="0.25">
      <c r="B276" s="90">
        <v>5012745000</v>
      </c>
      <c r="N276" s="90">
        <v>5012745000</v>
      </c>
    </row>
    <row r="277" spans="2:14" x14ac:dyDescent="0.25">
      <c r="B277" s="90">
        <v>5091790000</v>
      </c>
      <c r="N277" s="90">
        <v>5091790000</v>
      </c>
    </row>
    <row r="278" spans="2:14" x14ac:dyDescent="0.25">
      <c r="B278" s="90">
        <v>5170835000</v>
      </c>
      <c r="N278" s="90">
        <v>5170835000</v>
      </c>
    </row>
    <row r="279" spans="2:14" x14ac:dyDescent="0.25">
      <c r="B279" s="90">
        <v>5249880000</v>
      </c>
      <c r="N279" s="90">
        <v>5249880000</v>
      </c>
    </row>
    <row r="280" spans="2:14" x14ac:dyDescent="0.25">
      <c r="B280" s="90">
        <v>5328925000</v>
      </c>
      <c r="N280" s="90">
        <v>5328925000</v>
      </c>
    </row>
    <row r="281" spans="2:14" x14ac:dyDescent="0.25">
      <c r="B281" s="90">
        <v>5407970000</v>
      </c>
      <c r="N281" s="90">
        <v>5407970000</v>
      </c>
    </row>
    <row r="282" spans="2:14" x14ac:dyDescent="0.25">
      <c r="B282" s="90">
        <v>5487015000</v>
      </c>
      <c r="N282" s="90">
        <v>5487015000</v>
      </c>
    </row>
    <row r="283" spans="2:14" x14ac:dyDescent="0.25">
      <c r="B283" s="90">
        <v>5566060000</v>
      </c>
      <c r="N283" s="90">
        <v>5566060000</v>
      </c>
    </row>
    <row r="284" spans="2:14" x14ac:dyDescent="0.25">
      <c r="B284" s="90">
        <v>5645105000</v>
      </c>
      <c r="N284" s="90">
        <v>5645105000</v>
      </c>
    </row>
    <row r="285" spans="2:14" x14ac:dyDescent="0.25">
      <c r="B285" s="90">
        <v>5724150000</v>
      </c>
      <c r="N285" s="90">
        <v>5724150000</v>
      </c>
    </row>
    <row r="286" spans="2:14" x14ac:dyDescent="0.25">
      <c r="B286" s="90">
        <v>5803195000</v>
      </c>
      <c r="N286" s="90">
        <v>5803195000</v>
      </c>
    </row>
    <row r="287" spans="2:14" x14ac:dyDescent="0.25">
      <c r="B287" s="90">
        <v>5882240000</v>
      </c>
      <c r="N287" s="90">
        <v>5882240000</v>
      </c>
    </row>
    <row r="288" spans="2:14" x14ac:dyDescent="0.25">
      <c r="B288" s="90">
        <v>5961285000</v>
      </c>
      <c r="N288" s="90">
        <v>5961285000</v>
      </c>
    </row>
    <row r="289" spans="2:14" x14ac:dyDescent="0.25">
      <c r="B289" s="90">
        <v>6040330000</v>
      </c>
      <c r="N289" s="90">
        <v>6040330000</v>
      </c>
    </row>
    <row r="290" spans="2:14" x14ac:dyDescent="0.25">
      <c r="B290" s="90">
        <v>6119375000</v>
      </c>
      <c r="N290" s="90">
        <v>6119375000</v>
      </c>
    </row>
    <row r="291" spans="2:14" x14ac:dyDescent="0.25">
      <c r="B291" s="90">
        <v>6198420000</v>
      </c>
      <c r="N291" s="90">
        <v>6198420000</v>
      </c>
    </row>
    <row r="292" spans="2:14" x14ac:dyDescent="0.25">
      <c r="B292" s="90">
        <v>6277465000</v>
      </c>
      <c r="N292" s="90">
        <v>6277465000</v>
      </c>
    </row>
    <row r="293" spans="2:14" x14ac:dyDescent="0.25">
      <c r="B293" s="90">
        <v>6356510000</v>
      </c>
      <c r="N293" s="90">
        <v>6356510000</v>
      </c>
    </row>
    <row r="294" spans="2:14" x14ac:dyDescent="0.25">
      <c r="B294" s="90">
        <v>6435555000</v>
      </c>
      <c r="N294" s="90">
        <v>6435555000</v>
      </c>
    </row>
    <row r="295" spans="2:14" x14ac:dyDescent="0.25">
      <c r="B295" s="90">
        <v>6514600000</v>
      </c>
      <c r="N295" s="90">
        <v>6514600000</v>
      </c>
    </row>
    <row r="296" spans="2:14" x14ac:dyDescent="0.25">
      <c r="B296" s="90">
        <v>6593645000</v>
      </c>
      <c r="N296" s="90">
        <v>6593645000</v>
      </c>
    </row>
    <row r="297" spans="2:14" x14ac:dyDescent="0.25">
      <c r="B297" s="90">
        <v>6672690000</v>
      </c>
      <c r="N297" s="90">
        <v>6672690000</v>
      </c>
    </row>
    <row r="298" spans="2:14" x14ac:dyDescent="0.25">
      <c r="B298" s="90">
        <v>6751735000</v>
      </c>
      <c r="N298" s="90">
        <v>6751735000</v>
      </c>
    </row>
    <row r="299" spans="2:14" x14ac:dyDescent="0.25">
      <c r="B299" s="90">
        <v>6830780000</v>
      </c>
      <c r="N299" s="90">
        <v>6830780000</v>
      </c>
    </row>
    <row r="300" spans="2:14" x14ac:dyDescent="0.25">
      <c r="B300" s="90">
        <v>6909825000</v>
      </c>
      <c r="N300" s="90">
        <v>6909825000</v>
      </c>
    </row>
    <row r="301" spans="2:14" x14ac:dyDescent="0.25">
      <c r="B301" s="90">
        <v>6988870000</v>
      </c>
      <c r="N301" s="90">
        <v>6988870000</v>
      </c>
    </row>
    <row r="302" spans="2:14" x14ac:dyDescent="0.25">
      <c r="B302" s="90">
        <v>7067915000</v>
      </c>
      <c r="N302" s="90">
        <v>7067915000</v>
      </c>
    </row>
    <row r="303" spans="2:14" x14ac:dyDescent="0.25">
      <c r="B303" s="90">
        <v>7146960000</v>
      </c>
      <c r="N303" s="90">
        <v>7146960000</v>
      </c>
    </row>
    <row r="304" spans="2:14" x14ac:dyDescent="0.25">
      <c r="B304" s="90">
        <v>7226005000</v>
      </c>
      <c r="N304" s="90">
        <v>7226005000</v>
      </c>
    </row>
    <row r="305" spans="2:14" x14ac:dyDescent="0.25">
      <c r="B305" s="90">
        <v>7305050000</v>
      </c>
      <c r="N305" s="90">
        <v>7305050000</v>
      </c>
    </row>
    <row r="306" spans="2:14" x14ac:dyDescent="0.25">
      <c r="B306" s="90">
        <v>7384095000</v>
      </c>
      <c r="N306" s="90">
        <v>7384095000</v>
      </c>
    </row>
    <row r="307" spans="2:14" x14ac:dyDescent="0.25">
      <c r="B307" s="90">
        <v>7463140000</v>
      </c>
      <c r="N307" s="90">
        <v>7463140000</v>
      </c>
    </row>
    <row r="308" spans="2:14" x14ac:dyDescent="0.25">
      <c r="B308" s="90">
        <v>7542185000</v>
      </c>
      <c r="N308" s="90">
        <v>7542185000</v>
      </c>
    </row>
    <row r="309" spans="2:14" x14ac:dyDescent="0.25">
      <c r="B309" s="90">
        <v>7621230000</v>
      </c>
      <c r="N309" s="90">
        <v>7621230000</v>
      </c>
    </row>
    <row r="310" spans="2:14" x14ac:dyDescent="0.25">
      <c r="B310" s="90">
        <v>7700275000</v>
      </c>
      <c r="N310" s="90">
        <v>7700275000</v>
      </c>
    </row>
    <row r="311" spans="2:14" x14ac:dyDescent="0.25">
      <c r="B311" s="90">
        <v>7779320000</v>
      </c>
      <c r="N311" s="90">
        <v>7779320000</v>
      </c>
    </row>
    <row r="312" spans="2:14" x14ac:dyDescent="0.25">
      <c r="B312" s="90">
        <v>7858365000</v>
      </c>
      <c r="N312" s="90">
        <v>7858365000</v>
      </c>
    </row>
    <row r="313" spans="2:14" x14ac:dyDescent="0.25">
      <c r="B313" s="90">
        <v>7937410000</v>
      </c>
      <c r="N313" s="90">
        <v>7937410000</v>
      </c>
    </row>
    <row r="314" spans="2:14" x14ac:dyDescent="0.25">
      <c r="B314" s="90">
        <v>8016455000</v>
      </c>
      <c r="N314" s="90">
        <v>8016455000</v>
      </c>
    </row>
    <row r="315" spans="2:14" x14ac:dyDescent="0.25">
      <c r="B315" s="90">
        <v>8095500000</v>
      </c>
      <c r="N315" s="90">
        <v>8095500000</v>
      </c>
    </row>
    <row r="316" spans="2:14" x14ac:dyDescent="0.25">
      <c r="B316" s="90">
        <v>8174545000</v>
      </c>
      <c r="N316" s="90">
        <v>8174545000</v>
      </c>
    </row>
    <row r="317" spans="2:14" x14ac:dyDescent="0.25">
      <c r="B317" s="90">
        <v>8253590000</v>
      </c>
      <c r="N317" s="90">
        <v>8253590000</v>
      </c>
    </row>
    <row r="318" spans="2:14" x14ac:dyDescent="0.25">
      <c r="B318" s="90">
        <v>8332635000</v>
      </c>
      <c r="N318" s="90">
        <v>8332635000</v>
      </c>
    </row>
    <row r="319" spans="2:14" x14ac:dyDescent="0.25">
      <c r="B319" s="90">
        <v>8411680000</v>
      </c>
      <c r="N319" s="90">
        <v>8411680000</v>
      </c>
    </row>
    <row r="320" spans="2:14" x14ac:dyDescent="0.25">
      <c r="B320" s="90">
        <v>8490725000</v>
      </c>
      <c r="N320" s="90">
        <v>8490725000</v>
      </c>
    </row>
    <row r="321" spans="2:14" x14ac:dyDescent="0.25">
      <c r="B321" s="90">
        <v>8569770000</v>
      </c>
      <c r="N321" s="90">
        <v>8569770000</v>
      </c>
    </row>
    <row r="322" spans="2:14" x14ac:dyDescent="0.25">
      <c r="B322" s="90">
        <v>8648815000</v>
      </c>
      <c r="N322" s="90">
        <v>8648815000</v>
      </c>
    </row>
    <row r="323" spans="2:14" x14ac:dyDescent="0.25">
      <c r="B323" s="90">
        <v>8727860000</v>
      </c>
      <c r="N323" s="90">
        <v>8727860000</v>
      </c>
    </row>
    <row r="324" spans="2:14" x14ac:dyDescent="0.25">
      <c r="B324" s="90">
        <v>8806905000</v>
      </c>
      <c r="N324" s="90">
        <v>8806905000</v>
      </c>
    </row>
    <row r="325" spans="2:14" x14ac:dyDescent="0.25">
      <c r="B325" s="90">
        <v>8885950000</v>
      </c>
      <c r="N325" s="90">
        <v>8885950000</v>
      </c>
    </row>
    <row r="326" spans="2:14" x14ac:dyDescent="0.25">
      <c r="B326" s="90">
        <v>8964995000</v>
      </c>
      <c r="N326" s="90">
        <v>8964995000</v>
      </c>
    </row>
    <row r="327" spans="2:14" x14ac:dyDescent="0.25">
      <c r="B327" s="90">
        <v>9044040000</v>
      </c>
      <c r="N327" s="90">
        <v>9044040000</v>
      </c>
    </row>
    <row r="328" spans="2:14" x14ac:dyDescent="0.25">
      <c r="B328" s="90">
        <v>9123085000</v>
      </c>
      <c r="N328" s="90">
        <v>9123085000</v>
      </c>
    </row>
    <row r="329" spans="2:14" x14ac:dyDescent="0.25">
      <c r="B329" s="90">
        <v>9202130000</v>
      </c>
      <c r="N329" s="90">
        <v>9202130000</v>
      </c>
    </row>
    <row r="330" spans="2:14" x14ac:dyDescent="0.25">
      <c r="B330" s="90">
        <v>9281175000</v>
      </c>
      <c r="N330" s="90">
        <v>9281175000</v>
      </c>
    </row>
    <row r="331" spans="2:14" x14ac:dyDescent="0.25">
      <c r="B331" s="90">
        <v>9360220000</v>
      </c>
      <c r="N331" s="90">
        <v>9360220000</v>
      </c>
    </row>
    <row r="332" spans="2:14" x14ac:dyDescent="0.25">
      <c r="B332" s="90">
        <v>9439265000</v>
      </c>
      <c r="N332" s="90">
        <v>9439265000</v>
      </c>
    </row>
    <row r="333" spans="2:14" x14ac:dyDescent="0.25">
      <c r="B333" s="90">
        <v>9518310000</v>
      </c>
      <c r="N333" s="90">
        <v>9518310000</v>
      </c>
    </row>
    <row r="334" spans="2:14" x14ac:dyDescent="0.25">
      <c r="B334" s="90">
        <v>9597355000</v>
      </c>
      <c r="N334" s="90">
        <v>9597355000</v>
      </c>
    </row>
    <row r="335" spans="2:14" x14ac:dyDescent="0.25">
      <c r="B335" s="90">
        <v>9676400000</v>
      </c>
      <c r="N335" s="90">
        <v>9676400000</v>
      </c>
    </row>
    <row r="336" spans="2:14" x14ac:dyDescent="0.25">
      <c r="B336" s="90">
        <v>9755445000</v>
      </c>
      <c r="N336" s="90">
        <v>9755445000</v>
      </c>
    </row>
    <row r="337" spans="2:14" x14ac:dyDescent="0.25">
      <c r="B337" s="90">
        <v>9834490000</v>
      </c>
      <c r="N337" s="90">
        <v>9834490000</v>
      </c>
    </row>
    <row r="338" spans="2:14" x14ac:dyDescent="0.25">
      <c r="B338" s="90">
        <v>9913535000</v>
      </c>
      <c r="N338" s="90">
        <v>9913535000</v>
      </c>
    </row>
    <row r="339" spans="2:14" x14ac:dyDescent="0.25">
      <c r="B339" s="90">
        <v>9992580000</v>
      </c>
      <c r="N339" s="90">
        <v>9992580000</v>
      </c>
    </row>
    <row r="340" spans="2:14" x14ac:dyDescent="0.25">
      <c r="B340" s="90">
        <v>10071625000</v>
      </c>
      <c r="N340" s="90">
        <v>10071625000</v>
      </c>
    </row>
    <row r="341" spans="2:14" x14ac:dyDescent="0.25">
      <c r="B341" s="90">
        <v>10150670000</v>
      </c>
      <c r="N341" s="90">
        <v>10150670000</v>
      </c>
    </row>
    <row r="342" spans="2:14" x14ac:dyDescent="0.25">
      <c r="B342" s="90">
        <v>10229715000</v>
      </c>
      <c r="N342" s="90">
        <v>10229715000</v>
      </c>
    </row>
    <row r="343" spans="2:14" x14ac:dyDescent="0.25">
      <c r="B343" s="90">
        <v>10308760000</v>
      </c>
      <c r="N343" s="90">
        <v>10308760000</v>
      </c>
    </row>
    <row r="344" spans="2:14" x14ac:dyDescent="0.25">
      <c r="B344" s="90">
        <v>10387805000</v>
      </c>
      <c r="N344" s="90">
        <v>10387805000</v>
      </c>
    </row>
    <row r="345" spans="2:14" x14ac:dyDescent="0.25">
      <c r="B345" s="90">
        <v>10466850000</v>
      </c>
      <c r="N345" s="90">
        <v>10466850000</v>
      </c>
    </row>
    <row r="346" spans="2:14" x14ac:dyDescent="0.25">
      <c r="B346" s="90">
        <v>10545895000</v>
      </c>
      <c r="N346" s="90">
        <v>10545895000</v>
      </c>
    </row>
    <row r="347" spans="2:14" x14ac:dyDescent="0.25">
      <c r="B347" s="90">
        <v>10624940000</v>
      </c>
      <c r="N347" s="90">
        <v>10624940000</v>
      </c>
    </row>
    <row r="348" spans="2:14" x14ac:dyDescent="0.25">
      <c r="B348" s="90">
        <v>10703985000</v>
      </c>
      <c r="N348" s="90">
        <v>10703985000</v>
      </c>
    </row>
    <row r="349" spans="2:14" x14ac:dyDescent="0.25">
      <c r="B349" s="90">
        <v>10783030000</v>
      </c>
      <c r="N349" s="90">
        <v>10783030000</v>
      </c>
    </row>
    <row r="350" spans="2:14" x14ac:dyDescent="0.25">
      <c r="B350" s="90">
        <v>10862075000</v>
      </c>
      <c r="N350" s="90">
        <v>10862075000</v>
      </c>
    </row>
    <row r="351" spans="2:14" x14ac:dyDescent="0.25">
      <c r="B351" s="90">
        <v>10941120000</v>
      </c>
      <c r="N351" s="90">
        <v>10941120000</v>
      </c>
    </row>
    <row r="352" spans="2:14" x14ac:dyDescent="0.25">
      <c r="B352" s="90">
        <v>11020165000</v>
      </c>
      <c r="N352" s="90">
        <v>11020165000</v>
      </c>
    </row>
    <row r="353" spans="2:14" x14ac:dyDescent="0.25">
      <c r="B353" s="90">
        <v>11099210000</v>
      </c>
      <c r="N353" s="90">
        <v>11099210000</v>
      </c>
    </row>
    <row r="354" spans="2:14" x14ac:dyDescent="0.25">
      <c r="B354" s="90">
        <v>11178255000</v>
      </c>
      <c r="N354" s="90">
        <v>11178255000</v>
      </c>
    </row>
    <row r="355" spans="2:14" x14ac:dyDescent="0.25">
      <c r="B355" s="90">
        <v>11257300000</v>
      </c>
      <c r="N355" s="90">
        <v>11257300000</v>
      </c>
    </row>
    <row r="356" spans="2:14" x14ac:dyDescent="0.25">
      <c r="B356" s="90">
        <v>11336345000</v>
      </c>
      <c r="N356" s="90">
        <v>11336345000</v>
      </c>
    </row>
    <row r="357" spans="2:14" x14ac:dyDescent="0.25">
      <c r="B357" s="90">
        <v>11415390000</v>
      </c>
      <c r="N357" s="90">
        <v>11415390000</v>
      </c>
    </row>
    <row r="358" spans="2:14" x14ac:dyDescent="0.25">
      <c r="B358" s="90">
        <v>11494435000</v>
      </c>
      <c r="N358" s="90">
        <v>11494435000</v>
      </c>
    </row>
    <row r="359" spans="2:14" x14ac:dyDescent="0.25">
      <c r="B359" s="90">
        <v>11573480000</v>
      </c>
      <c r="N359" s="90">
        <v>11573480000</v>
      </c>
    </row>
    <row r="360" spans="2:14" x14ac:dyDescent="0.25">
      <c r="B360" s="90">
        <v>11652525000</v>
      </c>
      <c r="N360" s="90">
        <v>11652525000</v>
      </c>
    </row>
    <row r="361" spans="2:14" x14ac:dyDescent="0.25">
      <c r="B361" s="90">
        <v>11731570000</v>
      </c>
      <c r="N361" s="90">
        <v>11731570000</v>
      </c>
    </row>
    <row r="362" spans="2:14" x14ac:dyDescent="0.25">
      <c r="B362" s="90">
        <v>11810615000</v>
      </c>
      <c r="N362" s="90">
        <v>11810615000</v>
      </c>
    </row>
    <row r="363" spans="2:14" x14ac:dyDescent="0.25">
      <c r="B363" s="90">
        <v>11889660000</v>
      </c>
      <c r="N363" s="90">
        <v>11889660000</v>
      </c>
    </row>
    <row r="364" spans="2:14" x14ac:dyDescent="0.25">
      <c r="B364" s="90">
        <v>11968705000</v>
      </c>
      <c r="N364" s="90">
        <v>11968705000</v>
      </c>
    </row>
    <row r="365" spans="2:14" x14ac:dyDescent="0.25">
      <c r="B365" s="90">
        <v>12047750000</v>
      </c>
      <c r="N365" s="90">
        <v>12047750000</v>
      </c>
    </row>
    <row r="366" spans="2:14" x14ac:dyDescent="0.25">
      <c r="B366" s="90">
        <v>12126795000</v>
      </c>
      <c r="N366" s="90">
        <v>12126795000</v>
      </c>
    </row>
    <row r="367" spans="2:14" x14ac:dyDescent="0.25">
      <c r="B367" s="90">
        <v>12205840000</v>
      </c>
      <c r="N367" s="90">
        <v>12205840000</v>
      </c>
    </row>
    <row r="368" spans="2:14" x14ac:dyDescent="0.25">
      <c r="B368" s="90">
        <v>12284885000</v>
      </c>
      <c r="N368" s="90">
        <v>12284885000</v>
      </c>
    </row>
    <row r="369" spans="2:14" x14ac:dyDescent="0.25">
      <c r="B369" s="90">
        <v>12363930000</v>
      </c>
      <c r="N369" s="90">
        <v>12363930000</v>
      </c>
    </row>
    <row r="370" spans="2:14" x14ac:dyDescent="0.25">
      <c r="B370" s="90">
        <v>12442975000</v>
      </c>
      <c r="N370" s="90">
        <v>12442975000</v>
      </c>
    </row>
    <row r="371" spans="2:14" x14ac:dyDescent="0.25">
      <c r="B371" s="90">
        <v>12522020000</v>
      </c>
      <c r="N371" s="90">
        <v>12522020000</v>
      </c>
    </row>
    <row r="372" spans="2:14" x14ac:dyDescent="0.25">
      <c r="B372" s="90">
        <v>12601065000</v>
      </c>
      <c r="N372" s="90">
        <v>12601065000</v>
      </c>
    </row>
    <row r="373" spans="2:14" x14ac:dyDescent="0.25">
      <c r="B373" s="90">
        <v>12680110000</v>
      </c>
      <c r="N373" s="90">
        <v>12680110000</v>
      </c>
    </row>
    <row r="374" spans="2:14" x14ac:dyDescent="0.25">
      <c r="B374" s="90">
        <v>12759155000</v>
      </c>
      <c r="N374" s="90">
        <v>12759155000</v>
      </c>
    </row>
    <row r="375" spans="2:14" x14ac:dyDescent="0.25">
      <c r="B375" s="90">
        <v>12838200000</v>
      </c>
      <c r="N375" s="90">
        <v>12838200000</v>
      </c>
    </row>
    <row r="376" spans="2:14" x14ac:dyDescent="0.25">
      <c r="B376" s="90">
        <v>12917245000</v>
      </c>
      <c r="N376" s="90">
        <v>12917245000</v>
      </c>
    </row>
    <row r="377" spans="2:14" x14ac:dyDescent="0.25">
      <c r="B377" s="90">
        <v>12996290000</v>
      </c>
      <c r="N377" s="90">
        <v>12996290000</v>
      </c>
    </row>
    <row r="378" spans="2:14" x14ac:dyDescent="0.25">
      <c r="B378" s="90">
        <v>13075335000</v>
      </c>
      <c r="N378" s="90">
        <v>13075335000</v>
      </c>
    </row>
    <row r="379" spans="2:14" x14ac:dyDescent="0.25">
      <c r="B379" s="90">
        <v>13154380000</v>
      </c>
      <c r="N379" s="90">
        <v>13154380000</v>
      </c>
    </row>
    <row r="380" spans="2:14" x14ac:dyDescent="0.25">
      <c r="B380" s="90">
        <v>13233425000</v>
      </c>
      <c r="N380" s="90">
        <v>13233425000</v>
      </c>
    </row>
    <row r="381" spans="2:14" x14ac:dyDescent="0.25">
      <c r="B381" s="90">
        <v>13312470000</v>
      </c>
      <c r="N381" s="90">
        <v>13312470000</v>
      </c>
    </row>
    <row r="382" spans="2:14" x14ac:dyDescent="0.25">
      <c r="B382" s="90">
        <v>13391515000</v>
      </c>
      <c r="N382" s="90">
        <v>13391515000</v>
      </c>
    </row>
    <row r="383" spans="2:14" x14ac:dyDescent="0.25">
      <c r="B383" s="90">
        <v>13470560000</v>
      </c>
      <c r="N383" s="90">
        <v>13470560000</v>
      </c>
    </row>
    <row r="384" spans="2:14" x14ac:dyDescent="0.25">
      <c r="B384" s="90">
        <v>13549605000</v>
      </c>
      <c r="N384" s="90">
        <v>13549605000</v>
      </c>
    </row>
    <row r="385" spans="2:14" x14ac:dyDescent="0.25">
      <c r="B385" s="90">
        <v>13628650000</v>
      </c>
      <c r="N385" s="90">
        <v>13628650000</v>
      </c>
    </row>
    <row r="386" spans="2:14" x14ac:dyDescent="0.25">
      <c r="B386" s="90">
        <v>13707695000</v>
      </c>
      <c r="N386" s="90">
        <v>13707695000</v>
      </c>
    </row>
    <row r="387" spans="2:14" x14ac:dyDescent="0.25">
      <c r="B387" s="90">
        <v>13786740000</v>
      </c>
      <c r="N387" s="90">
        <v>13786740000</v>
      </c>
    </row>
    <row r="388" spans="2:14" x14ac:dyDescent="0.25">
      <c r="B388" s="90">
        <v>13865785000</v>
      </c>
      <c r="N388" s="90">
        <v>13865785000</v>
      </c>
    </row>
    <row r="389" spans="2:14" x14ac:dyDescent="0.25">
      <c r="B389" s="90">
        <v>13944830000</v>
      </c>
      <c r="N389" s="90">
        <v>13944830000</v>
      </c>
    </row>
    <row r="390" spans="2:14" x14ac:dyDescent="0.25">
      <c r="B390" s="90">
        <v>14023875000</v>
      </c>
      <c r="N390" s="90">
        <v>14023875000</v>
      </c>
    </row>
    <row r="391" spans="2:14" x14ac:dyDescent="0.25">
      <c r="B391" s="90">
        <v>14102920000</v>
      </c>
      <c r="N391" s="90">
        <v>14102920000</v>
      </c>
    </row>
    <row r="392" spans="2:14" x14ac:dyDescent="0.25">
      <c r="B392" s="90">
        <v>14181965000</v>
      </c>
      <c r="N392" s="90">
        <v>14181965000</v>
      </c>
    </row>
    <row r="393" spans="2:14" x14ac:dyDescent="0.25">
      <c r="B393" s="90">
        <v>14261010000</v>
      </c>
      <c r="N393" s="90">
        <v>14261010000</v>
      </c>
    </row>
    <row r="394" spans="2:14" x14ac:dyDescent="0.25">
      <c r="B394" s="90">
        <v>14340055000</v>
      </c>
      <c r="N394" s="90">
        <v>14340055000</v>
      </c>
    </row>
    <row r="395" spans="2:14" x14ac:dyDescent="0.25">
      <c r="B395" s="90">
        <v>14419100000</v>
      </c>
      <c r="N395" s="90">
        <v>14419100000</v>
      </c>
    </row>
    <row r="396" spans="2:14" x14ac:dyDescent="0.25">
      <c r="B396" s="90">
        <v>14498145000</v>
      </c>
      <c r="N396" s="90">
        <v>14498145000</v>
      </c>
    </row>
    <row r="397" spans="2:14" x14ac:dyDescent="0.25">
      <c r="B397" s="90">
        <v>14577190000</v>
      </c>
      <c r="N397" s="90">
        <v>14577190000</v>
      </c>
    </row>
    <row r="398" spans="2:14" x14ac:dyDescent="0.25">
      <c r="B398" s="90">
        <v>14656235000</v>
      </c>
      <c r="N398" s="90">
        <v>14656235000</v>
      </c>
    </row>
    <row r="399" spans="2:14" x14ac:dyDescent="0.25">
      <c r="B399" s="90">
        <v>14735280000</v>
      </c>
      <c r="N399" s="90">
        <v>14735280000</v>
      </c>
    </row>
    <row r="400" spans="2:14" x14ac:dyDescent="0.25">
      <c r="B400" s="90">
        <v>14814325000</v>
      </c>
      <c r="N400" s="90">
        <v>14814325000</v>
      </c>
    </row>
    <row r="401" spans="2:14" x14ac:dyDescent="0.25">
      <c r="B401" s="90">
        <v>14893370000</v>
      </c>
      <c r="N401" s="90">
        <v>14893370000</v>
      </c>
    </row>
    <row r="402" spans="2:14" x14ac:dyDescent="0.25">
      <c r="B402" s="90">
        <v>14972415000</v>
      </c>
      <c r="N402" s="90">
        <v>14972415000</v>
      </c>
    </row>
    <row r="403" spans="2:14" x14ac:dyDescent="0.25">
      <c r="B403" s="90">
        <v>15051460000</v>
      </c>
      <c r="N403" s="90">
        <v>15051460000</v>
      </c>
    </row>
    <row r="404" spans="2:14" x14ac:dyDescent="0.25">
      <c r="B404" s="90">
        <v>15130505000</v>
      </c>
      <c r="N404" s="90">
        <v>15130505000</v>
      </c>
    </row>
    <row r="405" spans="2:14" x14ac:dyDescent="0.25">
      <c r="B405" s="90">
        <v>15209550000</v>
      </c>
      <c r="N405" s="90">
        <v>15209550000</v>
      </c>
    </row>
    <row r="406" spans="2:14" x14ac:dyDescent="0.25">
      <c r="B406" s="90">
        <v>15288595000</v>
      </c>
      <c r="N406" s="90">
        <v>15288595000</v>
      </c>
    </row>
    <row r="407" spans="2:14" x14ac:dyDescent="0.25">
      <c r="B407" s="90">
        <v>15367640000</v>
      </c>
      <c r="N407" s="90">
        <v>15367640000</v>
      </c>
    </row>
    <row r="408" spans="2:14" x14ac:dyDescent="0.25">
      <c r="B408" s="90">
        <v>15446685000</v>
      </c>
      <c r="N408" s="90">
        <v>15446685000</v>
      </c>
    </row>
    <row r="409" spans="2:14" x14ac:dyDescent="0.25">
      <c r="B409" s="90">
        <v>15525730000</v>
      </c>
      <c r="N409" s="90">
        <v>15525730000</v>
      </c>
    </row>
    <row r="410" spans="2:14" x14ac:dyDescent="0.25">
      <c r="B410" s="90">
        <v>15604775000</v>
      </c>
      <c r="N410" s="90">
        <v>15604775000</v>
      </c>
    </row>
    <row r="411" spans="2:14" x14ac:dyDescent="0.25">
      <c r="B411" s="90">
        <v>15683820000</v>
      </c>
      <c r="N411" s="90">
        <v>15683820000</v>
      </c>
    </row>
    <row r="412" spans="2:14" x14ac:dyDescent="0.25">
      <c r="B412" s="90">
        <v>15762865000</v>
      </c>
      <c r="N412" s="90">
        <v>15762865000</v>
      </c>
    </row>
    <row r="413" spans="2:14" x14ac:dyDescent="0.25">
      <c r="B413" s="90">
        <v>15841910000</v>
      </c>
      <c r="N413" s="90">
        <v>15841910000</v>
      </c>
    </row>
    <row r="414" spans="2:14" x14ac:dyDescent="0.25">
      <c r="B414" s="90">
        <v>15920955000</v>
      </c>
      <c r="N414" s="90">
        <v>15920955000</v>
      </c>
    </row>
    <row r="415" spans="2:14" x14ac:dyDescent="0.25">
      <c r="B415" s="90">
        <v>16000000000</v>
      </c>
      <c r="N415" s="90">
        <v>16000000000</v>
      </c>
    </row>
    <row r="416" spans="2:14" x14ac:dyDescent="0.25">
      <c r="B416" s="90" t="s">
        <v>21</v>
      </c>
      <c r="N416" s="90" t="s">
        <v>21</v>
      </c>
    </row>
    <row r="419" spans="2:14" x14ac:dyDescent="0.25">
      <c r="B419" s="90" t="s">
        <v>22</v>
      </c>
      <c r="N419" s="90" t="s">
        <v>22</v>
      </c>
    </row>
    <row r="420" spans="2:14" x14ac:dyDescent="0.25">
      <c r="B420" s="90" t="s">
        <v>19</v>
      </c>
      <c r="N420" s="90" t="s">
        <v>19</v>
      </c>
    </row>
    <row r="421" spans="2:14" x14ac:dyDescent="0.25">
      <c r="B421" s="90">
        <v>191000000</v>
      </c>
      <c r="N421" s="90">
        <v>191000000</v>
      </c>
    </row>
    <row r="422" spans="2:14" x14ac:dyDescent="0.25">
      <c r="B422" s="90">
        <v>270045000</v>
      </c>
      <c r="N422" s="90">
        <v>270045000</v>
      </c>
    </row>
    <row r="423" spans="2:14" x14ac:dyDescent="0.25">
      <c r="B423" s="90">
        <v>349090000</v>
      </c>
      <c r="N423" s="90">
        <v>349090000</v>
      </c>
    </row>
    <row r="424" spans="2:14" x14ac:dyDescent="0.25">
      <c r="B424" s="90">
        <v>428135000</v>
      </c>
      <c r="N424" s="90">
        <v>428135000</v>
      </c>
    </row>
    <row r="425" spans="2:14" x14ac:dyDescent="0.25">
      <c r="B425" s="90">
        <v>507180000</v>
      </c>
      <c r="N425" s="90">
        <v>507180000</v>
      </c>
    </row>
    <row r="426" spans="2:14" x14ac:dyDescent="0.25">
      <c r="B426" s="90">
        <v>586225000</v>
      </c>
      <c r="N426" s="90">
        <v>586225000</v>
      </c>
    </row>
    <row r="427" spans="2:14" x14ac:dyDescent="0.25">
      <c r="B427" s="90">
        <v>665270000</v>
      </c>
      <c r="N427" s="90">
        <v>665270000</v>
      </c>
    </row>
    <row r="428" spans="2:14" x14ac:dyDescent="0.25">
      <c r="B428" s="90">
        <v>744315000</v>
      </c>
      <c r="N428" s="90">
        <v>744315000</v>
      </c>
    </row>
    <row r="429" spans="2:14" x14ac:dyDescent="0.25">
      <c r="B429" s="90">
        <v>823360000</v>
      </c>
      <c r="N429" s="90">
        <v>823360000</v>
      </c>
    </row>
    <row r="430" spans="2:14" x14ac:dyDescent="0.25">
      <c r="B430" s="90">
        <v>902405000</v>
      </c>
      <c r="N430" s="90">
        <v>902405000</v>
      </c>
    </row>
    <row r="431" spans="2:14" x14ac:dyDescent="0.25">
      <c r="B431" s="90">
        <v>981450000</v>
      </c>
      <c r="N431" s="90">
        <v>981450000</v>
      </c>
    </row>
    <row r="432" spans="2:14" x14ac:dyDescent="0.25">
      <c r="B432" s="90">
        <v>1060495000</v>
      </c>
      <c r="N432" s="90">
        <v>1060495000</v>
      </c>
    </row>
    <row r="433" spans="2:14" x14ac:dyDescent="0.25">
      <c r="B433" s="90">
        <v>1139540000</v>
      </c>
      <c r="N433" s="90">
        <v>1139540000</v>
      </c>
    </row>
    <row r="434" spans="2:14" x14ac:dyDescent="0.25">
      <c r="B434" s="90">
        <v>1218585000</v>
      </c>
      <c r="N434" s="90">
        <v>1218585000</v>
      </c>
    </row>
    <row r="435" spans="2:14" x14ac:dyDescent="0.25">
      <c r="B435" s="90">
        <v>1297630000</v>
      </c>
      <c r="N435" s="90">
        <v>1297630000</v>
      </c>
    </row>
    <row r="436" spans="2:14" x14ac:dyDescent="0.25">
      <c r="B436" s="90">
        <v>1376675000</v>
      </c>
      <c r="N436" s="90">
        <v>1376675000</v>
      </c>
    </row>
    <row r="437" spans="2:14" x14ac:dyDescent="0.25">
      <c r="B437" s="90">
        <v>1455720000</v>
      </c>
      <c r="N437" s="90">
        <v>1455720000</v>
      </c>
    </row>
    <row r="438" spans="2:14" x14ac:dyDescent="0.25">
      <c r="B438" s="90">
        <v>1534765000</v>
      </c>
      <c r="N438" s="90">
        <v>1534765000</v>
      </c>
    </row>
    <row r="439" spans="2:14" x14ac:dyDescent="0.25">
      <c r="B439" s="90">
        <v>1613810000</v>
      </c>
      <c r="N439" s="90">
        <v>1613810000</v>
      </c>
    </row>
    <row r="440" spans="2:14" x14ac:dyDescent="0.25">
      <c r="B440" s="90">
        <v>1692855000</v>
      </c>
      <c r="N440" s="90">
        <v>1692855000</v>
      </c>
    </row>
    <row r="441" spans="2:14" x14ac:dyDescent="0.25">
      <c r="B441" s="90">
        <v>1771900000</v>
      </c>
      <c r="N441" s="90">
        <v>1771900000</v>
      </c>
    </row>
    <row r="442" spans="2:14" x14ac:dyDescent="0.25">
      <c r="B442" s="90">
        <v>1850945000</v>
      </c>
      <c r="N442" s="90">
        <v>1850945000</v>
      </c>
    </row>
    <row r="443" spans="2:14" x14ac:dyDescent="0.25">
      <c r="B443" s="90">
        <v>1929990000</v>
      </c>
      <c r="N443" s="90">
        <v>1929990000</v>
      </c>
    </row>
    <row r="444" spans="2:14" x14ac:dyDescent="0.25">
      <c r="B444" s="90">
        <v>2009035000</v>
      </c>
      <c r="N444" s="90">
        <v>2009035000</v>
      </c>
    </row>
    <row r="445" spans="2:14" x14ac:dyDescent="0.25">
      <c r="B445" s="90">
        <v>2088080000</v>
      </c>
      <c r="N445" s="90">
        <v>2088080000</v>
      </c>
    </row>
    <row r="446" spans="2:14" x14ac:dyDescent="0.25">
      <c r="B446" s="90">
        <v>2167125000</v>
      </c>
      <c r="N446" s="90">
        <v>2167125000</v>
      </c>
    </row>
    <row r="447" spans="2:14" x14ac:dyDescent="0.25">
      <c r="B447" s="90">
        <v>2246170000</v>
      </c>
      <c r="N447" s="90">
        <v>2246170000</v>
      </c>
    </row>
    <row r="448" spans="2:14" x14ac:dyDescent="0.25">
      <c r="B448" s="90">
        <v>2325215000</v>
      </c>
      <c r="N448" s="90">
        <v>2325215000</v>
      </c>
    </row>
    <row r="449" spans="2:14" x14ac:dyDescent="0.25">
      <c r="B449" s="90">
        <v>2404260000</v>
      </c>
      <c r="N449" s="90">
        <v>2404260000</v>
      </c>
    </row>
    <row r="450" spans="2:14" x14ac:dyDescent="0.25">
      <c r="B450" s="90">
        <v>2483305000</v>
      </c>
      <c r="N450" s="90">
        <v>2483305000</v>
      </c>
    </row>
    <row r="451" spans="2:14" x14ac:dyDescent="0.25">
      <c r="B451" s="90">
        <v>2562350000</v>
      </c>
      <c r="N451" s="90">
        <v>2562350000</v>
      </c>
    </row>
    <row r="452" spans="2:14" x14ac:dyDescent="0.25">
      <c r="B452" s="90">
        <v>2641395000</v>
      </c>
      <c r="N452" s="90">
        <v>2641395000</v>
      </c>
    </row>
    <row r="453" spans="2:14" x14ac:dyDescent="0.25">
      <c r="B453" s="90">
        <v>2720440000</v>
      </c>
      <c r="N453" s="90">
        <v>2720440000</v>
      </c>
    </row>
    <row r="454" spans="2:14" x14ac:dyDescent="0.25">
      <c r="B454" s="90">
        <v>2799485000</v>
      </c>
      <c r="N454" s="90">
        <v>2799485000</v>
      </c>
    </row>
    <row r="455" spans="2:14" x14ac:dyDescent="0.25">
      <c r="B455" s="90">
        <v>2878530000</v>
      </c>
      <c r="N455" s="90">
        <v>2878530000</v>
      </c>
    </row>
    <row r="456" spans="2:14" x14ac:dyDescent="0.25">
      <c r="B456" s="90">
        <v>2957575000</v>
      </c>
      <c r="N456" s="90">
        <v>2957575000</v>
      </c>
    </row>
    <row r="457" spans="2:14" x14ac:dyDescent="0.25">
      <c r="B457" s="90">
        <v>3036620000</v>
      </c>
      <c r="N457" s="90">
        <v>3036620000</v>
      </c>
    </row>
    <row r="458" spans="2:14" x14ac:dyDescent="0.25">
      <c r="B458" s="90">
        <v>3115665000</v>
      </c>
      <c r="N458" s="90">
        <v>3115665000</v>
      </c>
    </row>
    <row r="459" spans="2:14" x14ac:dyDescent="0.25">
      <c r="B459" s="90">
        <v>3194710000</v>
      </c>
      <c r="N459" s="90">
        <v>3194710000</v>
      </c>
    </row>
    <row r="460" spans="2:14" x14ac:dyDescent="0.25">
      <c r="B460" s="90">
        <v>3273755000</v>
      </c>
      <c r="N460" s="90">
        <v>3273755000</v>
      </c>
    </row>
    <row r="461" spans="2:14" x14ac:dyDescent="0.25">
      <c r="B461" s="90">
        <v>3352800000</v>
      </c>
      <c r="N461" s="90">
        <v>3352800000</v>
      </c>
    </row>
    <row r="462" spans="2:14" x14ac:dyDescent="0.25">
      <c r="B462" s="90">
        <v>3431845000</v>
      </c>
      <c r="N462" s="90">
        <v>3431845000</v>
      </c>
    </row>
    <row r="463" spans="2:14" x14ac:dyDescent="0.25">
      <c r="B463" s="90">
        <v>3510890000</v>
      </c>
      <c r="N463" s="90">
        <v>3510890000</v>
      </c>
    </row>
    <row r="464" spans="2:14" x14ac:dyDescent="0.25">
      <c r="B464" s="90">
        <v>3589935000</v>
      </c>
      <c r="N464" s="90">
        <v>3589935000</v>
      </c>
    </row>
    <row r="465" spans="2:14" x14ac:dyDescent="0.25">
      <c r="B465" s="90">
        <v>3668980000</v>
      </c>
      <c r="N465" s="90">
        <v>3668980000</v>
      </c>
    </row>
    <row r="466" spans="2:14" x14ac:dyDescent="0.25">
      <c r="B466" s="90">
        <v>3748025000</v>
      </c>
      <c r="N466" s="90">
        <v>3748025000</v>
      </c>
    </row>
    <row r="467" spans="2:14" x14ac:dyDescent="0.25">
      <c r="B467" s="90">
        <v>3827070000</v>
      </c>
      <c r="N467" s="90">
        <v>3827070000</v>
      </c>
    </row>
    <row r="468" spans="2:14" x14ac:dyDescent="0.25">
      <c r="B468" s="90">
        <v>3906115000</v>
      </c>
      <c r="N468" s="90">
        <v>3906115000</v>
      </c>
    </row>
    <row r="469" spans="2:14" x14ac:dyDescent="0.25">
      <c r="B469" s="90">
        <v>3985160000</v>
      </c>
      <c r="N469" s="90">
        <v>3985160000</v>
      </c>
    </row>
    <row r="470" spans="2:14" x14ac:dyDescent="0.25">
      <c r="B470" s="90">
        <v>4064205000</v>
      </c>
      <c r="N470" s="90">
        <v>4064205000</v>
      </c>
    </row>
    <row r="471" spans="2:14" x14ac:dyDescent="0.25">
      <c r="B471" s="90">
        <v>4143250000</v>
      </c>
      <c r="N471" s="90">
        <v>4143250000</v>
      </c>
    </row>
    <row r="472" spans="2:14" x14ac:dyDescent="0.25">
      <c r="B472" s="90">
        <v>4222295000</v>
      </c>
      <c r="N472" s="90">
        <v>4222295000</v>
      </c>
    </row>
    <row r="473" spans="2:14" x14ac:dyDescent="0.25">
      <c r="B473" s="90">
        <v>4301340000</v>
      </c>
      <c r="N473" s="90">
        <v>4301340000</v>
      </c>
    </row>
    <row r="474" spans="2:14" x14ac:dyDescent="0.25">
      <c r="B474" s="90">
        <v>4380385000</v>
      </c>
      <c r="N474" s="90">
        <v>4380385000</v>
      </c>
    </row>
    <row r="475" spans="2:14" x14ac:dyDescent="0.25">
      <c r="B475" s="90">
        <v>4459430000</v>
      </c>
      <c r="N475" s="90">
        <v>4459430000</v>
      </c>
    </row>
    <row r="476" spans="2:14" x14ac:dyDescent="0.25">
      <c r="B476" s="90">
        <v>4538475000</v>
      </c>
      <c r="N476" s="90">
        <v>4538475000</v>
      </c>
    </row>
    <row r="477" spans="2:14" x14ac:dyDescent="0.25">
      <c r="B477" s="90">
        <v>4617520000</v>
      </c>
      <c r="N477" s="90">
        <v>4617520000</v>
      </c>
    </row>
    <row r="478" spans="2:14" x14ac:dyDescent="0.25">
      <c r="B478" s="90">
        <v>4696565000</v>
      </c>
      <c r="N478" s="90">
        <v>4696565000</v>
      </c>
    </row>
    <row r="479" spans="2:14" x14ac:dyDescent="0.25">
      <c r="B479" s="90">
        <v>4775610000</v>
      </c>
      <c r="N479" s="90">
        <v>4775610000</v>
      </c>
    </row>
    <row r="480" spans="2:14" x14ac:dyDescent="0.25">
      <c r="B480" s="90">
        <v>4854655000</v>
      </c>
      <c r="N480" s="90">
        <v>4854655000</v>
      </c>
    </row>
    <row r="481" spans="2:14" x14ac:dyDescent="0.25">
      <c r="B481" s="90">
        <v>4933700000</v>
      </c>
      <c r="N481" s="90">
        <v>4933700000</v>
      </c>
    </row>
    <row r="482" spans="2:14" x14ac:dyDescent="0.25">
      <c r="B482" s="90">
        <v>5012745000</v>
      </c>
      <c r="N482" s="90">
        <v>5012745000</v>
      </c>
    </row>
    <row r="483" spans="2:14" x14ac:dyDescent="0.25">
      <c r="B483" s="90">
        <v>5091790000</v>
      </c>
      <c r="N483" s="90">
        <v>5091790000</v>
      </c>
    </row>
    <row r="484" spans="2:14" x14ac:dyDescent="0.25">
      <c r="B484" s="90">
        <v>5170835000</v>
      </c>
      <c r="N484" s="90">
        <v>5170835000</v>
      </c>
    </row>
    <row r="485" spans="2:14" x14ac:dyDescent="0.25">
      <c r="B485" s="90">
        <v>5249880000</v>
      </c>
      <c r="N485" s="90">
        <v>5249880000</v>
      </c>
    </row>
    <row r="486" spans="2:14" x14ac:dyDescent="0.25">
      <c r="B486" s="90">
        <v>5328925000</v>
      </c>
      <c r="N486" s="90">
        <v>5328925000</v>
      </c>
    </row>
    <row r="487" spans="2:14" x14ac:dyDescent="0.25">
      <c r="B487" s="90">
        <v>5407970000</v>
      </c>
      <c r="N487" s="90">
        <v>5407970000</v>
      </c>
    </row>
    <row r="488" spans="2:14" x14ac:dyDescent="0.25">
      <c r="B488" s="90">
        <v>5487015000</v>
      </c>
      <c r="N488" s="90">
        <v>5487015000</v>
      </c>
    </row>
    <row r="489" spans="2:14" x14ac:dyDescent="0.25">
      <c r="B489" s="90">
        <v>5566060000</v>
      </c>
      <c r="N489" s="90">
        <v>5566060000</v>
      </c>
    </row>
    <row r="490" spans="2:14" x14ac:dyDescent="0.25">
      <c r="B490" s="90">
        <v>5645105000</v>
      </c>
      <c r="N490" s="90">
        <v>5645105000</v>
      </c>
    </row>
    <row r="491" spans="2:14" x14ac:dyDescent="0.25">
      <c r="B491" s="90">
        <v>5724150000</v>
      </c>
      <c r="N491" s="90">
        <v>5724150000</v>
      </c>
    </row>
    <row r="492" spans="2:14" x14ac:dyDescent="0.25">
      <c r="B492" s="90">
        <v>5803195000</v>
      </c>
      <c r="N492" s="90">
        <v>5803195000</v>
      </c>
    </row>
    <row r="493" spans="2:14" x14ac:dyDescent="0.25">
      <c r="B493" s="90">
        <v>5882240000</v>
      </c>
      <c r="N493" s="90">
        <v>5882240000</v>
      </c>
    </row>
    <row r="494" spans="2:14" x14ac:dyDescent="0.25">
      <c r="B494" s="90">
        <v>5961285000</v>
      </c>
      <c r="N494" s="90">
        <v>5961285000</v>
      </c>
    </row>
    <row r="495" spans="2:14" x14ac:dyDescent="0.25">
      <c r="B495" s="90">
        <v>6040330000</v>
      </c>
      <c r="N495" s="90">
        <v>6040330000</v>
      </c>
    </row>
    <row r="496" spans="2:14" x14ac:dyDescent="0.25">
      <c r="B496" s="90">
        <v>6119375000</v>
      </c>
      <c r="N496" s="90">
        <v>6119375000</v>
      </c>
    </row>
    <row r="497" spans="2:14" x14ac:dyDescent="0.25">
      <c r="B497" s="90">
        <v>6198420000</v>
      </c>
      <c r="N497" s="90">
        <v>6198420000</v>
      </c>
    </row>
    <row r="498" spans="2:14" x14ac:dyDescent="0.25">
      <c r="B498" s="90">
        <v>6277465000</v>
      </c>
      <c r="N498" s="90">
        <v>6277465000</v>
      </c>
    </row>
    <row r="499" spans="2:14" x14ac:dyDescent="0.25">
      <c r="B499" s="90">
        <v>6356510000</v>
      </c>
      <c r="N499" s="90">
        <v>6356510000</v>
      </c>
    </row>
    <row r="500" spans="2:14" x14ac:dyDescent="0.25">
      <c r="B500" s="90">
        <v>6435555000</v>
      </c>
      <c r="N500" s="90">
        <v>6435555000</v>
      </c>
    </row>
    <row r="501" spans="2:14" x14ac:dyDescent="0.25">
      <c r="B501" s="90">
        <v>6514600000</v>
      </c>
      <c r="N501" s="90">
        <v>6514600000</v>
      </c>
    </row>
    <row r="502" spans="2:14" x14ac:dyDescent="0.25">
      <c r="B502" s="90">
        <v>6593645000</v>
      </c>
      <c r="N502" s="90">
        <v>6593645000</v>
      </c>
    </row>
    <row r="503" spans="2:14" x14ac:dyDescent="0.25">
      <c r="B503" s="90">
        <v>6672690000</v>
      </c>
      <c r="N503" s="90">
        <v>6672690000</v>
      </c>
    </row>
    <row r="504" spans="2:14" x14ac:dyDescent="0.25">
      <c r="B504" s="90">
        <v>6751735000</v>
      </c>
      <c r="N504" s="90">
        <v>6751735000</v>
      </c>
    </row>
    <row r="505" spans="2:14" x14ac:dyDescent="0.25">
      <c r="B505" s="90">
        <v>6830780000</v>
      </c>
      <c r="N505" s="90">
        <v>6830780000</v>
      </c>
    </row>
    <row r="506" spans="2:14" x14ac:dyDescent="0.25">
      <c r="B506" s="90">
        <v>6909825000</v>
      </c>
      <c r="N506" s="90">
        <v>6909825000</v>
      </c>
    </row>
    <row r="507" spans="2:14" x14ac:dyDescent="0.25">
      <c r="B507" s="90">
        <v>6988870000</v>
      </c>
      <c r="N507" s="90">
        <v>6988870000</v>
      </c>
    </row>
    <row r="508" spans="2:14" x14ac:dyDescent="0.25">
      <c r="B508" s="90">
        <v>7067915000</v>
      </c>
      <c r="N508" s="90">
        <v>7067915000</v>
      </c>
    </row>
    <row r="509" spans="2:14" x14ac:dyDescent="0.25">
      <c r="B509" s="90">
        <v>7146960000</v>
      </c>
      <c r="N509" s="90">
        <v>7146960000</v>
      </c>
    </row>
    <row r="510" spans="2:14" x14ac:dyDescent="0.25">
      <c r="B510" s="90">
        <v>7226005000</v>
      </c>
      <c r="N510" s="90">
        <v>7226005000</v>
      </c>
    </row>
    <row r="511" spans="2:14" x14ac:dyDescent="0.25">
      <c r="B511" s="90">
        <v>7305050000</v>
      </c>
      <c r="N511" s="90">
        <v>7305050000</v>
      </c>
    </row>
    <row r="512" spans="2:14" x14ac:dyDescent="0.25">
      <c r="B512" s="90">
        <v>7384095000</v>
      </c>
      <c r="N512" s="90">
        <v>7384095000</v>
      </c>
    </row>
    <row r="513" spans="2:14" x14ac:dyDescent="0.25">
      <c r="B513" s="90">
        <v>7463140000</v>
      </c>
      <c r="N513" s="90">
        <v>7463140000</v>
      </c>
    </row>
    <row r="514" spans="2:14" x14ac:dyDescent="0.25">
      <c r="B514" s="90">
        <v>7542185000</v>
      </c>
      <c r="N514" s="90">
        <v>7542185000</v>
      </c>
    </row>
    <row r="515" spans="2:14" x14ac:dyDescent="0.25">
      <c r="B515" s="90">
        <v>7621230000</v>
      </c>
      <c r="N515" s="90">
        <v>7621230000</v>
      </c>
    </row>
    <row r="516" spans="2:14" x14ac:dyDescent="0.25">
      <c r="B516" s="90">
        <v>7700275000</v>
      </c>
      <c r="N516" s="90">
        <v>7700275000</v>
      </c>
    </row>
    <row r="517" spans="2:14" x14ac:dyDescent="0.25">
      <c r="B517" s="90">
        <v>7779320000</v>
      </c>
      <c r="N517" s="90">
        <v>7779320000</v>
      </c>
    </row>
    <row r="518" spans="2:14" x14ac:dyDescent="0.25">
      <c r="B518" s="90">
        <v>7858365000</v>
      </c>
      <c r="N518" s="90">
        <v>7858365000</v>
      </c>
    </row>
    <row r="519" spans="2:14" x14ac:dyDescent="0.25">
      <c r="B519" s="90">
        <v>7937410000</v>
      </c>
      <c r="N519" s="90">
        <v>7937410000</v>
      </c>
    </row>
    <row r="520" spans="2:14" x14ac:dyDescent="0.25">
      <c r="B520" s="90">
        <v>8016455000</v>
      </c>
      <c r="N520" s="90">
        <v>8016455000</v>
      </c>
    </row>
    <row r="521" spans="2:14" x14ac:dyDescent="0.25">
      <c r="B521" s="90">
        <v>8095500000</v>
      </c>
      <c r="N521" s="90">
        <v>8095500000</v>
      </c>
    </row>
    <row r="522" spans="2:14" x14ac:dyDescent="0.25">
      <c r="B522" s="90">
        <v>8174545000</v>
      </c>
      <c r="N522" s="90">
        <v>8174545000</v>
      </c>
    </row>
    <row r="523" spans="2:14" x14ac:dyDescent="0.25">
      <c r="B523" s="90">
        <v>8253590000</v>
      </c>
      <c r="N523" s="90">
        <v>8253590000</v>
      </c>
    </row>
    <row r="524" spans="2:14" x14ac:dyDescent="0.25">
      <c r="B524" s="90">
        <v>8332635000</v>
      </c>
      <c r="N524" s="90">
        <v>8332635000</v>
      </c>
    </row>
    <row r="525" spans="2:14" x14ac:dyDescent="0.25">
      <c r="B525" s="90">
        <v>8411680000</v>
      </c>
      <c r="N525" s="90">
        <v>8411680000</v>
      </c>
    </row>
    <row r="526" spans="2:14" x14ac:dyDescent="0.25">
      <c r="B526" s="90">
        <v>8490725000</v>
      </c>
      <c r="N526" s="90">
        <v>8490725000</v>
      </c>
    </row>
    <row r="527" spans="2:14" x14ac:dyDescent="0.25">
      <c r="B527" s="90">
        <v>8569770000</v>
      </c>
      <c r="N527" s="90">
        <v>8569770000</v>
      </c>
    </row>
    <row r="528" spans="2:14" x14ac:dyDescent="0.25">
      <c r="B528" s="90">
        <v>8648815000</v>
      </c>
      <c r="N528" s="90">
        <v>8648815000</v>
      </c>
    </row>
    <row r="529" spans="2:14" x14ac:dyDescent="0.25">
      <c r="B529" s="90">
        <v>8727860000</v>
      </c>
      <c r="N529" s="90">
        <v>8727860000</v>
      </c>
    </row>
    <row r="530" spans="2:14" x14ac:dyDescent="0.25">
      <c r="B530" s="90">
        <v>8806905000</v>
      </c>
      <c r="N530" s="90">
        <v>8806905000</v>
      </c>
    </row>
    <row r="531" spans="2:14" x14ac:dyDescent="0.25">
      <c r="B531" s="90">
        <v>8885950000</v>
      </c>
      <c r="N531" s="90">
        <v>8885950000</v>
      </c>
    </row>
    <row r="532" spans="2:14" x14ac:dyDescent="0.25">
      <c r="B532" s="90">
        <v>8964995000</v>
      </c>
      <c r="N532" s="90">
        <v>8964995000</v>
      </c>
    </row>
    <row r="533" spans="2:14" x14ac:dyDescent="0.25">
      <c r="B533" s="90">
        <v>9044040000</v>
      </c>
      <c r="N533" s="90">
        <v>9044040000</v>
      </c>
    </row>
    <row r="534" spans="2:14" x14ac:dyDescent="0.25">
      <c r="B534" s="90">
        <v>9123085000</v>
      </c>
      <c r="N534" s="90">
        <v>9123085000</v>
      </c>
    </row>
    <row r="535" spans="2:14" x14ac:dyDescent="0.25">
      <c r="B535" s="90">
        <v>9202130000</v>
      </c>
      <c r="N535" s="90">
        <v>9202130000</v>
      </c>
    </row>
    <row r="536" spans="2:14" x14ac:dyDescent="0.25">
      <c r="B536" s="90">
        <v>9281175000</v>
      </c>
      <c r="N536" s="90">
        <v>9281175000</v>
      </c>
    </row>
    <row r="537" spans="2:14" x14ac:dyDescent="0.25">
      <c r="B537" s="90">
        <v>9360220000</v>
      </c>
      <c r="N537" s="90">
        <v>9360220000</v>
      </c>
    </row>
    <row r="538" spans="2:14" x14ac:dyDescent="0.25">
      <c r="B538" s="90">
        <v>9439265000</v>
      </c>
      <c r="N538" s="90">
        <v>9439265000</v>
      </c>
    </row>
    <row r="539" spans="2:14" x14ac:dyDescent="0.25">
      <c r="B539" s="90">
        <v>9518310000</v>
      </c>
      <c r="N539" s="90">
        <v>9518310000</v>
      </c>
    </row>
    <row r="540" spans="2:14" x14ac:dyDescent="0.25">
      <c r="B540" s="90">
        <v>9597355000</v>
      </c>
      <c r="N540" s="90">
        <v>9597355000</v>
      </c>
    </row>
    <row r="541" spans="2:14" x14ac:dyDescent="0.25">
      <c r="B541" s="90">
        <v>9676400000</v>
      </c>
      <c r="N541" s="90">
        <v>9676400000</v>
      </c>
    </row>
    <row r="542" spans="2:14" x14ac:dyDescent="0.25">
      <c r="B542" s="90">
        <v>9755445000</v>
      </c>
      <c r="N542" s="90">
        <v>9755445000</v>
      </c>
    </row>
    <row r="543" spans="2:14" x14ac:dyDescent="0.25">
      <c r="B543" s="90">
        <v>9834490000</v>
      </c>
      <c r="N543" s="90">
        <v>9834490000</v>
      </c>
    </row>
    <row r="544" spans="2:14" x14ac:dyDescent="0.25">
      <c r="B544" s="90">
        <v>9913535000</v>
      </c>
      <c r="N544" s="90">
        <v>9913535000</v>
      </c>
    </row>
    <row r="545" spans="2:14" x14ac:dyDescent="0.25">
      <c r="B545" s="90">
        <v>9992580000</v>
      </c>
      <c r="N545" s="90">
        <v>9992580000</v>
      </c>
    </row>
    <row r="546" spans="2:14" x14ac:dyDescent="0.25">
      <c r="B546" s="90">
        <v>10071625000</v>
      </c>
      <c r="N546" s="90">
        <v>10071625000</v>
      </c>
    </row>
    <row r="547" spans="2:14" x14ac:dyDescent="0.25">
      <c r="B547" s="90">
        <v>10150670000</v>
      </c>
      <c r="N547" s="90">
        <v>10150670000</v>
      </c>
    </row>
    <row r="548" spans="2:14" x14ac:dyDescent="0.25">
      <c r="B548" s="90">
        <v>10229715000</v>
      </c>
      <c r="N548" s="90">
        <v>10229715000</v>
      </c>
    </row>
    <row r="549" spans="2:14" x14ac:dyDescent="0.25">
      <c r="B549" s="90">
        <v>10308760000</v>
      </c>
      <c r="N549" s="90">
        <v>10308760000</v>
      </c>
    </row>
    <row r="550" spans="2:14" x14ac:dyDescent="0.25">
      <c r="B550" s="90">
        <v>10387805000</v>
      </c>
      <c r="N550" s="90">
        <v>10387805000</v>
      </c>
    </row>
    <row r="551" spans="2:14" x14ac:dyDescent="0.25">
      <c r="B551" s="90">
        <v>10466850000</v>
      </c>
      <c r="N551" s="90">
        <v>10466850000</v>
      </c>
    </row>
    <row r="552" spans="2:14" x14ac:dyDescent="0.25">
      <c r="B552" s="90">
        <v>10545895000</v>
      </c>
      <c r="N552" s="90">
        <v>10545895000</v>
      </c>
    </row>
    <row r="553" spans="2:14" x14ac:dyDescent="0.25">
      <c r="B553" s="90">
        <v>10624940000</v>
      </c>
      <c r="N553" s="90">
        <v>10624940000</v>
      </c>
    </row>
    <row r="554" spans="2:14" x14ac:dyDescent="0.25">
      <c r="B554" s="90">
        <v>10703985000</v>
      </c>
      <c r="N554" s="90">
        <v>10703985000</v>
      </c>
    </row>
    <row r="555" spans="2:14" x14ac:dyDescent="0.25">
      <c r="B555" s="90">
        <v>10783030000</v>
      </c>
      <c r="N555" s="90">
        <v>10783030000</v>
      </c>
    </row>
    <row r="556" spans="2:14" x14ac:dyDescent="0.25">
      <c r="B556" s="90">
        <v>10862075000</v>
      </c>
      <c r="N556" s="90">
        <v>10862075000</v>
      </c>
    </row>
    <row r="557" spans="2:14" x14ac:dyDescent="0.25">
      <c r="B557" s="90">
        <v>10941120000</v>
      </c>
      <c r="N557" s="90">
        <v>10941120000</v>
      </c>
    </row>
    <row r="558" spans="2:14" x14ac:dyDescent="0.25">
      <c r="B558" s="90">
        <v>11020165000</v>
      </c>
      <c r="N558" s="90">
        <v>11020165000</v>
      </c>
    </row>
    <row r="559" spans="2:14" x14ac:dyDescent="0.25">
      <c r="B559" s="90">
        <v>11099210000</v>
      </c>
      <c r="N559" s="90">
        <v>11099210000</v>
      </c>
    </row>
    <row r="560" spans="2:14" x14ac:dyDescent="0.25">
      <c r="B560" s="90">
        <v>11178255000</v>
      </c>
      <c r="N560" s="90">
        <v>11178255000</v>
      </c>
    </row>
    <row r="561" spans="2:14" x14ac:dyDescent="0.25">
      <c r="B561" s="90">
        <v>11257300000</v>
      </c>
      <c r="N561" s="90">
        <v>11257300000</v>
      </c>
    </row>
    <row r="562" spans="2:14" x14ac:dyDescent="0.25">
      <c r="B562" s="90">
        <v>11336345000</v>
      </c>
      <c r="N562" s="90">
        <v>11336345000</v>
      </c>
    </row>
    <row r="563" spans="2:14" x14ac:dyDescent="0.25">
      <c r="B563" s="90">
        <v>11415390000</v>
      </c>
      <c r="N563" s="90">
        <v>11415390000</v>
      </c>
    </row>
    <row r="564" spans="2:14" x14ac:dyDescent="0.25">
      <c r="B564" s="90">
        <v>11494435000</v>
      </c>
      <c r="N564" s="90">
        <v>11494435000</v>
      </c>
    </row>
    <row r="565" spans="2:14" x14ac:dyDescent="0.25">
      <c r="B565" s="90">
        <v>11573480000</v>
      </c>
      <c r="N565" s="90">
        <v>11573480000</v>
      </c>
    </row>
    <row r="566" spans="2:14" x14ac:dyDescent="0.25">
      <c r="B566" s="90">
        <v>11652525000</v>
      </c>
      <c r="N566" s="90">
        <v>11652525000</v>
      </c>
    </row>
    <row r="567" spans="2:14" x14ac:dyDescent="0.25">
      <c r="B567" s="90">
        <v>11731570000</v>
      </c>
      <c r="N567" s="90">
        <v>11731570000</v>
      </c>
    </row>
    <row r="568" spans="2:14" x14ac:dyDescent="0.25">
      <c r="B568" s="90">
        <v>11810615000</v>
      </c>
      <c r="N568" s="90">
        <v>11810615000</v>
      </c>
    </row>
    <row r="569" spans="2:14" x14ac:dyDescent="0.25">
      <c r="B569" s="90">
        <v>11889660000</v>
      </c>
      <c r="N569" s="90">
        <v>11889660000</v>
      </c>
    </row>
    <row r="570" spans="2:14" x14ac:dyDescent="0.25">
      <c r="B570" s="90">
        <v>11968705000</v>
      </c>
      <c r="N570" s="90">
        <v>11968705000</v>
      </c>
    </row>
    <row r="571" spans="2:14" x14ac:dyDescent="0.25">
      <c r="B571" s="90">
        <v>12047750000</v>
      </c>
      <c r="N571" s="90">
        <v>12047750000</v>
      </c>
    </row>
    <row r="572" spans="2:14" x14ac:dyDescent="0.25">
      <c r="B572" s="90">
        <v>12126795000</v>
      </c>
      <c r="N572" s="90">
        <v>12126795000</v>
      </c>
    </row>
    <row r="573" spans="2:14" x14ac:dyDescent="0.25">
      <c r="B573" s="90">
        <v>12205840000</v>
      </c>
      <c r="N573" s="90">
        <v>12205840000</v>
      </c>
    </row>
    <row r="574" spans="2:14" x14ac:dyDescent="0.25">
      <c r="B574" s="90">
        <v>12284885000</v>
      </c>
      <c r="N574" s="90">
        <v>12284885000</v>
      </c>
    </row>
    <row r="575" spans="2:14" x14ac:dyDescent="0.25">
      <c r="B575" s="90">
        <v>12363930000</v>
      </c>
      <c r="N575" s="90">
        <v>12363930000</v>
      </c>
    </row>
    <row r="576" spans="2:14" x14ac:dyDescent="0.25">
      <c r="B576" s="90">
        <v>12442975000</v>
      </c>
      <c r="N576" s="90">
        <v>12442975000</v>
      </c>
    </row>
    <row r="577" spans="2:14" x14ac:dyDescent="0.25">
      <c r="B577" s="90">
        <v>12522020000</v>
      </c>
      <c r="N577" s="90">
        <v>12522020000</v>
      </c>
    </row>
    <row r="578" spans="2:14" x14ac:dyDescent="0.25">
      <c r="B578" s="90">
        <v>12601065000</v>
      </c>
      <c r="N578" s="90">
        <v>12601065000</v>
      </c>
    </row>
    <row r="579" spans="2:14" x14ac:dyDescent="0.25">
      <c r="B579" s="90">
        <v>12680110000</v>
      </c>
      <c r="N579" s="90">
        <v>12680110000</v>
      </c>
    </row>
    <row r="580" spans="2:14" x14ac:dyDescent="0.25">
      <c r="B580" s="90">
        <v>12759155000</v>
      </c>
      <c r="N580" s="90">
        <v>12759155000</v>
      </c>
    </row>
    <row r="581" spans="2:14" x14ac:dyDescent="0.25">
      <c r="B581" s="90">
        <v>12838200000</v>
      </c>
      <c r="N581" s="90">
        <v>12838200000</v>
      </c>
    </row>
    <row r="582" spans="2:14" x14ac:dyDescent="0.25">
      <c r="B582" s="90">
        <v>12917245000</v>
      </c>
      <c r="N582" s="90">
        <v>12917245000</v>
      </c>
    </row>
    <row r="583" spans="2:14" x14ac:dyDescent="0.25">
      <c r="B583" s="90">
        <v>12996290000</v>
      </c>
      <c r="N583" s="90">
        <v>12996290000</v>
      </c>
    </row>
    <row r="584" spans="2:14" x14ac:dyDescent="0.25">
      <c r="B584" s="90">
        <v>13075335000</v>
      </c>
      <c r="N584" s="90">
        <v>13075335000</v>
      </c>
    </row>
    <row r="585" spans="2:14" x14ac:dyDescent="0.25">
      <c r="B585" s="90">
        <v>13154380000</v>
      </c>
      <c r="N585" s="90">
        <v>13154380000</v>
      </c>
    </row>
    <row r="586" spans="2:14" x14ac:dyDescent="0.25">
      <c r="B586" s="90">
        <v>13233425000</v>
      </c>
      <c r="N586" s="90">
        <v>13233425000</v>
      </c>
    </row>
    <row r="587" spans="2:14" x14ac:dyDescent="0.25">
      <c r="B587" s="90">
        <v>13312470000</v>
      </c>
      <c r="N587" s="90">
        <v>13312470000</v>
      </c>
    </row>
    <row r="588" spans="2:14" x14ac:dyDescent="0.25">
      <c r="B588" s="90">
        <v>13391515000</v>
      </c>
      <c r="N588" s="90">
        <v>13391515000</v>
      </c>
    </row>
    <row r="589" spans="2:14" x14ac:dyDescent="0.25">
      <c r="B589" s="90">
        <v>13470560000</v>
      </c>
      <c r="N589" s="90">
        <v>13470560000</v>
      </c>
    </row>
    <row r="590" spans="2:14" x14ac:dyDescent="0.25">
      <c r="B590" s="90">
        <v>13549605000</v>
      </c>
      <c r="N590" s="90">
        <v>13549605000</v>
      </c>
    </row>
    <row r="591" spans="2:14" x14ac:dyDescent="0.25">
      <c r="B591" s="90">
        <v>13628650000</v>
      </c>
      <c r="N591" s="90">
        <v>13628650000</v>
      </c>
    </row>
    <row r="592" spans="2:14" x14ac:dyDescent="0.25">
      <c r="B592" s="90">
        <v>13707695000</v>
      </c>
      <c r="N592" s="90">
        <v>13707695000</v>
      </c>
    </row>
    <row r="593" spans="2:14" x14ac:dyDescent="0.25">
      <c r="B593" s="90">
        <v>13786740000</v>
      </c>
      <c r="N593" s="90">
        <v>13786740000</v>
      </c>
    </row>
    <row r="594" spans="2:14" x14ac:dyDescent="0.25">
      <c r="B594" s="90">
        <v>13865785000</v>
      </c>
      <c r="N594" s="90">
        <v>13865785000</v>
      </c>
    </row>
    <row r="595" spans="2:14" x14ac:dyDescent="0.25">
      <c r="B595" s="90">
        <v>13944830000</v>
      </c>
      <c r="N595" s="90">
        <v>13944830000</v>
      </c>
    </row>
    <row r="596" spans="2:14" x14ac:dyDescent="0.25">
      <c r="B596" s="90">
        <v>14023875000</v>
      </c>
      <c r="N596" s="90">
        <v>14023875000</v>
      </c>
    </row>
    <row r="597" spans="2:14" x14ac:dyDescent="0.25">
      <c r="B597" s="90">
        <v>14102920000</v>
      </c>
      <c r="N597" s="90">
        <v>14102920000</v>
      </c>
    </row>
    <row r="598" spans="2:14" x14ac:dyDescent="0.25">
      <c r="B598" s="90">
        <v>14181965000</v>
      </c>
      <c r="N598" s="90">
        <v>14181965000</v>
      </c>
    </row>
    <row r="599" spans="2:14" x14ac:dyDescent="0.25">
      <c r="B599" s="90">
        <v>14261010000</v>
      </c>
      <c r="N599" s="90">
        <v>14261010000</v>
      </c>
    </row>
    <row r="600" spans="2:14" x14ac:dyDescent="0.25">
      <c r="B600" s="90">
        <v>14340055000</v>
      </c>
      <c r="N600" s="90">
        <v>14340055000</v>
      </c>
    </row>
    <row r="601" spans="2:14" x14ac:dyDescent="0.25">
      <c r="B601" s="90">
        <v>14419100000</v>
      </c>
      <c r="N601" s="90">
        <v>14419100000</v>
      </c>
    </row>
    <row r="602" spans="2:14" x14ac:dyDescent="0.25">
      <c r="B602" s="90">
        <v>14498145000</v>
      </c>
      <c r="N602" s="90">
        <v>14498145000</v>
      </c>
    </row>
    <row r="603" spans="2:14" x14ac:dyDescent="0.25">
      <c r="B603" s="90">
        <v>14577190000</v>
      </c>
      <c r="N603" s="90">
        <v>14577190000</v>
      </c>
    </row>
    <row r="604" spans="2:14" x14ac:dyDescent="0.25">
      <c r="B604" s="90">
        <v>14656235000</v>
      </c>
      <c r="N604" s="90">
        <v>14656235000</v>
      </c>
    </row>
    <row r="605" spans="2:14" x14ac:dyDescent="0.25">
      <c r="B605" s="90">
        <v>14735280000</v>
      </c>
      <c r="N605" s="90">
        <v>14735280000</v>
      </c>
    </row>
    <row r="606" spans="2:14" x14ac:dyDescent="0.25">
      <c r="B606" s="90">
        <v>14814325000</v>
      </c>
      <c r="N606" s="90">
        <v>14814325000</v>
      </c>
    </row>
    <row r="607" spans="2:14" x14ac:dyDescent="0.25">
      <c r="B607" s="90">
        <v>14893370000</v>
      </c>
      <c r="N607" s="90">
        <v>14893370000</v>
      </c>
    </row>
    <row r="608" spans="2:14" x14ac:dyDescent="0.25">
      <c r="B608" s="90">
        <v>14972415000</v>
      </c>
      <c r="N608" s="90">
        <v>14972415000</v>
      </c>
    </row>
    <row r="609" spans="2:14" x14ac:dyDescent="0.25">
      <c r="B609" s="90">
        <v>15051460000</v>
      </c>
      <c r="N609" s="90">
        <v>15051460000</v>
      </c>
    </row>
    <row r="610" spans="2:14" x14ac:dyDescent="0.25">
      <c r="B610" s="90">
        <v>15130505000</v>
      </c>
      <c r="N610" s="90">
        <v>15130505000</v>
      </c>
    </row>
    <row r="611" spans="2:14" x14ac:dyDescent="0.25">
      <c r="B611" s="90">
        <v>15209550000</v>
      </c>
      <c r="N611" s="90">
        <v>15209550000</v>
      </c>
    </row>
    <row r="612" spans="2:14" x14ac:dyDescent="0.25">
      <c r="B612" s="90">
        <v>15288595000</v>
      </c>
      <c r="N612" s="90">
        <v>15288595000</v>
      </c>
    </row>
    <row r="613" spans="2:14" x14ac:dyDescent="0.25">
      <c r="B613" s="90">
        <v>15367640000</v>
      </c>
      <c r="N613" s="90">
        <v>15367640000</v>
      </c>
    </row>
    <row r="614" spans="2:14" x14ac:dyDescent="0.25">
      <c r="B614" s="90">
        <v>15446685000</v>
      </c>
      <c r="N614" s="90">
        <v>15446685000</v>
      </c>
    </row>
    <row r="615" spans="2:14" x14ac:dyDescent="0.25">
      <c r="B615" s="90">
        <v>15525730000</v>
      </c>
      <c r="N615" s="90">
        <v>15525730000</v>
      </c>
    </row>
    <row r="616" spans="2:14" x14ac:dyDescent="0.25">
      <c r="B616" s="90">
        <v>15604775000</v>
      </c>
      <c r="N616" s="90">
        <v>15604775000</v>
      </c>
    </row>
    <row r="617" spans="2:14" x14ac:dyDescent="0.25">
      <c r="B617" s="90">
        <v>15683820000</v>
      </c>
      <c r="N617" s="90">
        <v>15683820000</v>
      </c>
    </row>
    <row r="618" spans="2:14" x14ac:dyDescent="0.25">
      <c r="B618" s="90">
        <v>15762865000</v>
      </c>
      <c r="N618" s="90">
        <v>15762865000</v>
      </c>
    </row>
    <row r="619" spans="2:14" x14ac:dyDescent="0.25">
      <c r="B619" s="90">
        <v>15841910000</v>
      </c>
      <c r="N619" s="90">
        <v>15841910000</v>
      </c>
    </row>
    <row r="620" spans="2:14" x14ac:dyDescent="0.25">
      <c r="B620" s="90">
        <v>15920955000</v>
      </c>
      <c r="N620" s="90">
        <v>15920955000</v>
      </c>
    </row>
    <row r="621" spans="2:14" x14ac:dyDescent="0.25">
      <c r="B621" s="90">
        <v>16000000000</v>
      </c>
      <c r="N621" s="90">
        <v>16000000000</v>
      </c>
    </row>
    <row r="622" spans="2:14" x14ac:dyDescent="0.25">
      <c r="B622" s="90" t="s">
        <v>21</v>
      </c>
      <c r="N622" s="90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8"/>
  <sheetViews>
    <sheetView workbookViewId="0">
      <selection activeCell="S12" sqref="S12:S186"/>
    </sheetView>
  </sheetViews>
  <sheetFormatPr defaultRowHeight="15" x14ac:dyDescent="0.25"/>
  <cols>
    <col min="1" max="1" width="13.7109375" style="40" customWidth="1"/>
    <col min="2" max="6" width="9.140625" style="87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2" max="16" width="9.140625" style="87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s="90" t="s">
        <v>45</v>
      </c>
      <c r="C1" s="90"/>
      <c r="D1" s="90"/>
      <c r="E1" s="90"/>
      <c r="F1" s="90"/>
      <c r="H1" s="5" t="s">
        <v>1</v>
      </c>
      <c r="I1" s="43" t="str">
        <f>C8</f>
        <v>Conv. Loss(DB)</v>
      </c>
      <c r="J1" s="43" t="str">
        <f>D8</f>
        <v>RF Return Loss(DB)</v>
      </c>
      <c r="L1" s="90" t="s">
        <v>45</v>
      </c>
      <c r="M1" s="90"/>
      <c r="N1" s="90"/>
      <c r="O1" s="90"/>
      <c r="P1" s="90"/>
      <c r="R1" s="5" t="s">
        <v>1</v>
      </c>
      <c r="S1" s="43" t="str">
        <f>M8</f>
        <v>Conv. Loss(DB)</v>
      </c>
      <c r="T1" s="43" t="str">
        <f>N8</f>
        <v>RF Return Loss(DB)</v>
      </c>
    </row>
    <row r="2" spans="1:21" x14ac:dyDescent="0.25">
      <c r="A2" s="39" t="s">
        <v>51</v>
      </c>
      <c r="B2" s="90" t="s">
        <v>139</v>
      </c>
      <c r="C2" s="90" t="s">
        <v>175</v>
      </c>
      <c r="D2" s="90" t="s">
        <v>176</v>
      </c>
      <c r="E2" s="90" t="s">
        <v>177</v>
      </c>
      <c r="F2" s="90"/>
      <c r="K2" s="39" t="s">
        <v>52</v>
      </c>
      <c r="L2" s="90" t="s">
        <v>139</v>
      </c>
      <c r="M2" s="90" t="s">
        <v>175</v>
      </c>
      <c r="N2" s="90" t="s">
        <v>176</v>
      </c>
      <c r="O2" s="90" t="s">
        <v>177</v>
      </c>
      <c r="P2" s="90"/>
    </row>
    <row r="3" spans="1:21" x14ac:dyDescent="0.25">
      <c r="B3" s="90" t="s">
        <v>160</v>
      </c>
      <c r="C3" s="90" t="s">
        <v>178</v>
      </c>
      <c r="D3" s="90" t="s">
        <v>179</v>
      </c>
      <c r="E3" s="90"/>
      <c r="F3" s="90"/>
      <c r="I3" s="17">
        <f>AVERAGE(I19:I147)</f>
        <v>-6.8917314031007733</v>
      </c>
      <c r="L3" s="90" t="s">
        <v>160</v>
      </c>
      <c r="M3" s="90" t="s">
        <v>178</v>
      </c>
      <c r="N3" s="90" t="s">
        <v>190</v>
      </c>
      <c r="O3" s="90"/>
      <c r="P3" s="90"/>
      <c r="S3" s="17">
        <f>AVERAGE(S19:S147)</f>
        <v>-8.5680501782945768</v>
      </c>
    </row>
    <row r="4" spans="1:21" x14ac:dyDescent="0.25">
      <c r="A4" s="51" t="s">
        <v>94</v>
      </c>
      <c r="B4" s="90" t="s">
        <v>48</v>
      </c>
      <c r="C4" s="90"/>
      <c r="D4" s="90"/>
      <c r="E4" s="90"/>
      <c r="F4" s="90"/>
      <c r="G4" s="20"/>
      <c r="H4" s="6">
        <f t="shared" ref="H4:H67" si="0">B9/1000000000</f>
        <v>1</v>
      </c>
      <c r="I4" s="6">
        <f t="shared" ref="I4:I67" si="1">C9</f>
        <v>-40.456017000000003</v>
      </c>
      <c r="J4" s="6">
        <f t="shared" ref="J4:J67" si="2">D9</f>
        <v>-1.7855505</v>
      </c>
      <c r="K4" s="51" t="s">
        <v>94</v>
      </c>
      <c r="L4" s="90" t="s">
        <v>48</v>
      </c>
      <c r="M4" s="90"/>
      <c r="N4" s="90"/>
      <c r="O4" s="90"/>
      <c r="P4" s="90"/>
      <c r="Q4" s="20"/>
      <c r="R4" s="6">
        <f t="shared" ref="R4:R67" si="3">L9/1000000000</f>
        <v>1</v>
      </c>
      <c r="S4" s="6">
        <f t="shared" ref="S4:S67" si="4">M9</f>
        <v>-15.780562</v>
      </c>
      <c r="T4" s="6">
        <f t="shared" ref="T4:T67" si="5">N9</f>
        <v>-2.7564383000000001</v>
      </c>
      <c r="U4" s="20"/>
    </row>
    <row r="5" spans="1:21" x14ac:dyDescent="0.25">
      <c r="A5" s="51" t="s">
        <v>96</v>
      </c>
      <c r="B5" s="90"/>
      <c r="C5" s="90"/>
      <c r="D5" s="90"/>
      <c r="E5" s="90"/>
      <c r="F5" s="90"/>
      <c r="G5" s="20"/>
      <c r="H5" s="6">
        <f t="shared" si="0"/>
        <v>1.115</v>
      </c>
      <c r="I5" s="6">
        <f t="shared" si="1"/>
        <v>-34.164951000000002</v>
      </c>
      <c r="J5" s="6">
        <f t="shared" si="2"/>
        <v>-2.0667949000000001</v>
      </c>
      <c r="K5" s="51" t="s">
        <v>96</v>
      </c>
      <c r="L5" s="90"/>
      <c r="M5" s="90"/>
      <c r="N5" s="90"/>
      <c r="O5" s="90"/>
      <c r="P5" s="90"/>
      <c r="Q5" s="20"/>
      <c r="R5" s="6">
        <f t="shared" si="3"/>
        <v>1.115</v>
      </c>
      <c r="S5" s="6">
        <f t="shared" si="4"/>
        <v>-15.197635</v>
      </c>
      <c r="T5" s="6">
        <f t="shared" si="5"/>
        <v>-2.8225666999999999</v>
      </c>
      <c r="U5" s="20"/>
    </row>
    <row r="6" spans="1:21" x14ac:dyDescent="0.25">
      <c r="A6" s="51" t="s">
        <v>97</v>
      </c>
      <c r="B6" s="90"/>
      <c r="C6" s="90"/>
      <c r="D6" s="90"/>
      <c r="E6" s="90"/>
      <c r="F6" s="90"/>
      <c r="G6" s="20"/>
      <c r="H6" s="6">
        <f t="shared" si="0"/>
        <v>1.23</v>
      </c>
      <c r="I6" s="6">
        <f t="shared" si="1"/>
        <v>-26.639766999999999</v>
      </c>
      <c r="J6" s="6">
        <f t="shared" si="2"/>
        <v>-2.4446959000000001</v>
      </c>
      <c r="K6" s="51" t="s">
        <v>97</v>
      </c>
      <c r="L6" s="90"/>
      <c r="M6" s="90"/>
      <c r="N6" s="90"/>
      <c r="O6" s="90"/>
      <c r="P6" s="90"/>
      <c r="Q6" s="20"/>
      <c r="R6" s="6">
        <f t="shared" si="3"/>
        <v>1.23</v>
      </c>
      <c r="S6" s="6">
        <f t="shared" si="4"/>
        <v>-14.443477</v>
      </c>
      <c r="T6" s="6">
        <f t="shared" si="5"/>
        <v>-2.9045131</v>
      </c>
      <c r="U6" s="20"/>
    </row>
    <row r="7" spans="1:21" x14ac:dyDescent="0.25">
      <c r="A7" s="51" t="s">
        <v>98</v>
      </c>
      <c r="B7" s="90" t="s">
        <v>49</v>
      </c>
      <c r="C7" s="90"/>
      <c r="D7" s="90"/>
      <c r="E7" s="90"/>
      <c r="F7" s="90"/>
      <c r="G7" s="20"/>
      <c r="H7" s="6">
        <f t="shared" si="0"/>
        <v>1.345</v>
      </c>
      <c r="I7" s="6">
        <f t="shared" si="1"/>
        <v>-18.716743000000001</v>
      </c>
      <c r="J7" s="6">
        <f t="shared" si="2"/>
        <v>-2.9663369999999998</v>
      </c>
      <c r="K7" s="51" t="s">
        <v>98</v>
      </c>
      <c r="L7" s="90" t="s">
        <v>49</v>
      </c>
      <c r="M7" s="90"/>
      <c r="N7" s="90"/>
      <c r="O7" s="90"/>
      <c r="P7" s="90"/>
      <c r="Q7" s="20"/>
      <c r="R7" s="6">
        <f t="shared" si="3"/>
        <v>1.345</v>
      </c>
      <c r="S7" s="6">
        <f t="shared" si="4"/>
        <v>-13.514841000000001</v>
      </c>
      <c r="T7" s="6">
        <f t="shared" si="5"/>
        <v>-2.9946128999999999</v>
      </c>
      <c r="U7" s="20"/>
    </row>
    <row r="8" spans="1:21" x14ac:dyDescent="0.25">
      <c r="A8" s="51" t="s">
        <v>95</v>
      </c>
      <c r="B8" s="90" t="s">
        <v>19</v>
      </c>
      <c r="C8" s="90" t="s">
        <v>180</v>
      </c>
      <c r="D8" s="90" t="s">
        <v>181</v>
      </c>
      <c r="E8" s="90"/>
      <c r="F8" s="90"/>
      <c r="G8" s="20"/>
      <c r="H8" s="6">
        <f t="shared" si="0"/>
        <v>1.46</v>
      </c>
      <c r="I8" s="6">
        <f t="shared" si="1"/>
        <v>-13.299991</v>
      </c>
      <c r="J8" s="6">
        <f t="shared" si="2"/>
        <v>-3.5606694000000001</v>
      </c>
      <c r="K8" s="51" t="s">
        <v>95</v>
      </c>
      <c r="L8" s="90" t="s">
        <v>19</v>
      </c>
      <c r="M8" s="90" t="s">
        <v>180</v>
      </c>
      <c r="N8" s="90" t="s">
        <v>181</v>
      </c>
      <c r="O8" s="90"/>
      <c r="P8" s="90"/>
      <c r="Q8" s="20"/>
      <c r="R8" s="6">
        <f t="shared" si="3"/>
        <v>1.46</v>
      </c>
      <c r="S8" s="6">
        <f t="shared" si="4"/>
        <v>-12.620931000000001</v>
      </c>
      <c r="T8" s="6">
        <f t="shared" si="5"/>
        <v>-3.1064525000000001</v>
      </c>
      <c r="U8" s="20"/>
    </row>
    <row r="9" spans="1:21" x14ac:dyDescent="0.25">
      <c r="B9" s="90">
        <v>1000000000</v>
      </c>
      <c r="C9" s="90">
        <v>-40.456017000000003</v>
      </c>
      <c r="D9" s="90">
        <v>-1.7855505</v>
      </c>
      <c r="E9" s="90"/>
      <c r="F9" s="90"/>
      <c r="G9" s="20"/>
      <c r="H9" s="6">
        <f t="shared" si="0"/>
        <v>1.575</v>
      </c>
      <c r="I9" s="6">
        <f t="shared" si="1"/>
        <v>-10.439659000000001</v>
      </c>
      <c r="J9" s="6">
        <f t="shared" si="2"/>
        <v>-4.2875585999999997</v>
      </c>
      <c r="L9" s="90">
        <v>1000000000</v>
      </c>
      <c r="M9" s="90">
        <v>-15.780562</v>
      </c>
      <c r="N9" s="90">
        <v>-2.7564383000000001</v>
      </c>
      <c r="O9" s="90"/>
      <c r="P9" s="90"/>
      <c r="Q9" s="20"/>
      <c r="R9" s="6">
        <f t="shared" si="3"/>
        <v>1.575</v>
      </c>
      <c r="S9" s="6">
        <f t="shared" si="4"/>
        <v>-11.827291000000001</v>
      </c>
      <c r="T9" s="6">
        <f t="shared" si="5"/>
        <v>-3.2198899000000001</v>
      </c>
      <c r="U9" s="20"/>
    </row>
    <row r="10" spans="1:21" x14ac:dyDescent="0.25">
      <c r="B10" s="90">
        <v>1115000000</v>
      </c>
      <c r="C10" s="90">
        <v>-34.164951000000002</v>
      </c>
      <c r="D10" s="90">
        <v>-2.0667949000000001</v>
      </c>
      <c r="E10" s="90"/>
      <c r="F10" s="90"/>
      <c r="G10" s="20"/>
      <c r="H10" s="6">
        <f t="shared" si="0"/>
        <v>1.69</v>
      </c>
      <c r="I10" s="6">
        <f t="shared" si="1"/>
        <v>-8.2532405999999998</v>
      </c>
      <c r="J10" s="6">
        <f t="shared" si="2"/>
        <v>-5.0344962999999998</v>
      </c>
      <c r="L10" s="90">
        <v>1115000000</v>
      </c>
      <c r="M10" s="90">
        <v>-15.197635</v>
      </c>
      <c r="N10" s="90">
        <v>-2.8225666999999999</v>
      </c>
      <c r="O10" s="90"/>
      <c r="P10" s="90"/>
      <c r="Q10" s="20"/>
      <c r="R10" s="6">
        <f t="shared" si="3"/>
        <v>1.69</v>
      </c>
      <c r="S10" s="6">
        <f t="shared" si="4"/>
        <v>-11.110303999999999</v>
      </c>
      <c r="T10" s="6">
        <f t="shared" si="5"/>
        <v>-3.3251979</v>
      </c>
      <c r="U10" s="20"/>
    </row>
    <row r="11" spans="1:21" x14ac:dyDescent="0.25">
      <c r="B11" s="90">
        <v>1230000000</v>
      </c>
      <c r="C11" s="90">
        <v>-26.639766999999999</v>
      </c>
      <c r="D11" s="90">
        <v>-2.4446959000000001</v>
      </c>
      <c r="E11" s="90"/>
      <c r="F11" s="90"/>
      <c r="G11" s="20"/>
      <c r="H11" s="6">
        <f t="shared" si="0"/>
        <v>1.8049999999999999</v>
      </c>
      <c r="I11" s="6">
        <f t="shared" si="1"/>
        <v>-7.2567396000000004</v>
      </c>
      <c r="J11" s="6">
        <f t="shared" si="2"/>
        <v>-5.7215505000000002</v>
      </c>
      <c r="L11" s="90">
        <v>1230000000</v>
      </c>
      <c r="M11" s="90">
        <v>-14.443477</v>
      </c>
      <c r="N11" s="90">
        <v>-2.9045131</v>
      </c>
      <c r="O11" s="90"/>
      <c r="P11" s="90"/>
      <c r="Q11" s="20"/>
      <c r="R11" s="6">
        <f t="shared" si="3"/>
        <v>1.8049999999999999</v>
      </c>
      <c r="S11" s="6">
        <f t="shared" si="4"/>
        <v>-10.467523999999999</v>
      </c>
      <c r="T11" s="6">
        <f t="shared" si="5"/>
        <v>-3.4220245</v>
      </c>
      <c r="U11" s="20"/>
    </row>
    <row r="12" spans="1:21" x14ac:dyDescent="0.25">
      <c r="B12" s="90">
        <v>1345000000</v>
      </c>
      <c r="C12" s="90">
        <v>-18.716743000000001</v>
      </c>
      <c r="D12" s="90">
        <v>-2.9663369999999998</v>
      </c>
      <c r="E12" s="90"/>
      <c r="F12" s="90"/>
      <c r="G12" s="20"/>
      <c r="H12" s="6">
        <f t="shared" si="0"/>
        <v>1.92</v>
      </c>
      <c r="I12" s="6">
        <f t="shared" si="1"/>
        <v>-6.6617402999999999</v>
      </c>
      <c r="J12" s="6">
        <f t="shared" si="2"/>
        <v>-6.3745564999999997</v>
      </c>
      <c r="L12" s="90">
        <v>1345000000</v>
      </c>
      <c r="M12" s="90">
        <v>-13.514841000000001</v>
      </c>
      <c r="N12" s="90">
        <v>-2.9946128999999999</v>
      </c>
      <c r="O12" s="90"/>
      <c r="P12" s="90"/>
      <c r="Q12" s="20"/>
      <c r="R12" s="6">
        <f t="shared" si="3"/>
        <v>1.92</v>
      </c>
      <c r="S12" s="6">
        <f t="shared" si="4"/>
        <v>-9.9695233999999999</v>
      </c>
      <c r="T12" s="6">
        <f t="shared" si="5"/>
        <v>-3.4946364999999999</v>
      </c>
      <c r="U12" s="20"/>
    </row>
    <row r="13" spans="1:21" x14ac:dyDescent="0.25">
      <c r="B13" s="90">
        <v>1460000000</v>
      </c>
      <c r="C13" s="90">
        <v>-13.299991</v>
      </c>
      <c r="D13" s="90">
        <v>-3.5606694000000001</v>
      </c>
      <c r="E13" s="90"/>
      <c r="F13" s="90"/>
      <c r="G13" s="20"/>
      <c r="H13" s="6">
        <f t="shared" si="0"/>
        <v>2.0350000000000001</v>
      </c>
      <c r="I13" s="6">
        <f t="shared" si="1"/>
        <v>-6.3522096000000001</v>
      </c>
      <c r="J13" s="6">
        <f t="shared" si="2"/>
        <v>-6.9124451000000002</v>
      </c>
      <c r="L13" s="90">
        <v>1460000000</v>
      </c>
      <c r="M13" s="90">
        <v>-12.620931000000001</v>
      </c>
      <c r="N13" s="90">
        <v>-3.1064525000000001</v>
      </c>
      <c r="O13" s="90"/>
      <c r="P13" s="90"/>
      <c r="Q13" s="20"/>
      <c r="R13" s="6">
        <f t="shared" si="3"/>
        <v>2.0350000000000001</v>
      </c>
      <c r="S13" s="6">
        <f t="shared" si="4"/>
        <v>-9.6393862000000006</v>
      </c>
      <c r="T13" s="6">
        <f t="shared" si="5"/>
        <v>-3.5487924</v>
      </c>
      <c r="U13" s="20"/>
    </row>
    <row r="14" spans="1:21" x14ac:dyDescent="0.25">
      <c r="B14" s="90">
        <v>1575000000</v>
      </c>
      <c r="C14" s="90">
        <v>-10.439659000000001</v>
      </c>
      <c r="D14" s="90">
        <v>-4.2875585999999997</v>
      </c>
      <c r="E14" s="90"/>
      <c r="F14" s="90"/>
      <c r="G14" s="20"/>
      <c r="H14" s="6">
        <f t="shared" si="0"/>
        <v>2.15</v>
      </c>
      <c r="I14" s="6">
        <f t="shared" si="1"/>
        <v>-6.2456902999999997</v>
      </c>
      <c r="J14" s="6">
        <f t="shared" si="2"/>
        <v>-7.3070349999999999</v>
      </c>
      <c r="L14" s="90">
        <v>1575000000</v>
      </c>
      <c r="M14" s="90">
        <v>-11.827291000000001</v>
      </c>
      <c r="N14" s="90">
        <v>-3.2198899000000001</v>
      </c>
      <c r="O14" s="90"/>
      <c r="P14" s="90"/>
      <c r="Q14" s="20"/>
      <c r="R14" s="6">
        <f t="shared" si="3"/>
        <v>2.15</v>
      </c>
      <c r="S14" s="6">
        <f t="shared" si="4"/>
        <v>-9.3743447999999994</v>
      </c>
      <c r="T14" s="6">
        <f t="shared" si="5"/>
        <v>-3.5956237</v>
      </c>
      <c r="U14" s="20"/>
    </row>
    <row r="15" spans="1:21" x14ac:dyDescent="0.25">
      <c r="B15" s="90">
        <v>1690000000</v>
      </c>
      <c r="C15" s="90">
        <v>-8.2532405999999998</v>
      </c>
      <c r="D15" s="90">
        <v>-5.0344962999999998</v>
      </c>
      <c r="E15" s="90"/>
      <c r="F15" s="90"/>
      <c r="G15" s="20"/>
      <c r="H15" s="6">
        <f t="shared" si="0"/>
        <v>2.2650000000000001</v>
      </c>
      <c r="I15" s="6">
        <f t="shared" si="1"/>
        <v>-6.2081103000000004</v>
      </c>
      <c r="J15" s="6">
        <f t="shared" si="2"/>
        <v>-7.5868219999999997</v>
      </c>
      <c r="L15" s="90">
        <v>1690000000</v>
      </c>
      <c r="M15" s="90">
        <v>-11.110303999999999</v>
      </c>
      <c r="N15" s="90">
        <v>-3.3251979</v>
      </c>
      <c r="O15" s="90"/>
      <c r="P15" s="90"/>
      <c r="Q15" s="20"/>
      <c r="R15" s="6">
        <f t="shared" si="3"/>
        <v>2.2650000000000001</v>
      </c>
      <c r="S15" s="6">
        <f t="shared" si="4"/>
        <v>-9.2279634000000001</v>
      </c>
      <c r="T15" s="6">
        <f t="shared" si="5"/>
        <v>-3.6388929000000001</v>
      </c>
      <c r="U15" s="20"/>
    </row>
    <row r="16" spans="1:21" x14ac:dyDescent="0.25">
      <c r="B16" s="90">
        <v>1805000000</v>
      </c>
      <c r="C16" s="90">
        <v>-7.2567396000000004</v>
      </c>
      <c r="D16" s="90">
        <v>-5.7215505000000002</v>
      </c>
      <c r="E16" s="90"/>
      <c r="F16" s="90"/>
      <c r="G16" s="20"/>
      <c r="H16" s="6">
        <f t="shared" si="0"/>
        <v>2.38</v>
      </c>
      <c r="I16" s="6">
        <f t="shared" si="1"/>
        <v>-6.2473998000000002</v>
      </c>
      <c r="J16" s="6">
        <f t="shared" si="2"/>
        <v>-7.7007542000000004</v>
      </c>
      <c r="L16" s="90">
        <v>1805000000</v>
      </c>
      <c r="M16" s="90">
        <v>-10.467523999999999</v>
      </c>
      <c r="N16" s="90">
        <v>-3.4220245</v>
      </c>
      <c r="O16" s="90"/>
      <c r="P16" s="90"/>
      <c r="Q16" s="20"/>
      <c r="R16" s="6">
        <f t="shared" si="3"/>
        <v>2.38</v>
      </c>
      <c r="S16" s="6">
        <f t="shared" si="4"/>
        <v>-9.1565609000000006</v>
      </c>
      <c r="T16" s="6">
        <f t="shared" si="5"/>
        <v>-3.6831307</v>
      </c>
      <c r="U16" s="20"/>
    </row>
    <row r="17" spans="2:21" x14ac:dyDescent="0.25">
      <c r="B17" s="90">
        <v>1920000000</v>
      </c>
      <c r="C17" s="90">
        <v>-6.6617402999999999</v>
      </c>
      <c r="D17" s="90">
        <v>-6.3745564999999997</v>
      </c>
      <c r="E17" s="90"/>
      <c r="F17" s="90"/>
      <c r="G17" s="20"/>
      <c r="H17" s="6">
        <f t="shared" si="0"/>
        <v>2.4950000000000001</v>
      </c>
      <c r="I17" s="6">
        <f t="shared" si="1"/>
        <v>-6.3309727000000002</v>
      </c>
      <c r="J17" s="6">
        <f t="shared" si="2"/>
        <v>-7.7323488999999999</v>
      </c>
      <c r="L17" s="90">
        <v>1920000000</v>
      </c>
      <c r="M17" s="90">
        <v>-9.9695233999999999</v>
      </c>
      <c r="N17" s="90">
        <v>-3.4946364999999999</v>
      </c>
      <c r="O17" s="90"/>
      <c r="P17" s="90"/>
      <c r="Q17" s="20"/>
      <c r="R17" s="6">
        <f t="shared" si="3"/>
        <v>2.4950000000000001</v>
      </c>
      <c r="S17" s="6">
        <f t="shared" si="4"/>
        <v>-9.0557584999999996</v>
      </c>
      <c r="T17" s="6">
        <f t="shared" si="5"/>
        <v>-3.7223787000000002</v>
      </c>
      <c r="U17" s="20"/>
    </row>
    <row r="18" spans="2:21" x14ac:dyDescent="0.25">
      <c r="B18" s="90">
        <v>2035000000</v>
      </c>
      <c r="C18" s="90">
        <v>-6.3522096000000001</v>
      </c>
      <c r="D18" s="90">
        <v>-6.9124451000000002</v>
      </c>
      <c r="E18" s="90"/>
      <c r="F18" s="90"/>
      <c r="G18" s="20"/>
      <c r="H18" s="6">
        <f t="shared" si="0"/>
        <v>2.61</v>
      </c>
      <c r="I18" s="6">
        <f t="shared" si="1"/>
        <v>-6.4265733000000003</v>
      </c>
      <c r="J18" s="6">
        <f t="shared" si="2"/>
        <v>-7.6584152999999997</v>
      </c>
      <c r="L18" s="90">
        <v>2035000000</v>
      </c>
      <c r="M18" s="90">
        <v>-9.6393862000000006</v>
      </c>
      <c r="N18" s="90">
        <v>-3.5487924</v>
      </c>
      <c r="O18" s="90"/>
      <c r="P18" s="90"/>
      <c r="Q18" s="20"/>
      <c r="R18" s="6">
        <f t="shared" si="3"/>
        <v>2.61</v>
      </c>
      <c r="S18" s="6">
        <f t="shared" si="4"/>
        <v>-8.9900999000000006</v>
      </c>
      <c r="T18" s="6">
        <f t="shared" si="5"/>
        <v>-3.8045076999999998</v>
      </c>
      <c r="U18" s="20"/>
    </row>
    <row r="19" spans="2:21" x14ac:dyDescent="0.25">
      <c r="B19" s="90">
        <v>2150000000</v>
      </c>
      <c r="C19" s="90">
        <v>-6.2456902999999997</v>
      </c>
      <c r="D19" s="90">
        <v>-7.3070349999999999</v>
      </c>
      <c r="E19" s="90"/>
      <c r="F19" s="90"/>
      <c r="G19" s="20"/>
      <c r="H19" s="6">
        <f t="shared" si="0"/>
        <v>2.7250000000000001</v>
      </c>
      <c r="I19" s="6">
        <f t="shared" si="1"/>
        <v>-6.5181922999999999</v>
      </c>
      <c r="J19" s="6">
        <f t="shared" si="2"/>
        <v>-7.5572676999999997</v>
      </c>
      <c r="L19" s="90">
        <v>2150000000</v>
      </c>
      <c r="M19" s="90">
        <v>-9.3743447999999994</v>
      </c>
      <c r="N19" s="90">
        <v>-3.5956237</v>
      </c>
      <c r="O19" s="90"/>
      <c r="P19" s="90"/>
      <c r="Q19" s="20"/>
      <c r="R19" s="6">
        <f t="shared" si="3"/>
        <v>2.7250000000000001</v>
      </c>
      <c r="S19" s="6">
        <f t="shared" si="4"/>
        <v>-9.0033168999999997</v>
      </c>
      <c r="T19" s="6">
        <f t="shared" si="5"/>
        <v>-3.9320040000000001</v>
      </c>
      <c r="U19" s="20"/>
    </row>
    <row r="20" spans="2:21" x14ac:dyDescent="0.25">
      <c r="B20" s="90">
        <v>2265000000</v>
      </c>
      <c r="C20" s="90">
        <v>-6.2081103000000004</v>
      </c>
      <c r="D20" s="90">
        <v>-7.5868219999999997</v>
      </c>
      <c r="E20" s="90"/>
      <c r="F20" s="90"/>
      <c r="G20" s="20"/>
      <c r="H20" s="6">
        <f t="shared" si="0"/>
        <v>2.84</v>
      </c>
      <c r="I20" s="6">
        <f t="shared" si="1"/>
        <v>-6.5867896000000004</v>
      </c>
      <c r="J20" s="6">
        <f t="shared" si="2"/>
        <v>-7.4789991000000002</v>
      </c>
      <c r="L20" s="90">
        <v>2265000000</v>
      </c>
      <c r="M20" s="90">
        <v>-9.2279634000000001</v>
      </c>
      <c r="N20" s="90">
        <v>-3.6388929000000001</v>
      </c>
      <c r="O20" s="90"/>
      <c r="P20" s="90"/>
      <c r="Q20" s="20"/>
      <c r="R20" s="6">
        <f t="shared" si="3"/>
        <v>2.84</v>
      </c>
      <c r="S20" s="6">
        <f t="shared" si="4"/>
        <v>-8.8764687000000002</v>
      </c>
      <c r="T20" s="6">
        <f t="shared" si="5"/>
        <v>-4.1147346000000002</v>
      </c>
      <c r="U20" s="20"/>
    </row>
    <row r="21" spans="2:21" x14ac:dyDescent="0.25">
      <c r="B21" s="90">
        <v>2380000000</v>
      </c>
      <c r="C21" s="90">
        <v>-6.2473998000000002</v>
      </c>
      <c r="D21" s="90">
        <v>-7.7007542000000004</v>
      </c>
      <c r="E21" s="90"/>
      <c r="F21" s="90"/>
      <c r="G21" s="20"/>
      <c r="H21" s="6">
        <f t="shared" si="0"/>
        <v>2.9550000000000001</v>
      </c>
      <c r="I21" s="6">
        <f t="shared" si="1"/>
        <v>-6.6550187999999997</v>
      </c>
      <c r="J21" s="6">
        <f t="shared" si="2"/>
        <v>-7.4663748999999999</v>
      </c>
      <c r="L21" s="90">
        <v>2380000000</v>
      </c>
      <c r="M21" s="90">
        <v>-9.1565609000000006</v>
      </c>
      <c r="N21" s="90">
        <v>-3.6831307</v>
      </c>
      <c r="O21" s="90"/>
      <c r="P21" s="90"/>
      <c r="Q21" s="20"/>
      <c r="R21" s="6">
        <f t="shared" si="3"/>
        <v>2.9550000000000001</v>
      </c>
      <c r="S21" s="6">
        <f t="shared" si="4"/>
        <v>-8.7210692999999999</v>
      </c>
      <c r="T21" s="6">
        <f t="shared" si="5"/>
        <v>-4.3627438999999999</v>
      </c>
      <c r="U21" s="20"/>
    </row>
    <row r="22" spans="2:21" x14ac:dyDescent="0.25">
      <c r="B22" s="90">
        <v>2495000000</v>
      </c>
      <c r="C22" s="90">
        <v>-6.3309727000000002</v>
      </c>
      <c r="D22" s="90">
        <v>-7.7323488999999999</v>
      </c>
      <c r="E22" s="90"/>
      <c r="F22" s="90"/>
      <c r="G22" s="20"/>
      <c r="H22" s="6">
        <f t="shared" si="0"/>
        <v>3.07</v>
      </c>
      <c r="I22" s="6">
        <f t="shared" si="1"/>
        <v>-6.7022648</v>
      </c>
      <c r="J22" s="6">
        <f t="shared" si="2"/>
        <v>-7.5210689999999998</v>
      </c>
      <c r="L22" s="90">
        <v>2495000000</v>
      </c>
      <c r="M22" s="90">
        <v>-9.0557584999999996</v>
      </c>
      <c r="N22" s="90">
        <v>-3.7223787000000002</v>
      </c>
      <c r="O22" s="90"/>
      <c r="P22" s="90"/>
      <c r="Q22" s="20"/>
      <c r="R22" s="6">
        <f t="shared" si="3"/>
        <v>3.07</v>
      </c>
      <c r="S22" s="6">
        <f t="shared" si="4"/>
        <v>-8.5728024999999999</v>
      </c>
      <c r="T22" s="6">
        <f t="shared" si="5"/>
        <v>-4.6925492000000002</v>
      </c>
      <c r="U22" s="20"/>
    </row>
    <row r="23" spans="2:21" x14ac:dyDescent="0.25">
      <c r="B23" s="90">
        <v>2610000000</v>
      </c>
      <c r="C23" s="90">
        <v>-6.4265733000000003</v>
      </c>
      <c r="D23" s="90">
        <v>-7.6584152999999997</v>
      </c>
      <c r="E23" s="90"/>
      <c r="F23" s="90"/>
      <c r="G23" s="20"/>
      <c r="H23" s="6">
        <f t="shared" si="0"/>
        <v>3.1850000000000001</v>
      </c>
      <c r="I23" s="6">
        <f t="shared" si="1"/>
        <v>-6.7007294000000002</v>
      </c>
      <c r="J23" s="6">
        <f t="shared" si="2"/>
        <v>-7.6498603999999997</v>
      </c>
      <c r="L23" s="90">
        <v>2610000000</v>
      </c>
      <c r="M23" s="90">
        <v>-8.9900999000000006</v>
      </c>
      <c r="N23" s="90">
        <v>-3.8045076999999998</v>
      </c>
      <c r="O23" s="90"/>
      <c r="P23" s="90"/>
      <c r="Q23" s="20"/>
      <c r="R23" s="6">
        <f t="shared" si="3"/>
        <v>3.1850000000000001</v>
      </c>
      <c r="S23" s="6">
        <f t="shared" si="4"/>
        <v>-8.3944758999999998</v>
      </c>
      <c r="T23" s="6">
        <f t="shared" si="5"/>
        <v>-5.0815181999999997</v>
      </c>
      <c r="U23" s="20"/>
    </row>
    <row r="24" spans="2:21" x14ac:dyDescent="0.25">
      <c r="B24" s="90">
        <v>2725000000</v>
      </c>
      <c r="C24" s="90">
        <v>-6.5181922999999999</v>
      </c>
      <c r="D24" s="90">
        <v>-7.5572676999999997</v>
      </c>
      <c r="E24" s="90"/>
      <c r="F24" s="90"/>
      <c r="G24" s="20"/>
      <c r="H24" s="6">
        <f t="shared" si="0"/>
        <v>3.3</v>
      </c>
      <c r="I24" s="6">
        <f t="shared" si="1"/>
        <v>-6.6472321000000001</v>
      </c>
      <c r="J24" s="6">
        <f t="shared" si="2"/>
        <v>-7.8306130999999999</v>
      </c>
      <c r="L24" s="90">
        <v>2725000000</v>
      </c>
      <c r="M24" s="90">
        <v>-9.0033168999999997</v>
      </c>
      <c r="N24" s="90">
        <v>-3.9320040000000001</v>
      </c>
      <c r="O24" s="90"/>
      <c r="P24" s="90"/>
      <c r="Q24" s="20"/>
      <c r="R24" s="6">
        <f t="shared" si="3"/>
        <v>3.3</v>
      </c>
      <c r="S24" s="6">
        <f t="shared" si="4"/>
        <v>-8.1219292000000003</v>
      </c>
      <c r="T24" s="6">
        <f t="shared" si="5"/>
        <v>-5.5087118000000004</v>
      </c>
      <c r="U24" s="20"/>
    </row>
    <row r="25" spans="2:21" x14ac:dyDescent="0.25">
      <c r="B25" s="90">
        <v>2840000000</v>
      </c>
      <c r="C25" s="90">
        <v>-6.5867896000000004</v>
      </c>
      <c r="D25" s="90">
        <v>-7.4789991000000002</v>
      </c>
      <c r="E25" s="90"/>
      <c r="F25" s="90"/>
      <c r="G25" s="20"/>
      <c r="H25" s="6">
        <f t="shared" si="0"/>
        <v>3.415</v>
      </c>
      <c r="I25" s="6">
        <f t="shared" si="1"/>
        <v>-6.6512241000000003</v>
      </c>
      <c r="J25" s="6">
        <f t="shared" si="2"/>
        <v>-8.0225905999999991</v>
      </c>
      <c r="L25" s="90">
        <v>2840000000</v>
      </c>
      <c r="M25" s="90">
        <v>-8.8764687000000002</v>
      </c>
      <c r="N25" s="90">
        <v>-4.1147346000000002</v>
      </c>
      <c r="O25" s="90"/>
      <c r="P25" s="90"/>
      <c r="Q25" s="20"/>
      <c r="R25" s="6">
        <f t="shared" si="3"/>
        <v>3.415</v>
      </c>
      <c r="S25" s="6">
        <f t="shared" si="4"/>
        <v>-7.9593182000000002</v>
      </c>
      <c r="T25" s="6">
        <f t="shared" si="5"/>
        <v>-5.9718179999999998</v>
      </c>
      <c r="U25" s="20"/>
    </row>
    <row r="26" spans="2:21" x14ac:dyDescent="0.25">
      <c r="B26" s="90">
        <v>2955000000</v>
      </c>
      <c r="C26" s="90">
        <v>-6.6550187999999997</v>
      </c>
      <c r="D26" s="90">
        <v>-7.4663748999999999</v>
      </c>
      <c r="E26" s="90"/>
      <c r="F26" s="90"/>
      <c r="G26" s="20"/>
      <c r="H26" s="6">
        <f t="shared" si="0"/>
        <v>3.53</v>
      </c>
      <c r="I26" s="6">
        <f t="shared" si="1"/>
        <v>-6.5952411</v>
      </c>
      <c r="J26" s="6">
        <f t="shared" si="2"/>
        <v>-8.2188701999999996</v>
      </c>
      <c r="L26" s="90">
        <v>2955000000</v>
      </c>
      <c r="M26" s="90">
        <v>-8.7210692999999999</v>
      </c>
      <c r="N26" s="90">
        <v>-4.3627438999999999</v>
      </c>
      <c r="O26" s="90"/>
      <c r="P26" s="90"/>
      <c r="Q26" s="20"/>
      <c r="R26" s="6">
        <f t="shared" si="3"/>
        <v>3.53</v>
      </c>
      <c r="S26" s="6">
        <f t="shared" si="4"/>
        <v>-7.8631811000000003</v>
      </c>
      <c r="T26" s="6">
        <f t="shared" si="5"/>
        <v>-6.4489460000000003</v>
      </c>
      <c r="U26" s="20"/>
    </row>
    <row r="27" spans="2:21" x14ac:dyDescent="0.25">
      <c r="B27" s="90">
        <v>3070000000</v>
      </c>
      <c r="C27" s="90">
        <v>-6.7022648</v>
      </c>
      <c r="D27" s="90">
        <v>-7.5210689999999998</v>
      </c>
      <c r="E27" s="90"/>
      <c r="F27" s="90"/>
      <c r="G27" s="20"/>
      <c r="H27" s="6">
        <f t="shared" si="0"/>
        <v>3.645</v>
      </c>
      <c r="I27" s="6">
        <f t="shared" si="1"/>
        <v>-6.5440253999999998</v>
      </c>
      <c r="J27" s="6">
        <f t="shared" si="2"/>
        <v>-8.3678904000000003</v>
      </c>
      <c r="L27" s="90">
        <v>3070000000</v>
      </c>
      <c r="M27" s="90">
        <v>-8.5728024999999999</v>
      </c>
      <c r="N27" s="90">
        <v>-4.6925492000000002</v>
      </c>
      <c r="O27" s="90"/>
      <c r="P27" s="90"/>
      <c r="Q27" s="20"/>
      <c r="R27" s="6">
        <f t="shared" si="3"/>
        <v>3.645</v>
      </c>
      <c r="S27" s="6">
        <f t="shared" si="4"/>
        <v>-7.8376793999999999</v>
      </c>
      <c r="T27" s="6">
        <f t="shared" si="5"/>
        <v>-6.8991866000000002</v>
      </c>
      <c r="U27" s="20"/>
    </row>
    <row r="28" spans="2:21" x14ac:dyDescent="0.25">
      <c r="B28" s="90">
        <v>3185000000</v>
      </c>
      <c r="C28" s="90">
        <v>-6.7007294000000002</v>
      </c>
      <c r="D28" s="90">
        <v>-7.6498603999999997</v>
      </c>
      <c r="E28" s="90"/>
      <c r="F28" s="90"/>
      <c r="G28" s="20"/>
      <c r="H28" s="6">
        <f t="shared" si="0"/>
        <v>3.76</v>
      </c>
      <c r="I28" s="6">
        <f t="shared" si="1"/>
        <v>-6.5386677000000004</v>
      </c>
      <c r="J28" s="6">
        <f t="shared" si="2"/>
        <v>-8.5271319999999999</v>
      </c>
      <c r="L28" s="90">
        <v>3185000000</v>
      </c>
      <c r="M28" s="90">
        <v>-8.3944758999999998</v>
      </c>
      <c r="N28" s="90">
        <v>-5.0815181999999997</v>
      </c>
      <c r="O28" s="90"/>
      <c r="P28" s="90"/>
      <c r="Q28" s="20"/>
      <c r="R28" s="6">
        <f t="shared" si="3"/>
        <v>3.76</v>
      </c>
      <c r="S28" s="6">
        <f t="shared" si="4"/>
        <v>-7.8553800999999996</v>
      </c>
      <c r="T28" s="6">
        <f t="shared" si="5"/>
        <v>-7.3221040000000004</v>
      </c>
      <c r="U28" s="20"/>
    </row>
    <row r="29" spans="2:21" x14ac:dyDescent="0.25">
      <c r="B29" s="90">
        <v>3300000000</v>
      </c>
      <c r="C29" s="90">
        <v>-6.6472321000000001</v>
      </c>
      <c r="D29" s="90">
        <v>-7.8306130999999999</v>
      </c>
      <c r="E29" s="90"/>
      <c r="F29" s="90"/>
      <c r="G29" s="20"/>
      <c r="H29" s="6">
        <f t="shared" si="0"/>
        <v>3.875</v>
      </c>
      <c r="I29" s="6">
        <f t="shared" si="1"/>
        <v>-6.5856361000000003</v>
      </c>
      <c r="J29" s="6">
        <f t="shared" si="2"/>
        <v>-8.6535063000000001</v>
      </c>
      <c r="L29" s="90">
        <v>3300000000</v>
      </c>
      <c r="M29" s="90">
        <v>-8.1219292000000003</v>
      </c>
      <c r="N29" s="90">
        <v>-5.5087118000000004</v>
      </c>
      <c r="O29" s="90"/>
      <c r="P29" s="90"/>
      <c r="Q29" s="20"/>
      <c r="R29" s="6">
        <f t="shared" si="3"/>
        <v>3.875</v>
      </c>
      <c r="S29" s="6">
        <f t="shared" si="4"/>
        <v>-7.9740839000000001</v>
      </c>
      <c r="T29" s="6">
        <f t="shared" si="5"/>
        <v>-7.7058263</v>
      </c>
      <c r="U29" s="20"/>
    </row>
    <row r="30" spans="2:21" x14ac:dyDescent="0.25">
      <c r="B30" s="90">
        <v>3415000000</v>
      </c>
      <c r="C30" s="90">
        <v>-6.6512241000000003</v>
      </c>
      <c r="D30" s="90">
        <v>-8.0225905999999991</v>
      </c>
      <c r="E30" s="90"/>
      <c r="F30" s="90"/>
      <c r="G30" s="20"/>
      <c r="H30" s="6">
        <f t="shared" si="0"/>
        <v>3.99</v>
      </c>
      <c r="I30" s="6">
        <f t="shared" si="1"/>
        <v>-6.5499396000000001</v>
      </c>
      <c r="J30" s="6">
        <f t="shared" si="2"/>
        <v>-8.7232304000000003</v>
      </c>
      <c r="L30" s="90">
        <v>3415000000</v>
      </c>
      <c r="M30" s="90">
        <v>-7.9593182000000002</v>
      </c>
      <c r="N30" s="90">
        <v>-5.9718179999999998</v>
      </c>
      <c r="O30" s="90"/>
      <c r="P30" s="90"/>
      <c r="Q30" s="20"/>
      <c r="R30" s="6">
        <f t="shared" si="3"/>
        <v>3.99</v>
      </c>
      <c r="S30" s="6">
        <f t="shared" si="4"/>
        <v>-8.1108235999999998</v>
      </c>
      <c r="T30" s="6">
        <f t="shared" si="5"/>
        <v>-8.0696650000000005</v>
      </c>
      <c r="U30" s="20"/>
    </row>
    <row r="31" spans="2:21" x14ac:dyDescent="0.25">
      <c r="B31" s="90">
        <v>3530000000</v>
      </c>
      <c r="C31" s="90">
        <v>-6.5952411</v>
      </c>
      <c r="D31" s="90">
        <v>-8.2188701999999996</v>
      </c>
      <c r="E31" s="90"/>
      <c r="F31" s="90"/>
      <c r="G31" s="20"/>
      <c r="H31" s="6">
        <f t="shared" si="0"/>
        <v>4.1050000000000004</v>
      </c>
      <c r="I31" s="6">
        <f t="shared" si="1"/>
        <v>-6.5714755</v>
      </c>
      <c r="J31" s="6">
        <f t="shared" si="2"/>
        <v>-8.7113352000000006</v>
      </c>
      <c r="L31" s="90">
        <v>3530000000</v>
      </c>
      <c r="M31" s="90">
        <v>-7.8631811000000003</v>
      </c>
      <c r="N31" s="90">
        <v>-6.4489460000000003</v>
      </c>
      <c r="O31" s="90"/>
      <c r="P31" s="90"/>
      <c r="Q31" s="20"/>
      <c r="R31" s="6">
        <f t="shared" si="3"/>
        <v>4.1050000000000004</v>
      </c>
      <c r="S31" s="6">
        <f t="shared" si="4"/>
        <v>-8.2300692000000009</v>
      </c>
      <c r="T31" s="6">
        <f t="shared" si="5"/>
        <v>-8.3847798999999998</v>
      </c>
      <c r="U31" s="20"/>
    </row>
    <row r="32" spans="2:21" x14ac:dyDescent="0.25">
      <c r="B32" s="90">
        <v>3645000000</v>
      </c>
      <c r="C32" s="90">
        <v>-6.5440253999999998</v>
      </c>
      <c r="D32" s="90">
        <v>-8.3678904000000003</v>
      </c>
      <c r="E32" s="90"/>
      <c r="F32" s="90"/>
      <c r="G32" s="20"/>
      <c r="H32" s="6">
        <f t="shared" si="0"/>
        <v>4.22</v>
      </c>
      <c r="I32" s="6">
        <f t="shared" si="1"/>
        <v>-6.5213698999999998</v>
      </c>
      <c r="J32" s="6">
        <f t="shared" si="2"/>
        <v>-8.6547070000000001</v>
      </c>
      <c r="L32" s="90">
        <v>3645000000</v>
      </c>
      <c r="M32" s="90">
        <v>-7.8376793999999999</v>
      </c>
      <c r="N32" s="90">
        <v>-6.8991866000000002</v>
      </c>
      <c r="O32" s="90"/>
      <c r="P32" s="90"/>
      <c r="Q32" s="20"/>
      <c r="R32" s="6">
        <f t="shared" si="3"/>
        <v>4.22</v>
      </c>
      <c r="S32" s="6">
        <f t="shared" si="4"/>
        <v>-8.2673302</v>
      </c>
      <c r="T32" s="6">
        <f t="shared" si="5"/>
        <v>-8.6530714</v>
      </c>
      <c r="U32" s="20"/>
    </row>
    <row r="33" spans="2:21" x14ac:dyDescent="0.25">
      <c r="B33" s="90">
        <v>3760000000</v>
      </c>
      <c r="C33" s="90">
        <v>-6.5386677000000004</v>
      </c>
      <c r="D33" s="90">
        <v>-8.5271319999999999</v>
      </c>
      <c r="E33" s="90"/>
      <c r="F33" s="90"/>
      <c r="G33" s="20"/>
      <c r="H33" s="6">
        <f t="shared" si="0"/>
        <v>4.335</v>
      </c>
      <c r="I33" s="6">
        <f t="shared" si="1"/>
        <v>-6.4785442</v>
      </c>
      <c r="J33" s="6">
        <f t="shared" si="2"/>
        <v>-8.5323448000000006</v>
      </c>
      <c r="L33" s="90">
        <v>3760000000</v>
      </c>
      <c r="M33" s="90">
        <v>-7.8553800999999996</v>
      </c>
      <c r="N33" s="90">
        <v>-7.3221040000000004</v>
      </c>
      <c r="O33" s="90"/>
      <c r="P33" s="90"/>
      <c r="Q33" s="20"/>
      <c r="R33" s="6">
        <f t="shared" si="3"/>
        <v>4.335</v>
      </c>
      <c r="S33" s="6">
        <f t="shared" si="4"/>
        <v>-8.2650585000000003</v>
      </c>
      <c r="T33" s="6">
        <f t="shared" si="5"/>
        <v>-8.8807887999999995</v>
      </c>
      <c r="U33" s="20"/>
    </row>
    <row r="34" spans="2:21" x14ac:dyDescent="0.25">
      <c r="B34" s="90">
        <v>3875000000</v>
      </c>
      <c r="C34" s="90">
        <v>-6.5856361000000003</v>
      </c>
      <c r="D34" s="90">
        <v>-8.6535063000000001</v>
      </c>
      <c r="E34" s="90"/>
      <c r="F34" s="90"/>
      <c r="G34" s="20"/>
      <c r="H34" s="6">
        <f t="shared" si="0"/>
        <v>4.45</v>
      </c>
      <c r="I34" s="6">
        <f t="shared" si="1"/>
        <v>-6.4291821000000002</v>
      </c>
      <c r="J34" s="6">
        <f t="shared" si="2"/>
        <v>-8.3978186000000008</v>
      </c>
      <c r="L34" s="90">
        <v>3875000000</v>
      </c>
      <c r="M34" s="90">
        <v>-7.9740839000000001</v>
      </c>
      <c r="N34" s="90">
        <v>-7.7058263</v>
      </c>
      <c r="O34" s="90"/>
      <c r="P34" s="90"/>
      <c r="Q34" s="20"/>
      <c r="R34" s="6">
        <f t="shared" si="3"/>
        <v>4.45</v>
      </c>
      <c r="S34" s="6">
        <f t="shared" si="4"/>
        <v>-8.1902446999999992</v>
      </c>
      <c r="T34" s="6">
        <f t="shared" si="5"/>
        <v>-9.0691337999999995</v>
      </c>
      <c r="U34" s="20"/>
    </row>
    <row r="35" spans="2:21" x14ac:dyDescent="0.25">
      <c r="B35" s="90">
        <v>3990000000</v>
      </c>
      <c r="C35" s="90">
        <v>-6.5499396000000001</v>
      </c>
      <c r="D35" s="90">
        <v>-8.7232304000000003</v>
      </c>
      <c r="E35" s="90"/>
      <c r="F35" s="90"/>
      <c r="G35" s="20"/>
      <c r="H35" s="6">
        <f t="shared" si="0"/>
        <v>4.5650000000000004</v>
      </c>
      <c r="I35" s="6">
        <f t="shared" si="1"/>
        <v>-6.4589490999999999</v>
      </c>
      <c r="J35" s="6">
        <f t="shared" si="2"/>
        <v>-8.2593718000000003</v>
      </c>
      <c r="L35" s="90">
        <v>3990000000</v>
      </c>
      <c r="M35" s="90">
        <v>-8.1108235999999998</v>
      </c>
      <c r="N35" s="90">
        <v>-8.0696650000000005</v>
      </c>
      <c r="O35" s="90"/>
      <c r="P35" s="90"/>
      <c r="Q35" s="20"/>
      <c r="R35" s="6">
        <f t="shared" si="3"/>
        <v>4.5650000000000004</v>
      </c>
      <c r="S35" s="6">
        <f t="shared" si="4"/>
        <v>-8.1060628999999995</v>
      </c>
      <c r="T35" s="6">
        <f t="shared" si="5"/>
        <v>-9.2384386000000003</v>
      </c>
      <c r="U35" s="20"/>
    </row>
    <row r="36" spans="2:21" x14ac:dyDescent="0.25">
      <c r="B36" s="90">
        <v>4105000000</v>
      </c>
      <c r="C36" s="90">
        <v>-6.5714755</v>
      </c>
      <c r="D36" s="90">
        <v>-8.7113352000000006</v>
      </c>
      <c r="E36" s="90"/>
      <c r="F36" s="90"/>
      <c r="G36" s="20"/>
      <c r="H36" s="6">
        <f t="shared" si="0"/>
        <v>4.68</v>
      </c>
      <c r="I36" s="6">
        <f t="shared" si="1"/>
        <v>-6.4749241</v>
      </c>
      <c r="J36" s="6">
        <f t="shared" si="2"/>
        <v>-8.1641835999999994</v>
      </c>
      <c r="L36" s="90">
        <v>4105000000</v>
      </c>
      <c r="M36" s="90">
        <v>-8.2300692000000009</v>
      </c>
      <c r="N36" s="90">
        <v>-8.3847798999999998</v>
      </c>
      <c r="O36" s="90"/>
      <c r="P36" s="90"/>
      <c r="Q36" s="20"/>
      <c r="R36" s="6">
        <f t="shared" si="3"/>
        <v>4.68</v>
      </c>
      <c r="S36" s="6">
        <f t="shared" si="4"/>
        <v>-8.0367622000000001</v>
      </c>
      <c r="T36" s="6">
        <f t="shared" si="5"/>
        <v>-9.4096688999999998</v>
      </c>
      <c r="U36" s="20"/>
    </row>
    <row r="37" spans="2:21" x14ac:dyDescent="0.25">
      <c r="B37" s="90">
        <v>4220000000</v>
      </c>
      <c r="C37" s="90">
        <v>-6.5213698999999998</v>
      </c>
      <c r="D37" s="90">
        <v>-8.6547070000000001</v>
      </c>
      <c r="E37" s="90"/>
      <c r="F37" s="90"/>
      <c r="G37" s="20"/>
      <c r="H37" s="6">
        <f t="shared" si="0"/>
        <v>4.7949999999999999</v>
      </c>
      <c r="I37" s="6">
        <f t="shared" si="1"/>
        <v>-6.5303263999999999</v>
      </c>
      <c r="J37" s="6">
        <f t="shared" si="2"/>
        <v>-8.0462360000000004</v>
      </c>
      <c r="L37" s="90">
        <v>4220000000</v>
      </c>
      <c r="M37" s="90">
        <v>-8.2673302</v>
      </c>
      <c r="N37" s="90">
        <v>-8.6530714</v>
      </c>
      <c r="O37" s="90"/>
      <c r="P37" s="90"/>
      <c r="Q37" s="20"/>
      <c r="R37" s="6">
        <f t="shared" si="3"/>
        <v>4.7949999999999999</v>
      </c>
      <c r="S37" s="6">
        <f t="shared" si="4"/>
        <v>-8.0361604999999994</v>
      </c>
      <c r="T37" s="6">
        <f t="shared" si="5"/>
        <v>-9.5695142999999998</v>
      </c>
      <c r="U37" s="20"/>
    </row>
    <row r="38" spans="2:21" x14ac:dyDescent="0.25">
      <c r="B38" s="90">
        <v>4335000000</v>
      </c>
      <c r="C38" s="90">
        <v>-6.4785442</v>
      </c>
      <c r="D38" s="90">
        <v>-8.5323448000000006</v>
      </c>
      <c r="E38" s="90"/>
      <c r="F38" s="90"/>
      <c r="G38" s="20"/>
      <c r="H38" s="6">
        <f t="shared" si="0"/>
        <v>4.91</v>
      </c>
      <c r="I38" s="6">
        <f t="shared" si="1"/>
        <v>-6.5440068</v>
      </c>
      <c r="J38" s="6">
        <f t="shared" si="2"/>
        <v>-7.9553846999999998</v>
      </c>
      <c r="L38" s="90">
        <v>4335000000</v>
      </c>
      <c r="M38" s="90">
        <v>-8.2650585000000003</v>
      </c>
      <c r="N38" s="90">
        <v>-8.8807887999999995</v>
      </c>
      <c r="O38" s="90"/>
      <c r="P38" s="90"/>
      <c r="Q38" s="20"/>
      <c r="R38" s="6">
        <f t="shared" si="3"/>
        <v>4.91</v>
      </c>
      <c r="S38" s="6">
        <f t="shared" si="4"/>
        <v>-8.0465020999999997</v>
      </c>
      <c r="T38" s="6">
        <f t="shared" si="5"/>
        <v>-9.7199220999999998</v>
      </c>
      <c r="U38" s="20"/>
    </row>
    <row r="39" spans="2:21" x14ac:dyDescent="0.25">
      <c r="B39" s="90">
        <v>4450000000</v>
      </c>
      <c r="C39" s="90">
        <v>-6.4291821000000002</v>
      </c>
      <c r="D39" s="90">
        <v>-8.3978186000000008</v>
      </c>
      <c r="E39" s="90"/>
      <c r="F39" s="90"/>
      <c r="G39" s="20"/>
      <c r="H39" s="6">
        <f t="shared" si="0"/>
        <v>5.0250000000000004</v>
      </c>
      <c r="I39" s="6">
        <f t="shared" si="1"/>
        <v>-6.5555839999999996</v>
      </c>
      <c r="J39" s="6">
        <f t="shared" si="2"/>
        <v>-7.8616118000000004</v>
      </c>
      <c r="L39" s="90">
        <v>4450000000</v>
      </c>
      <c r="M39" s="90">
        <v>-8.1902446999999992</v>
      </c>
      <c r="N39" s="90">
        <v>-9.0691337999999995</v>
      </c>
      <c r="O39" s="90"/>
      <c r="P39" s="90"/>
      <c r="Q39" s="20"/>
      <c r="R39" s="6">
        <f t="shared" si="3"/>
        <v>5.0250000000000004</v>
      </c>
      <c r="S39" s="6">
        <f t="shared" si="4"/>
        <v>-8.0526389999999992</v>
      </c>
      <c r="T39" s="6">
        <f t="shared" si="5"/>
        <v>-9.8543147999999992</v>
      </c>
      <c r="U39" s="20"/>
    </row>
    <row r="40" spans="2:21" x14ac:dyDescent="0.25">
      <c r="B40" s="90">
        <v>4565000000</v>
      </c>
      <c r="C40" s="90">
        <v>-6.4589490999999999</v>
      </c>
      <c r="D40" s="90">
        <v>-8.2593718000000003</v>
      </c>
      <c r="E40" s="90"/>
      <c r="F40" s="90"/>
      <c r="G40" s="20"/>
      <c r="H40" s="6">
        <f t="shared" si="0"/>
        <v>5.14</v>
      </c>
      <c r="I40" s="6">
        <f t="shared" si="1"/>
        <v>-6.5263223999999997</v>
      </c>
      <c r="J40" s="6">
        <f t="shared" si="2"/>
        <v>-7.7788572</v>
      </c>
      <c r="L40" s="90">
        <v>4565000000</v>
      </c>
      <c r="M40" s="90">
        <v>-8.1060628999999995</v>
      </c>
      <c r="N40" s="90">
        <v>-9.2384386000000003</v>
      </c>
      <c r="O40" s="90"/>
      <c r="P40" s="90"/>
      <c r="Q40" s="20"/>
      <c r="R40" s="6">
        <f t="shared" si="3"/>
        <v>5.14</v>
      </c>
      <c r="S40" s="6">
        <f t="shared" si="4"/>
        <v>-8.0741177000000004</v>
      </c>
      <c r="T40" s="6">
        <f t="shared" si="5"/>
        <v>-9.9814986999999995</v>
      </c>
      <c r="U40" s="20"/>
    </row>
    <row r="41" spans="2:21" x14ac:dyDescent="0.25">
      <c r="B41" s="90">
        <v>4680000000</v>
      </c>
      <c r="C41" s="90">
        <v>-6.4749241</v>
      </c>
      <c r="D41" s="90">
        <v>-8.1641835999999994</v>
      </c>
      <c r="E41" s="90"/>
      <c r="F41" s="90"/>
      <c r="G41" s="20"/>
      <c r="H41" s="6">
        <f t="shared" si="0"/>
        <v>5.2549999999999999</v>
      </c>
      <c r="I41" s="6">
        <f t="shared" si="1"/>
        <v>-6.4624414000000003</v>
      </c>
      <c r="J41" s="6">
        <f t="shared" si="2"/>
        <v>-7.7229362000000004</v>
      </c>
      <c r="L41" s="90">
        <v>4680000000</v>
      </c>
      <c r="M41" s="90">
        <v>-8.0367622000000001</v>
      </c>
      <c r="N41" s="90">
        <v>-9.4096688999999998</v>
      </c>
      <c r="O41" s="90"/>
      <c r="P41" s="90"/>
      <c r="Q41" s="20"/>
      <c r="R41" s="6">
        <f t="shared" si="3"/>
        <v>5.2549999999999999</v>
      </c>
      <c r="S41" s="6">
        <f t="shared" si="4"/>
        <v>-8.0675240000000006</v>
      </c>
      <c r="T41" s="6">
        <f t="shared" si="5"/>
        <v>-10.105128000000001</v>
      </c>
      <c r="U41" s="20"/>
    </row>
    <row r="42" spans="2:21" x14ac:dyDescent="0.25">
      <c r="B42" s="90">
        <v>4795000000</v>
      </c>
      <c r="C42" s="90">
        <v>-6.5303263999999999</v>
      </c>
      <c r="D42" s="90">
        <v>-8.0462360000000004</v>
      </c>
      <c r="E42" s="90"/>
      <c r="F42" s="90"/>
      <c r="G42" s="20"/>
      <c r="H42" s="6">
        <f t="shared" si="0"/>
        <v>5.37</v>
      </c>
      <c r="I42" s="6">
        <f t="shared" si="1"/>
        <v>-6.4236417000000001</v>
      </c>
      <c r="J42" s="6">
        <f t="shared" si="2"/>
        <v>-7.7048392000000003</v>
      </c>
      <c r="L42" s="90">
        <v>4795000000</v>
      </c>
      <c r="M42" s="90">
        <v>-8.0361604999999994</v>
      </c>
      <c r="N42" s="90">
        <v>-9.5695142999999998</v>
      </c>
      <c r="O42" s="90"/>
      <c r="P42" s="90"/>
      <c r="Q42" s="20"/>
      <c r="R42" s="6">
        <f t="shared" si="3"/>
        <v>5.37</v>
      </c>
      <c r="S42" s="6">
        <f t="shared" si="4"/>
        <v>-8.0464295999999997</v>
      </c>
      <c r="T42" s="6">
        <f t="shared" si="5"/>
        <v>-10.242620000000001</v>
      </c>
      <c r="U42" s="20"/>
    </row>
    <row r="43" spans="2:21" x14ac:dyDescent="0.25">
      <c r="B43" s="90">
        <v>4910000000</v>
      </c>
      <c r="C43" s="90">
        <v>-6.5440068</v>
      </c>
      <c r="D43" s="90">
        <v>-7.9553846999999998</v>
      </c>
      <c r="E43" s="90"/>
      <c r="F43" s="90"/>
      <c r="G43" s="20"/>
      <c r="H43" s="6">
        <f t="shared" si="0"/>
        <v>5.4850000000000003</v>
      </c>
      <c r="I43" s="6">
        <f t="shared" si="1"/>
        <v>-6.4505486000000003</v>
      </c>
      <c r="J43" s="6">
        <f t="shared" si="2"/>
        <v>-7.7186016999999998</v>
      </c>
      <c r="L43" s="90">
        <v>4910000000</v>
      </c>
      <c r="M43" s="90">
        <v>-8.0465020999999997</v>
      </c>
      <c r="N43" s="90">
        <v>-9.7199220999999998</v>
      </c>
      <c r="O43" s="90"/>
      <c r="P43" s="90"/>
      <c r="Q43" s="20"/>
      <c r="R43" s="6">
        <f t="shared" si="3"/>
        <v>5.4850000000000003</v>
      </c>
      <c r="S43" s="6">
        <f t="shared" si="4"/>
        <v>-8.0450850000000003</v>
      </c>
      <c r="T43" s="6">
        <f t="shared" si="5"/>
        <v>-10.397891</v>
      </c>
      <c r="U43" s="20"/>
    </row>
    <row r="44" spans="2:21" x14ac:dyDescent="0.25">
      <c r="B44" s="90">
        <v>5025000000</v>
      </c>
      <c r="C44" s="90">
        <v>-6.5555839999999996</v>
      </c>
      <c r="D44" s="90">
        <v>-7.8616118000000004</v>
      </c>
      <c r="E44" s="90"/>
      <c r="F44" s="90"/>
      <c r="G44" s="20"/>
      <c r="H44" s="6">
        <f t="shared" si="0"/>
        <v>5.6</v>
      </c>
      <c r="I44" s="6">
        <f t="shared" si="1"/>
        <v>-6.4606576000000002</v>
      </c>
      <c r="J44" s="6">
        <f t="shared" si="2"/>
        <v>-7.7532024000000002</v>
      </c>
      <c r="L44" s="90">
        <v>5025000000</v>
      </c>
      <c r="M44" s="90">
        <v>-8.0526389999999992</v>
      </c>
      <c r="N44" s="90">
        <v>-9.8543147999999992</v>
      </c>
      <c r="O44" s="90"/>
      <c r="P44" s="90"/>
      <c r="Q44" s="20"/>
      <c r="R44" s="6">
        <f t="shared" si="3"/>
        <v>5.6</v>
      </c>
      <c r="S44" s="6">
        <f t="shared" si="4"/>
        <v>-8.0345706999999997</v>
      </c>
      <c r="T44" s="6">
        <f t="shared" si="5"/>
        <v>-10.558797</v>
      </c>
      <c r="U44" s="20"/>
    </row>
    <row r="45" spans="2:21" x14ac:dyDescent="0.25">
      <c r="B45" s="90">
        <v>5140000000</v>
      </c>
      <c r="C45" s="90">
        <v>-6.5263223999999997</v>
      </c>
      <c r="D45" s="90">
        <v>-7.7788572</v>
      </c>
      <c r="E45" s="90"/>
      <c r="F45" s="90"/>
      <c r="G45" s="20"/>
      <c r="H45" s="6">
        <f t="shared" si="0"/>
        <v>5.7149999999999999</v>
      </c>
      <c r="I45" s="6">
        <f t="shared" si="1"/>
        <v>-6.460413</v>
      </c>
      <c r="J45" s="6">
        <f t="shared" si="2"/>
        <v>-7.7745775999999998</v>
      </c>
      <c r="L45" s="90">
        <v>5140000000</v>
      </c>
      <c r="M45" s="90">
        <v>-8.0741177000000004</v>
      </c>
      <c r="N45" s="90">
        <v>-9.9814986999999995</v>
      </c>
      <c r="O45" s="90"/>
      <c r="P45" s="90"/>
      <c r="Q45" s="20"/>
      <c r="R45" s="6">
        <f t="shared" si="3"/>
        <v>5.7149999999999999</v>
      </c>
      <c r="S45" s="6">
        <f t="shared" si="4"/>
        <v>-7.9901194999999996</v>
      </c>
      <c r="T45" s="6">
        <f t="shared" si="5"/>
        <v>-10.715669</v>
      </c>
      <c r="U45" s="20"/>
    </row>
    <row r="46" spans="2:21" x14ac:dyDescent="0.25">
      <c r="B46" s="90">
        <v>5255000000</v>
      </c>
      <c r="C46" s="90">
        <v>-6.4624414000000003</v>
      </c>
      <c r="D46" s="90">
        <v>-7.7229362000000004</v>
      </c>
      <c r="E46" s="90"/>
      <c r="F46" s="90"/>
      <c r="G46" s="20"/>
      <c r="H46" s="6">
        <f t="shared" si="0"/>
        <v>5.83</v>
      </c>
      <c r="I46" s="6">
        <f t="shared" si="1"/>
        <v>-6.4611372999999999</v>
      </c>
      <c r="J46" s="6">
        <f t="shared" si="2"/>
        <v>-7.8137607999999998</v>
      </c>
      <c r="L46" s="90">
        <v>5255000000</v>
      </c>
      <c r="M46" s="90">
        <v>-8.0675240000000006</v>
      </c>
      <c r="N46" s="90">
        <v>-10.105128000000001</v>
      </c>
      <c r="O46" s="90"/>
      <c r="P46" s="90"/>
      <c r="Q46" s="20"/>
      <c r="R46" s="6">
        <f t="shared" si="3"/>
        <v>5.83</v>
      </c>
      <c r="S46" s="6">
        <f t="shared" si="4"/>
        <v>-7.9584694000000002</v>
      </c>
      <c r="T46" s="6">
        <f t="shared" si="5"/>
        <v>-10.873896</v>
      </c>
      <c r="U46" s="20"/>
    </row>
    <row r="47" spans="2:21" x14ac:dyDescent="0.25">
      <c r="B47" s="90">
        <v>5370000000</v>
      </c>
      <c r="C47" s="90">
        <v>-6.4236417000000001</v>
      </c>
      <c r="D47" s="90">
        <v>-7.7048392000000003</v>
      </c>
      <c r="E47" s="90"/>
      <c r="F47" s="90"/>
      <c r="G47" s="20"/>
      <c r="H47" s="6">
        <f t="shared" si="0"/>
        <v>5.9450000000000003</v>
      </c>
      <c r="I47" s="6">
        <f t="shared" si="1"/>
        <v>-6.4484291000000002</v>
      </c>
      <c r="J47" s="6">
        <f t="shared" si="2"/>
        <v>-7.8561430000000003</v>
      </c>
      <c r="L47" s="90">
        <v>5370000000</v>
      </c>
      <c r="M47" s="90">
        <v>-8.0464295999999997</v>
      </c>
      <c r="N47" s="90">
        <v>-10.242620000000001</v>
      </c>
      <c r="O47" s="90"/>
      <c r="P47" s="90"/>
      <c r="Q47" s="20"/>
      <c r="R47" s="6">
        <f t="shared" si="3"/>
        <v>5.9450000000000003</v>
      </c>
      <c r="S47" s="6">
        <f t="shared" si="4"/>
        <v>-7.9234118000000002</v>
      </c>
      <c r="T47" s="6">
        <f t="shared" si="5"/>
        <v>-11.027537000000001</v>
      </c>
      <c r="U47" s="20"/>
    </row>
    <row r="48" spans="2:21" x14ac:dyDescent="0.25">
      <c r="B48" s="90">
        <v>5485000000</v>
      </c>
      <c r="C48" s="90">
        <v>-6.4505486000000003</v>
      </c>
      <c r="D48" s="90">
        <v>-7.7186016999999998</v>
      </c>
      <c r="E48" s="90"/>
      <c r="F48" s="90"/>
      <c r="G48" s="20"/>
      <c r="H48" s="6">
        <f t="shared" si="0"/>
        <v>6.06</v>
      </c>
      <c r="I48" s="6">
        <f t="shared" si="1"/>
        <v>-6.3975619999999997</v>
      </c>
      <c r="J48" s="6">
        <f t="shared" si="2"/>
        <v>-7.9013723999999996</v>
      </c>
      <c r="L48" s="90">
        <v>5485000000</v>
      </c>
      <c r="M48" s="90">
        <v>-8.0450850000000003</v>
      </c>
      <c r="N48" s="90">
        <v>-10.397891</v>
      </c>
      <c r="O48" s="90"/>
      <c r="P48" s="90"/>
      <c r="Q48" s="20"/>
      <c r="R48" s="6">
        <f t="shared" si="3"/>
        <v>6.06</v>
      </c>
      <c r="S48" s="6">
        <f t="shared" si="4"/>
        <v>-7.8766955999999997</v>
      </c>
      <c r="T48" s="6">
        <f t="shared" si="5"/>
        <v>-11.188224999999999</v>
      </c>
      <c r="U48" s="20"/>
    </row>
    <row r="49" spans="2:21" x14ac:dyDescent="0.25">
      <c r="B49" s="90">
        <v>5600000000</v>
      </c>
      <c r="C49" s="90">
        <v>-6.4606576000000002</v>
      </c>
      <c r="D49" s="90">
        <v>-7.7532024000000002</v>
      </c>
      <c r="E49" s="90"/>
      <c r="F49" s="90"/>
      <c r="G49" s="20"/>
      <c r="H49" s="6">
        <f t="shared" si="0"/>
        <v>6.1749999999999998</v>
      </c>
      <c r="I49" s="6">
        <f t="shared" si="1"/>
        <v>-6.3705882999999996</v>
      </c>
      <c r="J49" s="6">
        <f t="shared" si="2"/>
        <v>-7.9747705</v>
      </c>
      <c r="L49" s="90">
        <v>5600000000</v>
      </c>
      <c r="M49" s="90">
        <v>-8.0345706999999997</v>
      </c>
      <c r="N49" s="90">
        <v>-10.558797</v>
      </c>
      <c r="O49" s="90"/>
      <c r="P49" s="90"/>
      <c r="Q49" s="20"/>
      <c r="R49" s="6">
        <f t="shared" si="3"/>
        <v>6.1749999999999998</v>
      </c>
      <c r="S49" s="6">
        <f t="shared" si="4"/>
        <v>-7.8459830000000004</v>
      </c>
      <c r="T49" s="6">
        <f t="shared" si="5"/>
        <v>-11.374502</v>
      </c>
      <c r="U49" s="20"/>
    </row>
    <row r="50" spans="2:21" x14ac:dyDescent="0.25">
      <c r="B50" s="90">
        <v>5715000000</v>
      </c>
      <c r="C50" s="90">
        <v>-6.460413</v>
      </c>
      <c r="D50" s="90">
        <v>-7.7745775999999998</v>
      </c>
      <c r="E50" s="90"/>
      <c r="F50" s="90"/>
      <c r="G50" s="20"/>
      <c r="H50" s="6">
        <f t="shared" si="0"/>
        <v>6.29</v>
      </c>
      <c r="I50" s="6">
        <f t="shared" si="1"/>
        <v>-6.3712324999999996</v>
      </c>
      <c r="J50" s="6">
        <f t="shared" si="2"/>
        <v>-8.0617619000000005</v>
      </c>
      <c r="L50" s="90">
        <v>5715000000</v>
      </c>
      <c r="M50" s="90">
        <v>-7.9901194999999996</v>
      </c>
      <c r="N50" s="90">
        <v>-10.715669</v>
      </c>
      <c r="O50" s="90"/>
      <c r="P50" s="90"/>
      <c r="Q50" s="20"/>
      <c r="R50" s="6">
        <f t="shared" si="3"/>
        <v>6.29</v>
      </c>
      <c r="S50" s="6">
        <f t="shared" si="4"/>
        <v>-7.8183464999999996</v>
      </c>
      <c r="T50" s="6">
        <f t="shared" si="5"/>
        <v>-11.569229999999999</v>
      </c>
      <c r="U50" s="20"/>
    </row>
    <row r="51" spans="2:21" x14ac:dyDescent="0.25">
      <c r="B51" s="90">
        <v>5830000000</v>
      </c>
      <c r="C51" s="90">
        <v>-6.4611372999999999</v>
      </c>
      <c r="D51" s="90">
        <v>-7.8137607999999998</v>
      </c>
      <c r="E51" s="90"/>
      <c r="F51" s="90"/>
      <c r="G51" s="20"/>
      <c r="H51" s="6">
        <f t="shared" si="0"/>
        <v>6.4050000000000002</v>
      </c>
      <c r="I51" s="6">
        <f t="shared" si="1"/>
        <v>-6.3588842999999997</v>
      </c>
      <c r="J51" s="6">
        <f t="shared" si="2"/>
        <v>-8.1628007999999994</v>
      </c>
      <c r="L51" s="90">
        <v>5830000000</v>
      </c>
      <c r="M51" s="90">
        <v>-7.9584694000000002</v>
      </c>
      <c r="N51" s="90">
        <v>-10.873896</v>
      </c>
      <c r="O51" s="90"/>
      <c r="P51" s="90"/>
      <c r="Q51" s="20"/>
      <c r="R51" s="6">
        <f t="shared" si="3"/>
        <v>6.4050000000000002</v>
      </c>
      <c r="S51" s="6">
        <f t="shared" si="4"/>
        <v>-7.7793564999999996</v>
      </c>
      <c r="T51" s="6">
        <f t="shared" si="5"/>
        <v>-11.767364000000001</v>
      </c>
      <c r="U51" s="20"/>
    </row>
    <row r="52" spans="2:21" x14ac:dyDescent="0.25">
      <c r="B52" s="90">
        <v>5945000000</v>
      </c>
      <c r="C52" s="90">
        <v>-6.4484291000000002</v>
      </c>
      <c r="D52" s="90">
        <v>-7.8561430000000003</v>
      </c>
      <c r="E52" s="90"/>
      <c r="F52" s="90"/>
      <c r="G52" s="20"/>
      <c r="H52" s="6">
        <f t="shared" si="0"/>
        <v>6.52</v>
      </c>
      <c r="I52" s="6">
        <f t="shared" si="1"/>
        <v>-6.3405528000000002</v>
      </c>
      <c r="J52" s="6">
        <f t="shared" si="2"/>
        <v>-8.2760028999999999</v>
      </c>
      <c r="L52" s="90">
        <v>5945000000</v>
      </c>
      <c r="M52" s="90">
        <v>-7.9234118000000002</v>
      </c>
      <c r="N52" s="90">
        <v>-11.027537000000001</v>
      </c>
      <c r="O52" s="90"/>
      <c r="P52" s="90"/>
      <c r="Q52" s="20"/>
      <c r="R52" s="6">
        <f t="shared" si="3"/>
        <v>6.52</v>
      </c>
      <c r="S52" s="6">
        <f t="shared" si="4"/>
        <v>-7.7475361999999999</v>
      </c>
      <c r="T52" s="6">
        <f t="shared" si="5"/>
        <v>-11.980359999999999</v>
      </c>
      <c r="U52" s="20"/>
    </row>
    <row r="53" spans="2:21" x14ac:dyDescent="0.25">
      <c r="B53" s="90">
        <v>6060000000</v>
      </c>
      <c r="C53" s="90">
        <v>-6.3975619999999997</v>
      </c>
      <c r="D53" s="90">
        <v>-7.9013723999999996</v>
      </c>
      <c r="E53" s="90"/>
      <c r="F53" s="90"/>
      <c r="G53" s="20"/>
      <c r="H53" s="6">
        <f t="shared" si="0"/>
        <v>6.6349999999999998</v>
      </c>
      <c r="I53" s="6">
        <f t="shared" si="1"/>
        <v>-6.3217787999999997</v>
      </c>
      <c r="J53" s="6">
        <f t="shared" si="2"/>
        <v>-8.3804082999999991</v>
      </c>
      <c r="L53" s="90">
        <v>6060000000</v>
      </c>
      <c r="M53" s="90">
        <v>-7.8766955999999997</v>
      </c>
      <c r="N53" s="90">
        <v>-11.188224999999999</v>
      </c>
      <c r="O53" s="90"/>
      <c r="P53" s="90"/>
      <c r="Q53" s="20"/>
      <c r="R53" s="6">
        <f t="shared" si="3"/>
        <v>6.6349999999999998</v>
      </c>
      <c r="S53" s="6">
        <f t="shared" si="4"/>
        <v>-7.7111964000000004</v>
      </c>
      <c r="T53" s="6">
        <f t="shared" si="5"/>
        <v>-12.202025000000001</v>
      </c>
      <c r="U53" s="20"/>
    </row>
    <row r="54" spans="2:21" x14ac:dyDescent="0.25">
      <c r="B54" s="90">
        <v>6175000000</v>
      </c>
      <c r="C54" s="90">
        <v>-6.3705882999999996</v>
      </c>
      <c r="D54" s="90">
        <v>-7.9747705</v>
      </c>
      <c r="E54" s="90"/>
      <c r="F54" s="90"/>
      <c r="G54" s="20"/>
      <c r="H54" s="6">
        <f t="shared" si="0"/>
        <v>6.75</v>
      </c>
      <c r="I54" s="6">
        <f t="shared" si="1"/>
        <v>-6.2826772000000002</v>
      </c>
      <c r="J54" s="6">
        <f t="shared" si="2"/>
        <v>-8.5036878999999992</v>
      </c>
      <c r="L54" s="90">
        <v>6175000000</v>
      </c>
      <c r="M54" s="90">
        <v>-7.8459830000000004</v>
      </c>
      <c r="N54" s="90">
        <v>-11.374502</v>
      </c>
      <c r="O54" s="90"/>
      <c r="P54" s="90"/>
      <c r="Q54" s="20"/>
      <c r="R54" s="6">
        <f t="shared" si="3"/>
        <v>6.75</v>
      </c>
      <c r="S54" s="6">
        <f t="shared" si="4"/>
        <v>-7.6680283999999999</v>
      </c>
      <c r="T54" s="6">
        <f t="shared" si="5"/>
        <v>-12.443206999999999</v>
      </c>
      <c r="U54" s="20"/>
    </row>
    <row r="55" spans="2:21" x14ac:dyDescent="0.25">
      <c r="B55" s="90">
        <v>6290000000</v>
      </c>
      <c r="C55" s="90">
        <v>-6.3712324999999996</v>
      </c>
      <c r="D55" s="90">
        <v>-8.0617619000000005</v>
      </c>
      <c r="E55" s="90"/>
      <c r="F55" s="90"/>
      <c r="H55" s="6">
        <f t="shared" si="0"/>
        <v>6.8650000000000002</v>
      </c>
      <c r="I55" s="6">
        <f t="shared" si="1"/>
        <v>-6.2355862000000002</v>
      </c>
      <c r="J55" s="6">
        <f t="shared" si="2"/>
        <v>-8.6438016999999991</v>
      </c>
      <c r="L55" s="90">
        <v>6290000000</v>
      </c>
      <c r="M55" s="90">
        <v>-7.8183464999999996</v>
      </c>
      <c r="N55" s="90">
        <v>-11.569229999999999</v>
      </c>
      <c r="O55" s="90"/>
      <c r="P55" s="90"/>
      <c r="R55" s="6">
        <f t="shared" si="3"/>
        <v>6.8650000000000002</v>
      </c>
      <c r="S55" s="6">
        <f t="shared" si="4"/>
        <v>-7.6408576999999998</v>
      </c>
      <c r="T55" s="6">
        <f t="shared" si="5"/>
        <v>-12.705112</v>
      </c>
    </row>
    <row r="56" spans="2:21" x14ac:dyDescent="0.25">
      <c r="B56" s="90">
        <v>6405000000</v>
      </c>
      <c r="C56" s="90">
        <v>-6.3588842999999997</v>
      </c>
      <c r="D56" s="90">
        <v>-8.1628007999999994</v>
      </c>
      <c r="E56" s="90"/>
      <c r="F56" s="90"/>
      <c r="H56" s="6">
        <f t="shared" si="0"/>
        <v>6.98</v>
      </c>
      <c r="I56" s="6">
        <f t="shared" si="1"/>
        <v>-6.2134542000000001</v>
      </c>
      <c r="J56" s="6">
        <f t="shared" si="2"/>
        <v>-8.7870998</v>
      </c>
      <c r="L56" s="90">
        <v>6405000000</v>
      </c>
      <c r="M56" s="90">
        <v>-7.7793564999999996</v>
      </c>
      <c r="N56" s="90">
        <v>-11.767364000000001</v>
      </c>
      <c r="O56" s="90"/>
      <c r="P56" s="90"/>
      <c r="R56" s="6">
        <f t="shared" si="3"/>
        <v>6.98</v>
      </c>
      <c r="S56" s="6">
        <f t="shared" si="4"/>
        <v>-7.6323762000000004</v>
      </c>
      <c r="T56" s="6">
        <f t="shared" si="5"/>
        <v>-12.968831</v>
      </c>
    </row>
    <row r="57" spans="2:21" x14ac:dyDescent="0.25">
      <c r="B57" s="90">
        <v>6520000000</v>
      </c>
      <c r="C57" s="90">
        <v>-6.3405528000000002</v>
      </c>
      <c r="D57" s="90">
        <v>-8.2760028999999999</v>
      </c>
      <c r="E57" s="90"/>
      <c r="F57" s="90"/>
      <c r="H57" s="6">
        <f t="shared" si="0"/>
        <v>7.0949999999999998</v>
      </c>
      <c r="I57" s="6">
        <f t="shared" si="1"/>
        <v>-6.1758560999999998</v>
      </c>
      <c r="J57" s="6">
        <f t="shared" si="2"/>
        <v>-8.9385280999999992</v>
      </c>
      <c r="L57" s="90">
        <v>6520000000</v>
      </c>
      <c r="M57" s="90">
        <v>-7.7475361999999999</v>
      </c>
      <c r="N57" s="90">
        <v>-11.980359999999999</v>
      </c>
      <c r="O57" s="90"/>
      <c r="P57" s="90"/>
      <c r="R57" s="6">
        <f t="shared" si="3"/>
        <v>7.0949999999999998</v>
      </c>
      <c r="S57" s="6">
        <f t="shared" si="4"/>
        <v>-7.6181064000000003</v>
      </c>
      <c r="T57" s="6">
        <f t="shared" si="5"/>
        <v>-13.136635</v>
      </c>
    </row>
    <row r="58" spans="2:21" x14ac:dyDescent="0.25">
      <c r="B58" s="90">
        <v>6635000000</v>
      </c>
      <c r="C58" s="90">
        <v>-6.3217787999999997</v>
      </c>
      <c r="D58" s="90">
        <v>-8.3804082999999991</v>
      </c>
      <c r="E58" s="90"/>
      <c r="F58" s="90"/>
      <c r="H58" s="6">
        <f t="shared" si="0"/>
        <v>7.21</v>
      </c>
      <c r="I58" s="6">
        <f t="shared" si="1"/>
        <v>-6.1523838</v>
      </c>
      <c r="J58" s="6">
        <f t="shared" si="2"/>
        <v>-9.0839891000000001</v>
      </c>
      <c r="L58" s="90">
        <v>6635000000</v>
      </c>
      <c r="M58" s="90">
        <v>-7.7111964000000004</v>
      </c>
      <c r="N58" s="90">
        <v>-12.202025000000001</v>
      </c>
      <c r="O58" s="90"/>
      <c r="P58" s="90"/>
      <c r="R58" s="6">
        <f t="shared" si="3"/>
        <v>7.21</v>
      </c>
      <c r="S58" s="6">
        <f t="shared" si="4"/>
        <v>-7.6071415</v>
      </c>
      <c r="T58" s="6">
        <f t="shared" si="5"/>
        <v>-13.259261</v>
      </c>
    </row>
    <row r="59" spans="2:21" x14ac:dyDescent="0.25">
      <c r="B59" s="90">
        <v>6750000000</v>
      </c>
      <c r="C59" s="90">
        <v>-6.2826772000000002</v>
      </c>
      <c r="D59" s="90">
        <v>-8.5036878999999992</v>
      </c>
      <c r="E59" s="90"/>
      <c r="F59" s="90"/>
      <c r="H59" s="6">
        <f t="shared" si="0"/>
        <v>7.3250000000000002</v>
      </c>
      <c r="I59" s="6">
        <f t="shared" si="1"/>
        <v>-6.149591</v>
      </c>
      <c r="J59" s="6">
        <f t="shared" si="2"/>
        <v>-9.2000522999999994</v>
      </c>
      <c r="L59" s="90">
        <v>6750000000</v>
      </c>
      <c r="M59" s="90">
        <v>-7.6680283999999999</v>
      </c>
      <c r="N59" s="90">
        <v>-12.443206999999999</v>
      </c>
      <c r="O59" s="90"/>
      <c r="P59" s="90"/>
      <c r="R59" s="6">
        <f t="shared" si="3"/>
        <v>7.3250000000000002</v>
      </c>
      <c r="S59" s="6">
        <f t="shared" si="4"/>
        <v>-7.6273232000000002</v>
      </c>
      <c r="T59" s="6">
        <f t="shared" si="5"/>
        <v>-13.323771000000001</v>
      </c>
    </row>
    <row r="60" spans="2:21" x14ac:dyDescent="0.25">
      <c r="B60" s="90">
        <v>6865000000</v>
      </c>
      <c r="C60" s="90">
        <v>-6.2355862000000002</v>
      </c>
      <c r="D60" s="90">
        <v>-8.6438016999999991</v>
      </c>
      <c r="E60" s="90"/>
      <c r="F60" s="90"/>
      <c r="H60" s="6">
        <f t="shared" si="0"/>
        <v>7.44</v>
      </c>
      <c r="I60" s="6">
        <f t="shared" si="1"/>
        <v>-6.1496506000000002</v>
      </c>
      <c r="J60" s="6">
        <f t="shared" si="2"/>
        <v>-9.2707043000000002</v>
      </c>
      <c r="L60" s="90">
        <v>6865000000</v>
      </c>
      <c r="M60" s="90">
        <v>-7.6408576999999998</v>
      </c>
      <c r="N60" s="90">
        <v>-12.705112</v>
      </c>
      <c r="O60" s="90"/>
      <c r="P60" s="90"/>
      <c r="R60" s="6">
        <f t="shared" si="3"/>
        <v>7.44</v>
      </c>
      <c r="S60" s="6">
        <f t="shared" si="4"/>
        <v>-7.6408943999999996</v>
      </c>
      <c r="T60" s="6">
        <f t="shared" si="5"/>
        <v>-13.349538000000001</v>
      </c>
    </row>
    <row r="61" spans="2:21" x14ac:dyDescent="0.25">
      <c r="B61" s="90">
        <v>6980000000</v>
      </c>
      <c r="C61" s="90">
        <v>-6.2134542000000001</v>
      </c>
      <c r="D61" s="90">
        <v>-8.7870998</v>
      </c>
      <c r="E61" s="90"/>
      <c r="F61" s="90"/>
      <c r="H61" s="6">
        <f t="shared" si="0"/>
        <v>7.5549999999999997</v>
      </c>
      <c r="I61" s="6">
        <f t="shared" si="1"/>
        <v>-6.1557392999999996</v>
      </c>
      <c r="J61" s="6">
        <f t="shared" si="2"/>
        <v>-9.2929095999999998</v>
      </c>
      <c r="L61" s="90">
        <v>6980000000</v>
      </c>
      <c r="M61" s="90">
        <v>-7.6323762000000004</v>
      </c>
      <c r="N61" s="90">
        <v>-12.968831</v>
      </c>
      <c r="O61" s="90"/>
      <c r="P61" s="90"/>
      <c r="R61" s="6">
        <f t="shared" si="3"/>
        <v>7.5549999999999997</v>
      </c>
      <c r="S61" s="6">
        <f t="shared" si="4"/>
        <v>-7.6769585999999999</v>
      </c>
      <c r="T61" s="6">
        <f t="shared" si="5"/>
        <v>-13.331201</v>
      </c>
    </row>
    <row r="62" spans="2:21" x14ac:dyDescent="0.25">
      <c r="B62" s="90">
        <v>7095000000</v>
      </c>
      <c r="C62" s="90">
        <v>-6.1758560999999998</v>
      </c>
      <c r="D62" s="90">
        <v>-8.9385280999999992</v>
      </c>
      <c r="E62" s="90"/>
      <c r="F62" s="90"/>
      <c r="H62" s="6">
        <f t="shared" si="0"/>
        <v>7.67</v>
      </c>
      <c r="I62" s="6">
        <f t="shared" si="1"/>
        <v>-6.1899876999999996</v>
      </c>
      <c r="J62" s="6">
        <f t="shared" si="2"/>
        <v>-9.2647428999999999</v>
      </c>
      <c r="L62" s="90">
        <v>7095000000</v>
      </c>
      <c r="M62" s="90">
        <v>-7.6181064000000003</v>
      </c>
      <c r="N62" s="90">
        <v>-13.136635</v>
      </c>
      <c r="O62" s="90"/>
      <c r="P62" s="90"/>
      <c r="R62" s="6">
        <f t="shared" si="3"/>
        <v>7.67</v>
      </c>
      <c r="S62" s="6">
        <f t="shared" si="4"/>
        <v>-7.7472238999999998</v>
      </c>
      <c r="T62" s="6">
        <f t="shared" si="5"/>
        <v>-13.269532999999999</v>
      </c>
    </row>
    <row r="63" spans="2:21" x14ac:dyDescent="0.25">
      <c r="B63" s="90">
        <v>7210000000</v>
      </c>
      <c r="C63" s="90">
        <v>-6.1523838</v>
      </c>
      <c r="D63" s="90">
        <v>-9.0839891000000001</v>
      </c>
      <c r="E63" s="90"/>
      <c r="F63" s="90"/>
      <c r="H63" s="6">
        <f t="shared" si="0"/>
        <v>7.7850000000000001</v>
      </c>
      <c r="I63" s="6">
        <f t="shared" si="1"/>
        <v>-6.2390957</v>
      </c>
      <c r="J63" s="6">
        <f t="shared" si="2"/>
        <v>-9.1648721999999996</v>
      </c>
      <c r="L63" s="90">
        <v>7210000000</v>
      </c>
      <c r="M63" s="90">
        <v>-7.6071415</v>
      </c>
      <c r="N63" s="90">
        <v>-13.259261</v>
      </c>
      <c r="O63" s="90"/>
      <c r="P63" s="90"/>
      <c r="R63" s="6">
        <f t="shared" si="3"/>
        <v>7.7850000000000001</v>
      </c>
      <c r="S63" s="6">
        <f t="shared" si="4"/>
        <v>-7.8259711000000003</v>
      </c>
      <c r="T63" s="6">
        <f t="shared" si="5"/>
        <v>-13.157363999999999</v>
      </c>
    </row>
    <row r="64" spans="2:21" x14ac:dyDescent="0.25">
      <c r="B64" s="90">
        <v>7325000000</v>
      </c>
      <c r="C64" s="90">
        <v>-6.149591</v>
      </c>
      <c r="D64" s="90">
        <v>-9.2000522999999994</v>
      </c>
      <c r="E64" s="90"/>
      <c r="F64" s="90"/>
      <c r="H64" s="6">
        <f t="shared" si="0"/>
        <v>7.9</v>
      </c>
      <c r="I64" s="6">
        <f t="shared" si="1"/>
        <v>-6.2983602999999997</v>
      </c>
      <c r="J64" s="6">
        <f t="shared" si="2"/>
        <v>-9.0072183999999993</v>
      </c>
      <c r="L64" s="90">
        <v>7325000000</v>
      </c>
      <c r="M64" s="90">
        <v>-7.6273232000000002</v>
      </c>
      <c r="N64" s="90">
        <v>-13.323771000000001</v>
      </c>
      <c r="O64" s="90"/>
      <c r="P64" s="90"/>
      <c r="R64" s="6">
        <f t="shared" si="3"/>
        <v>7.9</v>
      </c>
      <c r="S64" s="6">
        <f t="shared" si="4"/>
        <v>-7.8963628000000003</v>
      </c>
      <c r="T64" s="6">
        <f t="shared" si="5"/>
        <v>-12.986439000000001</v>
      </c>
    </row>
    <row r="65" spans="2:20" x14ac:dyDescent="0.25">
      <c r="B65" s="90">
        <v>7440000000</v>
      </c>
      <c r="C65" s="90">
        <v>-6.1496506000000002</v>
      </c>
      <c r="D65" s="90">
        <v>-9.2707043000000002</v>
      </c>
      <c r="E65" s="90"/>
      <c r="F65" s="90"/>
      <c r="H65" s="6">
        <f t="shared" si="0"/>
        <v>8.0150000000000006</v>
      </c>
      <c r="I65" s="6">
        <f t="shared" si="1"/>
        <v>-6.3683953000000004</v>
      </c>
      <c r="J65" s="6">
        <f t="shared" si="2"/>
        <v>-8.8018807999999993</v>
      </c>
      <c r="L65" s="90">
        <v>7440000000</v>
      </c>
      <c r="M65" s="90">
        <v>-7.6408943999999996</v>
      </c>
      <c r="N65" s="90">
        <v>-13.349538000000001</v>
      </c>
      <c r="O65" s="90"/>
      <c r="P65" s="90"/>
      <c r="R65" s="6">
        <f t="shared" si="3"/>
        <v>8.0150000000000006</v>
      </c>
      <c r="S65" s="6">
        <f t="shared" si="4"/>
        <v>-8.0033168999999997</v>
      </c>
      <c r="T65" s="6">
        <f t="shared" si="5"/>
        <v>-12.794242000000001</v>
      </c>
    </row>
    <row r="66" spans="2:20" x14ac:dyDescent="0.25">
      <c r="B66" s="90">
        <v>7555000000</v>
      </c>
      <c r="C66" s="90">
        <v>-6.1557392999999996</v>
      </c>
      <c r="D66" s="90">
        <v>-9.2929095999999998</v>
      </c>
      <c r="E66" s="90"/>
      <c r="F66" s="90"/>
      <c r="H66" s="6">
        <f t="shared" si="0"/>
        <v>8.1300000000000008</v>
      </c>
      <c r="I66" s="6">
        <f t="shared" si="1"/>
        <v>-6.4528011999999997</v>
      </c>
      <c r="J66" s="6">
        <f t="shared" si="2"/>
        <v>-8.5411911000000007</v>
      </c>
      <c r="L66" s="90">
        <v>7555000000</v>
      </c>
      <c r="M66" s="90">
        <v>-7.6769585999999999</v>
      </c>
      <c r="N66" s="90">
        <v>-13.331201</v>
      </c>
      <c r="O66" s="90"/>
      <c r="P66" s="90"/>
      <c r="R66" s="6">
        <f t="shared" si="3"/>
        <v>8.1300000000000008</v>
      </c>
      <c r="S66" s="6">
        <f t="shared" si="4"/>
        <v>-8.1012868999999998</v>
      </c>
      <c r="T66" s="6">
        <f t="shared" si="5"/>
        <v>-12.647978</v>
      </c>
    </row>
    <row r="67" spans="2:20" x14ac:dyDescent="0.25">
      <c r="B67" s="90">
        <v>7670000000</v>
      </c>
      <c r="C67" s="90">
        <v>-6.1899876999999996</v>
      </c>
      <c r="D67" s="90">
        <v>-9.2647428999999999</v>
      </c>
      <c r="E67" s="90"/>
      <c r="F67" s="90"/>
      <c r="H67" s="6">
        <f t="shared" si="0"/>
        <v>8.2449999999999992</v>
      </c>
      <c r="I67" s="6">
        <f t="shared" si="1"/>
        <v>-6.5377768999999999</v>
      </c>
      <c r="J67" s="6">
        <f t="shared" si="2"/>
        <v>-8.2545670999999992</v>
      </c>
      <c r="L67" s="90">
        <v>7670000000</v>
      </c>
      <c r="M67" s="90">
        <v>-7.7472238999999998</v>
      </c>
      <c r="N67" s="90">
        <v>-13.269532999999999</v>
      </c>
      <c r="O67" s="90"/>
      <c r="P67" s="90"/>
      <c r="R67" s="6">
        <f t="shared" si="3"/>
        <v>8.2449999999999992</v>
      </c>
      <c r="S67" s="6">
        <f t="shared" si="4"/>
        <v>-8.1799125999999998</v>
      </c>
      <c r="T67" s="6">
        <f t="shared" si="5"/>
        <v>-12.503391000000001</v>
      </c>
    </row>
    <row r="68" spans="2:20" x14ac:dyDescent="0.25">
      <c r="B68" s="90">
        <v>7785000000</v>
      </c>
      <c r="C68" s="90">
        <v>-6.2390957</v>
      </c>
      <c r="D68" s="90">
        <v>-9.1648721999999996</v>
      </c>
      <c r="E68" s="90"/>
      <c r="F68" s="90"/>
      <c r="H68" s="6">
        <f t="shared" ref="H68:H131" si="6">B73/1000000000</f>
        <v>8.36</v>
      </c>
      <c r="I68" s="6">
        <f t="shared" ref="I68:I131" si="7">C73</f>
        <v>-6.6384620999999999</v>
      </c>
      <c r="J68" s="6">
        <f t="shared" ref="J68:J131" si="8">D73</f>
        <v>-7.9774083999999998</v>
      </c>
      <c r="L68" s="90">
        <v>7785000000</v>
      </c>
      <c r="M68" s="90">
        <v>-7.8259711000000003</v>
      </c>
      <c r="N68" s="90">
        <v>-13.157363999999999</v>
      </c>
      <c r="O68" s="90"/>
      <c r="P68" s="90"/>
      <c r="R68" s="6">
        <f t="shared" ref="R68:R131" si="9">L73/1000000000</f>
        <v>8.36</v>
      </c>
      <c r="S68" s="6">
        <f t="shared" ref="S68:S131" si="10">M73</f>
        <v>-8.2559681000000005</v>
      </c>
      <c r="T68" s="6">
        <f t="shared" ref="T68:T131" si="11">N73</f>
        <v>-12.384861000000001</v>
      </c>
    </row>
    <row r="69" spans="2:20" x14ac:dyDescent="0.25">
      <c r="B69" s="90">
        <v>7900000000</v>
      </c>
      <c r="C69" s="90">
        <v>-6.2983602999999997</v>
      </c>
      <c r="D69" s="90">
        <v>-9.0072183999999993</v>
      </c>
      <c r="E69" s="90"/>
      <c r="F69" s="90"/>
      <c r="H69" s="6">
        <f t="shared" si="6"/>
        <v>8.4749999999999996</v>
      </c>
      <c r="I69" s="6">
        <f t="shared" si="7"/>
        <v>-6.7457146999999997</v>
      </c>
      <c r="J69" s="6">
        <f t="shared" si="8"/>
        <v>-7.7199806999999998</v>
      </c>
      <c r="L69" s="90">
        <v>7900000000</v>
      </c>
      <c r="M69" s="90">
        <v>-7.8963628000000003</v>
      </c>
      <c r="N69" s="90">
        <v>-12.986439000000001</v>
      </c>
      <c r="O69" s="90"/>
      <c r="P69" s="90"/>
      <c r="R69" s="6">
        <f t="shared" si="9"/>
        <v>8.4749999999999996</v>
      </c>
      <c r="S69" s="6">
        <f t="shared" si="10"/>
        <v>-8.3062611000000004</v>
      </c>
      <c r="T69" s="6">
        <f t="shared" si="11"/>
        <v>-12.235628</v>
      </c>
    </row>
    <row r="70" spans="2:20" x14ac:dyDescent="0.25">
      <c r="B70" s="90">
        <v>8015000000</v>
      </c>
      <c r="C70" s="90">
        <v>-6.3683953000000004</v>
      </c>
      <c r="D70" s="90">
        <v>-8.8018807999999993</v>
      </c>
      <c r="E70" s="90"/>
      <c r="F70" s="90"/>
      <c r="H70" s="6">
        <f t="shared" si="6"/>
        <v>8.59</v>
      </c>
      <c r="I70" s="6">
        <f t="shared" si="7"/>
        <v>-6.8503356000000002</v>
      </c>
      <c r="J70" s="6">
        <f t="shared" si="8"/>
        <v>-7.4939689999999999</v>
      </c>
      <c r="L70" s="90">
        <v>8015000000</v>
      </c>
      <c r="M70" s="90">
        <v>-8.0033168999999997</v>
      </c>
      <c r="N70" s="90">
        <v>-12.794242000000001</v>
      </c>
      <c r="O70" s="90"/>
      <c r="P70" s="90"/>
      <c r="R70" s="6">
        <f t="shared" si="9"/>
        <v>8.59</v>
      </c>
      <c r="S70" s="6">
        <f t="shared" si="10"/>
        <v>-8.3016930000000002</v>
      </c>
      <c r="T70" s="6">
        <f t="shared" si="11"/>
        <v>-12.064579999999999</v>
      </c>
    </row>
    <row r="71" spans="2:20" x14ac:dyDescent="0.25">
      <c r="B71" s="90">
        <v>8130000000</v>
      </c>
      <c r="C71" s="90">
        <v>-6.4528011999999997</v>
      </c>
      <c r="D71" s="90">
        <v>-8.5411911000000007</v>
      </c>
      <c r="E71" s="90"/>
      <c r="F71" s="90"/>
      <c r="H71" s="6">
        <f t="shared" si="6"/>
        <v>8.7050000000000001</v>
      </c>
      <c r="I71" s="6">
        <f t="shared" si="7"/>
        <v>-6.9591402999999996</v>
      </c>
      <c r="J71" s="6">
        <f t="shared" si="8"/>
        <v>-7.3246393000000003</v>
      </c>
      <c r="L71" s="90">
        <v>8130000000</v>
      </c>
      <c r="M71" s="90">
        <v>-8.1012868999999998</v>
      </c>
      <c r="N71" s="90">
        <v>-12.647978</v>
      </c>
      <c r="O71" s="90"/>
      <c r="P71" s="90"/>
      <c r="R71" s="6">
        <f t="shared" si="9"/>
        <v>8.7050000000000001</v>
      </c>
      <c r="S71" s="6">
        <f t="shared" si="10"/>
        <v>-8.2964877999999995</v>
      </c>
      <c r="T71" s="6">
        <f t="shared" si="11"/>
        <v>-11.878716000000001</v>
      </c>
    </row>
    <row r="72" spans="2:20" x14ac:dyDescent="0.25">
      <c r="B72" s="90">
        <v>8245000000</v>
      </c>
      <c r="C72" s="90">
        <v>-6.5377768999999999</v>
      </c>
      <c r="D72" s="90">
        <v>-8.2545670999999992</v>
      </c>
      <c r="E72" s="90"/>
      <c r="F72" s="90"/>
      <c r="H72" s="6">
        <f t="shared" si="6"/>
        <v>8.82</v>
      </c>
      <c r="I72" s="6">
        <f t="shared" si="7"/>
        <v>-7.0567231000000001</v>
      </c>
      <c r="J72" s="6">
        <f t="shared" si="8"/>
        <v>-7.2080935999999998</v>
      </c>
      <c r="L72" s="90">
        <v>8245000000</v>
      </c>
      <c r="M72" s="90">
        <v>-8.1799125999999998</v>
      </c>
      <c r="N72" s="90">
        <v>-12.503391000000001</v>
      </c>
      <c r="O72" s="90"/>
      <c r="P72" s="90"/>
      <c r="R72" s="6">
        <f t="shared" si="9"/>
        <v>8.82</v>
      </c>
      <c r="S72" s="6">
        <f t="shared" si="10"/>
        <v>-8.2850055999999999</v>
      </c>
      <c r="T72" s="6">
        <f t="shared" si="11"/>
        <v>-11.687794</v>
      </c>
    </row>
    <row r="73" spans="2:20" x14ac:dyDescent="0.25">
      <c r="B73" s="90">
        <v>8360000000</v>
      </c>
      <c r="C73" s="90">
        <v>-6.6384620999999999</v>
      </c>
      <c r="D73" s="90">
        <v>-7.9774083999999998</v>
      </c>
      <c r="E73" s="90"/>
      <c r="F73" s="90"/>
      <c r="H73" s="6">
        <f t="shared" si="6"/>
        <v>8.9350000000000005</v>
      </c>
      <c r="I73" s="6">
        <f t="shared" si="7"/>
        <v>-7.1118268999999996</v>
      </c>
      <c r="J73" s="6">
        <f t="shared" si="8"/>
        <v>-7.1401833999999997</v>
      </c>
      <c r="L73" s="90">
        <v>8360000000</v>
      </c>
      <c r="M73" s="90">
        <v>-8.2559681000000005</v>
      </c>
      <c r="N73" s="90">
        <v>-12.384861000000001</v>
      </c>
      <c r="O73" s="90"/>
      <c r="P73" s="90"/>
      <c r="R73" s="6">
        <f t="shared" si="9"/>
        <v>8.9350000000000005</v>
      </c>
      <c r="S73" s="6">
        <f t="shared" si="10"/>
        <v>-8.2694262999999992</v>
      </c>
      <c r="T73" s="6">
        <f t="shared" si="11"/>
        <v>-11.503088999999999</v>
      </c>
    </row>
    <row r="74" spans="2:20" x14ac:dyDescent="0.25">
      <c r="B74" s="90">
        <v>8475000000</v>
      </c>
      <c r="C74" s="90">
        <v>-6.7457146999999997</v>
      </c>
      <c r="D74" s="90">
        <v>-7.7199806999999998</v>
      </c>
      <c r="E74" s="90"/>
      <c r="F74" s="90"/>
      <c r="H74" s="6">
        <f t="shared" si="6"/>
        <v>9.0500000000000007</v>
      </c>
      <c r="I74" s="6">
        <f t="shared" si="7"/>
        <v>-7.1499471999999997</v>
      </c>
      <c r="J74" s="6">
        <f t="shared" si="8"/>
        <v>-7.1336826999999996</v>
      </c>
      <c r="L74" s="90">
        <v>8475000000</v>
      </c>
      <c r="M74" s="90">
        <v>-8.3062611000000004</v>
      </c>
      <c r="N74" s="90">
        <v>-12.235628</v>
      </c>
      <c r="O74" s="90"/>
      <c r="P74" s="90"/>
      <c r="R74" s="6">
        <f t="shared" si="9"/>
        <v>9.0500000000000007</v>
      </c>
      <c r="S74" s="6">
        <f t="shared" si="10"/>
        <v>-8.2546929999999996</v>
      </c>
      <c r="T74" s="6">
        <f t="shared" si="11"/>
        <v>-11.311439999999999</v>
      </c>
    </row>
    <row r="75" spans="2:20" x14ac:dyDescent="0.25">
      <c r="B75" s="90">
        <v>8590000000</v>
      </c>
      <c r="C75" s="90">
        <v>-6.8503356000000002</v>
      </c>
      <c r="D75" s="90">
        <v>-7.4939689999999999</v>
      </c>
      <c r="E75" s="90"/>
      <c r="F75" s="90"/>
      <c r="H75" s="6">
        <f t="shared" si="6"/>
        <v>9.1649999999999991</v>
      </c>
      <c r="I75" s="6">
        <f t="shared" si="7"/>
        <v>-7.1670837000000001</v>
      </c>
      <c r="J75" s="6">
        <f t="shared" si="8"/>
        <v>-7.1813415999999997</v>
      </c>
      <c r="L75" s="90">
        <v>8590000000</v>
      </c>
      <c r="M75" s="90">
        <v>-8.3016930000000002</v>
      </c>
      <c r="N75" s="90">
        <v>-12.064579999999999</v>
      </c>
      <c r="O75" s="90"/>
      <c r="P75" s="90"/>
      <c r="R75" s="6">
        <f t="shared" si="9"/>
        <v>9.1649999999999991</v>
      </c>
      <c r="S75" s="6">
        <f t="shared" si="10"/>
        <v>-8.2597933000000001</v>
      </c>
      <c r="T75" s="6">
        <f t="shared" si="11"/>
        <v>-11.123029000000001</v>
      </c>
    </row>
    <row r="76" spans="2:20" x14ac:dyDescent="0.25">
      <c r="B76" s="90">
        <v>8705000000</v>
      </c>
      <c r="C76" s="90">
        <v>-6.9591402999999996</v>
      </c>
      <c r="D76" s="90">
        <v>-7.3246393000000003</v>
      </c>
      <c r="E76" s="90"/>
      <c r="F76" s="90"/>
      <c r="H76" s="6">
        <f t="shared" si="6"/>
        <v>9.2799999999999994</v>
      </c>
      <c r="I76" s="6">
        <f t="shared" si="7"/>
        <v>-7.1559396</v>
      </c>
      <c r="J76" s="6">
        <f t="shared" si="8"/>
        <v>-7.2662715999999996</v>
      </c>
      <c r="L76" s="90">
        <v>8705000000</v>
      </c>
      <c r="M76" s="90">
        <v>-8.2964877999999995</v>
      </c>
      <c r="N76" s="90">
        <v>-11.878716000000001</v>
      </c>
      <c r="O76" s="90"/>
      <c r="P76" s="90"/>
      <c r="R76" s="6">
        <f t="shared" si="9"/>
        <v>9.2799999999999994</v>
      </c>
      <c r="S76" s="6">
        <f t="shared" si="10"/>
        <v>-8.2495413000000006</v>
      </c>
      <c r="T76" s="6">
        <f t="shared" si="11"/>
        <v>-10.924936000000001</v>
      </c>
    </row>
    <row r="77" spans="2:20" x14ac:dyDescent="0.25">
      <c r="B77" s="90">
        <v>8820000000</v>
      </c>
      <c r="C77" s="90">
        <v>-7.0567231000000001</v>
      </c>
      <c r="D77" s="90">
        <v>-7.2080935999999998</v>
      </c>
      <c r="E77" s="90"/>
      <c r="F77" s="90"/>
      <c r="H77" s="6">
        <f t="shared" si="6"/>
        <v>9.3949999999999996</v>
      </c>
      <c r="I77" s="6">
        <f t="shared" si="7"/>
        <v>-7.146884</v>
      </c>
      <c r="J77" s="6">
        <f t="shared" si="8"/>
        <v>-7.3871422000000004</v>
      </c>
      <c r="L77" s="90">
        <v>8820000000</v>
      </c>
      <c r="M77" s="90">
        <v>-8.2850055999999999</v>
      </c>
      <c r="N77" s="90">
        <v>-11.687794</v>
      </c>
      <c r="O77" s="90"/>
      <c r="P77" s="90"/>
      <c r="R77" s="6">
        <f t="shared" si="9"/>
        <v>9.3949999999999996</v>
      </c>
      <c r="S77" s="6">
        <f t="shared" si="10"/>
        <v>-8.2509584</v>
      </c>
      <c r="T77" s="6">
        <f t="shared" si="11"/>
        <v>-10.713326</v>
      </c>
    </row>
    <row r="78" spans="2:20" x14ac:dyDescent="0.25">
      <c r="B78" s="90">
        <v>8935000000</v>
      </c>
      <c r="C78" s="90">
        <v>-7.1118268999999996</v>
      </c>
      <c r="D78" s="90">
        <v>-7.1401833999999997</v>
      </c>
      <c r="E78" s="90"/>
      <c r="F78" s="90"/>
      <c r="H78" s="6">
        <f t="shared" si="6"/>
        <v>9.51</v>
      </c>
      <c r="I78" s="6">
        <f t="shared" si="7"/>
        <v>-7.1519446000000002</v>
      </c>
      <c r="J78" s="6">
        <f t="shared" si="8"/>
        <v>-7.5328945999999997</v>
      </c>
      <c r="L78" s="90">
        <v>8935000000</v>
      </c>
      <c r="M78" s="90">
        <v>-8.2694262999999992</v>
      </c>
      <c r="N78" s="90">
        <v>-11.503088999999999</v>
      </c>
      <c r="O78" s="90"/>
      <c r="P78" s="90"/>
      <c r="R78" s="6">
        <f t="shared" si="9"/>
        <v>9.51</v>
      </c>
      <c r="S78" s="6">
        <f t="shared" si="10"/>
        <v>-8.2502642000000002</v>
      </c>
      <c r="T78" s="6">
        <f t="shared" si="11"/>
        <v>-10.529242</v>
      </c>
    </row>
    <row r="79" spans="2:20" x14ac:dyDescent="0.25">
      <c r="B79" s="90">
        <v>9050000000</v>
      </c>
      <c r="C79" s="90">
        <v>-7.1499471999999997</v>
      </c>
      <c r="D79" s="90">
        <v>-7.1336826999999996</v>
      </c>
      <c r="E79" s="90"/>
      <c r="F79" s="90"/>
      <c r="H79" s="6">
        <f t="shared" si="6"/>
        <v>9.625</v>
      </c>
      <c r="I79" s="6">
        <f t="shared" si="7"/>
        <v>-7.1526752</v>
      </c>
      <c r="J79" s="6">
        <f t="shared" si="8"/>
        <v>-7.7066584000000002</v>
      </c>
      <c r="L79" s="90">
        <v>9050000000</v>
      </c>
      <c r="M79" s="90">
        <v>-8.2546929999999996</v>
      </c>
      <c r="N79" s="90">
        <v>-11.311439999999999</v>
      </c>
      <c r="O79" s="90"/>
      <c r="P79" s="90"/>
      <c r="R79" s="6">
        <f t="shared" si="9"/>
        <v>9.625</v>
      </c>
      <c r="S79" s="6">
        <f t="shared" si="10"/>
        <v>-8.2744187999999994</v>
      </c>
      <c r="T79" s="6">
        <f t="shared" si="11"/>
        <v>-10.378911</v>
      </c>
    </row>
    <row r="80" spans="2:20" x14ac:dyDescent="0.25">
      <c r="B80" s="90">
        <v>9165000000</v>
      </c>
      <c r="C80" s="90">
        <v>-7.1670837000000001</v>
      </c>
      <c r="D80" s="90">
        <v>-7.1813415999999997</v>
      </c>
      <c r="E80" s="90"/>
      <c r="F80" s="90"/>
      <c r="H80" s="6">
        <f t="shared" si="6"/>
        <v>9.74</v>
      </c>
      <c r="I80" s="6">
        <f t="shared" si="7"/>
        <v>-7.1644820999999999</v>
      </c>
      <c r="J80" s="6">
        <f t="shared" si="8"/>
        <v>-7.8978934000000001</v>
      </c>
      <c r="L80" s="90">
        <v>9165000000</v>
      </c>
      <c r="M80" s="90">
        <v>-8.2597933000000001</v>
      </c>
      <c r="N80" s="90">
        <v>-11.123029000000001</v>
      </c>
      <c r="O80" s="90"/>
      <c r="P80" s="90"/>
      <c r="R80" s="6">
        <f t="shared" si="9"/>
        <v>9.74</v>
      </c>
      <c r="S80" s="6">
        <f t="shared" si="10"/>
        <v>-8.3181381000000005</v>
      </c>
      <c r="T80" s="6">
        <f t="shared" si="11"/>
        <v>-10.254135</v>
      </c>
    </row>
    <row r="81" spans="2:20" x14ac:dyDescent="0.25">
      <c r="B81" s="90">
        <v>9280000000</v>
      </c>
      <c r="C81" s="90">
        <v>-7.1559396</v>
      </c>
      <c r="D81" s="90">
        <v>-7.2662715999999996</v>
      </c>
      <c r="E81" s="90"/>
      <c r="F81" s="90"/>
      <c r="H81" s="6">
        <f t="shared" si="6"/>
        <v>9.8550000000000004</v>
      </c>
      <c r="I81" s="6">
        <f t="shared" si="7"/>
        <v>-7.1863656000000002</v>
      </c>
      <c r="J81" s="6">
        <f t="shared" si="8"/>
        <v>-8.0956668999999994</v>
      </c>
      <c r="L81" s="90">
        <v>9280000000</v>
      </c>
      <c r="M81" s="90">
        <v>-8.2495413000000006</v>
      </c>
      <c r="N81" s="90">
        <v>-10.924936000000001</v>
      </c>
      <c r="O81" s="90"/>
      <c r="P81" s="90"/>
      <c r="R81" s="6">
        <f t="shared" si="9"/>
        <v>9.8550000000000004</v>
      </c>
      <c r="S81" s="6">
        <f t="shared" si="10"/>
        <v>-8.3569250000000004</v>
      </c>
      <c r="T81" s="6">
        <f t="shared" si="11"/>
        <v>-10.144594</v>
      </c>
    </row>
    <row r="82" spans="2:20" x14ac:dyDescent="0.25">
      <c r="B82" s="90">
        <v>9395000000</v>
      </c>
      <c r="C82" s="90">
        <v>-7.146884</v>
      </c>
      <c r="D82" s="90">
        <v>-7.3871422000000004</v>
      </c>
      <c r="E82" s="90"/>
      <c r="F82" s="90"/>
      <c r="H82" s="6">
        <f t="shared" si="6"/>
        <v>9.9700000000000006</v>
      </c>
      <c r="I82" s="6">
        <f t="shared" si="7"/>
        <v>-7.1942114999999998</v>
      </c>
      <c r="J82" s="6">
        <f t="shared" si="8"/>
        <v>-8.3209677000000006</v>
      </c>
      <c r="L82" s="90">
        <v>9395000000</v>
      </c>
      <c r="M82" s="90">
        <v>-8.2509584</v>
      </c>
      <c r="N82" s="90">
        <v>-10.713326</v>
      </c>
      <c r="O82" s="90"/>
      <c r="P82" s="90"/>
      <c r="R82" s="6">
        <f t="shared" si="9"/>
        <v>9.9700000000000006</v>
      </c>
      <c r="S82" s="6">
        <f t="shared" si="10"/>
        <v>-8.3977679999999992</v>
      </c>
      <c r="T82" s="6">
        <f t="shared" si="11"/>
        <v>-10.076885000000001</v>
      </c>
    </row>
    <row r="83" spans="2:20" x14ac:dyDescent="0.25">
      <c r="B83" s="90">
        <v>9510000000</v>
      </c>
      <c r="C83" s="90">
        <v>-7.1519446000000002</v>
      </c>
      <c r="D83" s="90">
        <v>-7.5328945999999997</v>
      </c>
      <c r="E83" s="90"/>
      <c r="F83" s="90"/>
      <c r="H83" s="6">
        <f t="shared" si="6"/>
        <v>10.085000000000001</v>
      </c>
      <c r="I83" s="6">
        <f t="shared" si="7"/>
        <v>-7.2096562000000004</v>
      </c>
      <c r="J83" s="6">
        <f t="shared" si="8"/>
        <v>-8.5420178999999994</v>
      </c>
      <c r="L83" s="90">
        <v>9510000000</v>
      </c>
      <c r="M83" s="90">
        <v>-8.2502642000000002</v>
      </c>
      <c r="N83" s="90">
        <v>-10.529242</v>
      </c>
      <c r="O83" s="90"/>
      <c r="P83" s="90"/>
      <c r="R83" s="6">
        <f t="shared" si="9"/>
        <v>10.085000000000001</v>
      </c>
      <c r="S83" s="6">
        <f t="shared" si="10"/>
        <v>-8.4484062000000009</v>
      </c>
      <c r="T83" s="6">
        <f t="shared" si="11"/>
        <v>-10.026738</v>
      </c>
    </row>
    <row r="84" spans="2:20" x14ac:dyDescent="0.25">
      <c r="B84" s="90">
        <v>9625000000</v>
      </c>
      <c r="C84" s="90">
        <v>-7.1526752</v>
      </c>
      <c r="D84" s="90">
        <v>-7.7066584000000002</v>
      </c>
      <c r="E84" s="90"/>
      <c r="F84" s="90"/>
      <c r="H84" s="6">
        <f t="shared" si="6"/>
        <v>10.199999999999999</v>
      </c>
      <c r="I84" s="6">
        <f t="shared" si="7"/>
        <v>-7.1857075999999998</v>
      </c>
      <c r="J84" s="6">
        <f t="shared" si="8"/>
        <v>-8.7670049999999993</v>
      </c>
      <c r="L84" s="90">
        <v>9625000000</v>
      </c>
      <c r="M84" s="90">
        <v>-8.2744187999999994</v>
      </c>
      <c r="N84" s="90">
        <v>-10.378911</v>
      </c>
      <c r="O84" s="90"/>
      <c r="P84" s="90"/>
      <c r="R84" s="6">
        <f t="shared" si="9"/>
        <v>10.199999999999999</v>
      </c>
      <c r="S84" s="6">
        <f t="shared" si="10"/>
        <v>-8.4793596000000004</v>
      </c>
      <c r="T84" s="6">
        <f t="shared" si="11"/>
        <v>-10.004257000000001</v>
      </c>
    </row>
    <row r="85" spans="2:20" x14ac:dyDescent="0.25">
      <c r="B85" s="90">
        <v>9740000000</v>
      </c>
      <c r="C85" s="90">
        <v>-7.1644820999999999</v>
      </c>
      <c r="D85" s="90">
        <v>-7.8978934000000001</v>
      </c>
      <c r="E85" s="90"/>
      <c r="F85" s="90"/>
      <c r="H85" s="6">
        <f t="shared" si="6"/>
        <v>10.315</v>
      </c>
      <c r="I85" s="6">
        <f t="shared" si="7"/>
        <v>-7.1588463999999998</v>
      </c>
      <c r="J85" s="6">
        <f t="shared" si="8"/>
        <v>-9.0029000999999997</v>
      </c>
      <c r="L85" s="90">
        <v>9740000000</v>
      </c>
      <c r="M85" s="90">
        <v>-8.3181381000000005</v>
      </c>
      <c r="N85" s="90">
        <v>-10.254135</v>
      </c>
      <c r="O85" s="90"/>
      <c r="P85" s="90"/>
      <c r="R85" s="6">
        <f t="shared" si="9"/>
        <v>10.315</v>
      </c>
      <c r="S85" s="6">
        <f t="shared" si="10"/>
        <v>-8.5044727000000009</v>
      </c>
      <c r="T85" s="6">
        <f t="shared" si="11"/>
        <v>-10.017763</v>
      </c>
    </row>
    <row r="86" spans="2:20" x14ac:dyDescent="0.25">
      <c r="B86" s="90">
        <v>9855000000</v>
      </c>
      <c r="C86" s="90">
        <v>-7.1863656000000002</v>
      </c>
      <c r="D86" s="90">
        <v>-8.0956668999999994</v>
      </c>
      <c r="E86" s="90"/>
      <c r="F86" s="90"/>
      <c r="H86" s="6">
        <f t="shared" si="6"/>
        <v>10.43</v>
      </c>
      <c r="I86" s="6">
        <f t="shared" si="7"/>
        <v>-7.1498622999999997</v>
      </c>
      <c r="J86" s="6">
        <f t="shared" si="8"/>
        <v>-9.2334975999999997</v>
      </c>
      <c r="L86" s="90">
        <v>9855000000</v>
      </c>
      <c r="M86" s="90">
        <v>-8.3569250000000004</v>
      </c>
      <c r="N86" s="90">
        <v>-10.144594</v>
      </c>
      <c r="O86" s="90"/>
      <c r="P86" s="90"/>
      <c r="R86" s="6">
        <f t="shared" si="9"/>
        <v>10.43</v>
      </c>
      <c r="S86" s="6">
        <f t="shared" si="10"/>
        <v>-8.5386734000000004</v>
      </c>
      <c r="T86" s="6">
        <f t="shared" si="11"/>
        <v>-10.059896</v>
      </c>
    </row>
    <row r="87" spans="2:20" x14ac:dyDescent="0.25">
      <c r="B87" s="90">
        <v>9970000000</v>
      </c>
      <c r="C87" s="90">
        <v>-7.1942114999999998</v>
      </c>
      <c r="D87" s="90">
        <v>-8.3209677000000006</v>
      </c>
      <c r="E87" s="90"/>
      <c r="F87" s="90"/>
      <c r="H87" s="6">
        <f t="shared" si="6"/>
        <v>10.545</v>
      </c>
      <c r="I87" s="6">
        <f t="shared" si="7"/>
        <v>-7.1359601000000001</v>
      </c>
      <c r="J87" s="6">
        <f t="shared" si="8"/>
        <v>-9.4471215999999991</v>
      </c>
      <c r="L87" s="90">
        <v>9970000000</v>
      </c>
      <c r="M87" s="90">
        <v>-8.3977679999999992</v>
      </c>
      <c r="N87" s="90">
        <v>-10.076885000000001</v>
      </c>
      <c r="O87" s="90"/>
      <c r="P87" s="90"/>
      <c r="R87" s="6">
        <f t="shared" si="9"/>
        <v>10.545</v>
      </c>
      <c r="S87" s="6">
        <f t="shared" si="10"/>
        <v>-8.5621004000000003</v>
      </c>
      <c r="T87" s="6">
        <f t="shared" si="11"/>
        <v>-10.103186000000001</v>
      </c>
    </row>
    <row r="88" spans="2:20" x14ac:dyDescent="0.25">
      <c r="B88" s="90">
        <v>10085000000</v>
      </c>
      <c r="C88" s="90">
        <v>-7.2096562000000004</v>
      </c>
      <c r="D88" s="90">
        <v>-8.5420178999999994</v>
      </c>
      <c r="E88" s="90"/>
      <c r="F88" s="90"/>
      <c r="H88" s="6">
        <f t="shared" si="6"/>
        <v>10.66</v>
      </c>
      <c r="I88" s="6">
        <f t="shared" si="7"/>
        <v>-7.1216235000000001</v>
      </c>
      <c r="J88" s="6">
        <f t="shared" si="8"/>
        <v>-9.6447792000000003</v>
      </c>
      <c r="L88" s="90">
        <v>10085000000</v>
      </c>
      <c r="M88" s="90">
        <v>-8.4484062000000009</v>
      </c>
      <c r="N88" s="90">
        <v>-10.026738</v>
      </c>
      <c r="O88" s="90"/>
      <c r="P88" s="90"/>
      <c r="R88" s="6">
        <f t="shared" si="9"/>
        <v>10.66</v>
      </c>
      <c r="S88" s="6">
        <f t="shared" si="10"/>
        <v>-8.5820141000000003</v>
      </c>
      <c r="T88" s="6">
        <f t="shared" si="11"/>
        <v>-10.148134000000001</v>
      </c>
    </row>
    <row r="89" spans="2:20" x14ac:dyDescent="0.25">
      <c r="B89" s="90">
        <v>10200000000</v>
      </c>
      <c r="C89" s="90">
        <v>-7.1857075999999998</v>
      </c>
      <c r="D89" s="90">
        <v>-8.7670049999999993</v>
      </c>
      <c r="E89" s="90"/>
      <c r="F89" s="90"/>
      <c r="H89" s="6">
        <f t="shared" si="6"/>
        <v>10.775</v>
      </c>
      <c r="I89" s="6">
        <f t="shared" si="7"/>
        <v>-7.1740794000000001</v>
      </c>
      <c r="J89" s="6">
        <f t="shared" si="8"/>
        <v>-9.8043337000000008</v>
      </c>
      <c r="L89" s="90">
        <v>10200000000</v>
      </c>
      <c r="M89" s="90">
        <v>-8.4793596000000004</v>
      </c>
      <c r="N89" s="90">
        <v>-10.004257000000001</v>
      </c>
      <c r="O89" s="90"/>
      <c r="P89" s="90"/>
      <c r="R89" s="6">
        <f t="shared" si="9"/>
        <v>10.775</v>
      </c>
      <c r="S89" s="6">
        <f t="shared" si="10"/>
        <v>-8.6378211999999994</v>
      </c>
      <c r="T89" s="6">
        <f t="shared" si="11"/>
        <v>-10.197504</v>
      </c>
    </row>
    <row r="90" spans="2:20" x14ac:dyDescent="0.25">
      <c r="B90" s="90">
        <v>10315000000</v>
      </c>
      <c r="C90" s="90">
        <v>-7.1588463999999998</v>
      </c>
      <c r="D90" s="90">
        <v>-9.0029000999999997</v>
      </c>
      <c r="E90" s="90"/>
      <c r="F90" s="90"/>
      <c r="H90" s="6">
        <f t="shared" si="6"/>
        <v>10.89</v>
      </c>
      <c r="I90" s="6">
        <f t="shared" si="7"/>
        <v>-7.2274479999999999</v>
      </c>
      <c r="J90" s="6">
        <f t="shared" si="8"/>
        <v>-9.9186440000000005</v>
      </c>
      <c r="L90" s="90">
        <v>10315000000</v>
      </c>
      <c r="M90" s="90">
        <v>-8.5044727000000009</v>
      </c>
      <c r="N90" s="90">
        <v>-10.017763</v>
      </c>
      <c r="O90" s="90"/>
      <c r="P90" s="90"/>
      <c r="R90" s="6">
        <f t="shared" si="9"/>
        <v>10.89</v>
      </c>
      <c r="S90" s="6">
        <f t="shared" si="10"/>
        <v>-8.6969776000000003</v>
      </c>
      <c r="T90" s="6">
        <f t="shared" si="11"/>
        <v>-10.240567</v>
      </c>
    </row>
    <row r="91" spans="2:20" x14ac:dyDescent="0.25">
      <c r="B91" s="90">
        <v>10430000000</v>
      </c>
      <c r="C91" s="90">
        <v>-7.1498622999999997</v>
      </c>
      <c r="D91" s="90">
        <v>-9.2334975999999997</v>
      </c>
      <c r="E91" s="90"/>
      <c r="F91" s="90"/>
      <c r="H91" s="6">
        <f t="shared" si="6"/>
        <v>11.005000000000001</v>
      </c>
      <c r="I91" s="6">
        <f t="shared" si="7"/>
        <v>-7.2784972000000003</v>
      </c>
      <c r="J91" s="6">
        <f t="shared" si="8"/>
        <v>-9.9915427999999995</v>
      </c>
      <c r="L91" s="90">
        <v>10430000000</v>
      </c>
      <c r="M91" s="90">
        <v>-8.5386734000000004</v>
      </c>
      <c r="N91" s="90">
        <v>-10.059896</v>
      </c>
      <c r="O91" s="90"/>
      <c r="P91" s="90"/>
      <c r="R91" s="6">
        <f t="shared" si="9"/>
        <v>11.005000000000001</v>
      </c>
      <c r="S91" s="6">
        <f t="shared" si="10"/>
        <v>-8.7668095000000008</v>
      </c>
      <c r="T91" s="6">
        <f t="shared" si="11"/>
        <v>-10.275487999999999</v>
      </c>
    </row>
    <row r="92" spans="2:20" x14ac:dyDescent="0.25">
      <c r="B92" s="90">
        <v>10545000000</v>
      </c>
      <c r="C92" s="90">
        <v>-7.1359601000000001</v>
      </c>
      <c r="D92" s="90">
        <v>-9.4471215999999991</v>
      </c>
      <c r="E92" s="90"/>
      <c r="F92" s="90"/>
      <c r="H92" s="6">
        <f t="shared" si="6"/>
        <v>11.12</v>
      </c>
      <c r="I92" s="6">
        <f t="shared" si="7"/>
        <v>-7.3785733999999996</v>
      </c>
      <c r="J92" s="6">
        <f t="shared" si="8"/>
        <v>-10.039757</v>
      </c>
      <c r="L92" s="90">
        <v>10545000000</v>
      </c>
      <c r="M92" s="90">
        <v>-8.5621004000000003</v>
      </c>
      <c r="N92" s="90">
        <v>-10.103186000000001</v>
      </c>
      <c r="O92" s="90"/>
      <c r="P92" s="90"/>
      <c r="R92" s="6">
        <f t="shared" si="9"/>
        <v>11.12</v>
      </c>
      <c r="S92" s="6">
        <f t="shared" si="10"/>
        <v>-8.8679904999999994</v>
      </c>
      <c r="T92" s="6">
        <f t="shared" si="11"/>
        <v>-10.328594000000001</v>
      </c>
    </row>
    <row r="93" spans="2:20" x14ac:dyDescent="0.25">
      <c r="B93" s="90">
        <v>10660000000</v>
      </c>
      <c r="C93" s="90">
        <v>-7.1216235000000001</v>
      </c>
      <c r="D93" s="90">
        <v>-9.6447792000000003</v>
      </c>
      <c r="E93" s="90"/>
      <c r="F93" s="90"/>
      <c r="H93" s="6">
        <f t="shared" si="6"/>
        <v>11.234999999999999</v>
      </c>
      <c r="I93" s="6">
        <f t="shared" si="7"/>
        <v>-7.4367447000000002</v>
      </c>
      <c r="J93" s="6">
        <f t="shared" si="8"/>
        <v>-10.047701999999999</v>
      </c>
      <c r="L93" s="90">
        <v>10660000000</v>
      </c>
      <c r="M93" s="90">
        <v>-8.5820141000000003</v>
      </c>
      <c r="N93" s="90">
        <v>-10.148134000000001</v>
      </c>
      <c r="O93" s="90"/>
      <c r="P93" s="90"/>
      <c r="R93" s="6">
        <f t="shared" si="9"/>
        <v>11.234999999999999</v>
      </c>
      <c r="S93" s="6">
        <f t="shared" si="10"/>
        <v>-8.9688958999999997</v>
      </c>
      <c r="T93" s="6">
        <f t="shared" si="11"/>
        <v>-10.377632</v>
      </c>
    </row>
    <row r="94" spans="2:20" x14ac:dyDescent="0.25">
      <c r="B94" s="90">
        <v>10775000000</v>
      </c>
      <c r="C94" s="90">
        <v>-7.1740794000000001</v>
      </c>
      <c r="D94" s="90">
        <v>-9.8043337000000008</v>
      </c>
      <c r="E94" s="90"/>
      <c r="F94" s="90"/>
      <c r="H94" s="6">
        <f t="shared" si="6"/>
        <v>11.35</v>
      </c>
      <c r="I94" s="6">
        <f t="shared" si="7"/>
        <v>-7.4716620000000002</v>
      </c>
      <c r="J94" s="6">
        <f t="shared" si="8"/>
        <v>-10.020251</v>
      </c>
      <c r="L94" s="90">
        <v>10775000000</v>
      </c>
      <c r="M94" s="90">
        <v>-8.6378211999999994</v>
      </c>
      <c r="N94" s="90">
        <v>-10.197504</v>
      </c>
      <c r="O94" s="90"/>
      <c r="P94" s="90"/>
      <c r="R94" s="6">
        <f t="shared" si="9"/>
        <v>11.35</v>
      </c>
      <c r="S94" s="6">
        <f t="shared" si="10"/>
        <v>-9.0455828</v>
      </c>
      <c r="T94" s="6">
        <f t="shared" si="11"/>
        <v>-10.42094</v>
      </c>
    </row>
    <row r="95" spans="2:20" x14ac:dyDescent="0.25">
      <c r="B95" s="90">
        <v>10890000000</v>
      </c>
      <c r="C95" s="90">
        <v>-7.2274479999999999</v>
      </c>
      <c r="D95" s="90">
        <v>-9.9186440000000005</v>
      </c>
      <c r="E95" s="90"/>
      <c r="F95" s="90"/>
      <c r="H95" s="6">
        <f t="shared" si="6"/>
        <v>11.465</v>
      </c>
      <c r="I95" s="6">
        <f t="shared" si="7"/>
        <v>-7.5171795000000001</v>
      </c>
      <c r="J95" s="6">
        <f t="shared" si="8"/>
        <v>-9.9841213</v>
      </c>
      <c r="L95" s="90">
        <v>10890000000</v>
      </c>
      <c r="M95" s="90">
        <v>-8.6969776000000003</v>
      </c>
      <c r="N95" s="90">
        <v>-10.240567</v>
      </c>
      <c r="O95" s="90"/>
      <c r="P95" s="90"/>
      <c r="R95" s="6">
        <f t="shared" si="9"/>
        <v>11.465</v>
      </c>
      <c r="S95" s="6">
        <f t="shared" si="10"/>
        <v>-9.1271429000000008</v>
      </c>
      <c r="T95" s="6">
        <f t="shared" si="11"/>
        <v>-10.490722</v>
      </c>
    </row>
    <row r="96" spans="2:20" x14ac:dyDescent="0.25">
      <c r="B96" s="90">
        <v>11005000000</v>
      </c>
      <c r="C96" s="90">
        <v>-7.2784972000000003</v>
      </c>
      <c r="D96" s="90">
        <v>-9.9915427999999995</v>
      </c>
      <c r="E96" s="90"/>
      <c r="F96" s="90"/>
      <c r="H96" s="6">
        <f t="shared" si="6"/>
        <v>11.58</v>
      </c>
      <c r="I96" s="6">
        <f t="shared" si="7"/>
        <v>-7.5393729</v>
      </c>
      <c r="J96" s="6">
        <f t="shared" si="8"/>
        <v>-9.9319305</v>
      </c>
      <c r="L96" s="90">
        <v>11005000000</v>
      </c>
      <c r="M96" s="90">
        <v>-8.7668095000000008</v>
      </c>
      <c r="N96" s="90">
        <v>-10.275487999999999</v>
      </c>
      <c r="O96" s="90"/>
      <c r="P96" s="90"/>
      <c r="R96" s="6">
        <f t="shared" si="9"/>
        <v>11.58</v>
      </c>
      <c r="S96" s="6">
        <f t="shared" si="10"/>
        <v>-9.2012996999999999</v>
      </c>
      <c r="T96" s="6">
        <f t="shared" si="11"/>
        <v>-10.587327999999999</v>
      </c>
    </row>
    <row r="97" spans="2:20" x14ac:dyDescent="0.25">
      <c r="B97" s="90">
        <v>11120000000</v>
      </c>
      <c r="C97" s="90">
        <v>-7.3785733999999996</v>
      </c>
      <c r="D97" s="90">
        <v>-10.039757</v>
      </c>
      <c r="E97" s="90"/>
      <c r="F97" s="90"/>
      <c r="H97" s="6">
        <f t="shared" si="6"/>
        <v>11.695</v>
      </c>
      <c r="I97" s="6">
        <f t="shared" si="7"/>
        <v>-7.4979094999999996</v>
      </c>
      <c r="J97" s="6">
        <f t="shared" si="8"/>
        <v>-9.8673534000000007</v>
      </c>
      <c r="L97" s="90">
        <v>11120000000</v>
      </c>
      <c r="M97" s="90">
        <v>-8.8679904999999994</v>
      </c>
      <c r="N97" s="90">
        <v>-10.328594000000001</v>
      </c>
      <c r="O97" s="90"/>
      <c r="P97" s="90"/>
      <c r="R97" s="6">
        <f t="shared" si="9"/>
        <v>11.695</v>
      </c>
      <c r="S97" s="6">
        <f t="shared" si="10"/>
        <v>-9.2359133</v>
      </c>
      <c r="T97" s="6">
        <f t="shared" si="11"/>
        <v>-10.697278000000001</v>
      </c>
    </row>
    <row r="98" spans="2:20" x14ac:dyDescent="0.25">
      <c r="B98" s="90">
        <v>11235000000</v>
      </c>
      <c r="C98" s="90">
        <v>-7.4367447000000002</v>
      </c>
      <c r="D98" s="90">
        <v>-10.047701999999999</v>
      </c>
      <c r="E98" s="90"/>
      <c r="F98" s="90"/>
      <c r="H98" s="6">
        <f t="shared" si="6"/>
        <v>11.81</v>
      </c>
      <c r="I98" s="6">
        <f t="shared" si="7"/>
        <v>-7.4826287999999996</v>
      </c>
      <c r="J98" s="6">
        <f t="shared" si="8"/>
        <v>-9.8147335000000009</v>
      </c>
      <c r="L98" s="90">
        <v>11235000000</v>
      </c>
      <c r="M98" s="90">
        <v>-8.9688958999999997</v>
      </c>
      <c r="N98" s="90">
        <v>-10.377632</v>
      </c>
      <c r="O98" s="90"/>
      <c r="P98" s="90"/>
      <c r="R98" s="6">
        <f t="shared" si="9"/>
        <v>11.81</v>
      </c>
      <c r="S98" s="6">
        <f t="shared" si="10"/>
        <v>-9.2688494000000006</v>
      </c>
      <c r="T98" s="6">
        <f t="shared" si="11"/>
        <v>-10.827828999999999</v>
      </c>
    </row>
    <row r="99" spans="2:20" x14ac:dyDescent="0.25">
      <c r="B99" s="90">
        <v>11350000000</v>
      </c>
      <c r="C99" s="90">
        <v>-7.4716620000000002</v>
      </c>
      <c r="D99" s="90">
        <v>-10.020251</v>
      </c>
      <c r="E99" s="90"/>
      <c r="F99" s="90"/>
      <c r="H99" s="6">
        <f t="shared" si="6"/>
        <v>11.925000000000001</v>
      </c>
      <c r="I99" s="6">
        <f t="shared" si="7"/>
        <v>-7.4396996</v>
      </c>
      <c r="J99" s="6">
        <f t="shared" si="8"/>
        <v>-9.7881497999999993</v>
      </c>
      <c r="L99" s="90">
        <v>11350000000</v>
      </c>
      <c r="M99" s="90">
        <v>-9.0455828</v>
      </c>
      <c r="N99" s="90">
        <v>-10.42094</v>
      </c>
      <c r="O99" s="90"/>
      <c r="P99" s="90"/>
      <c r="R99" s="6">
        <f t="shared" si="9"/>
        <v>11.925000000000001</v>
      </c>
      <c r="S99" s="6">
        <f t="shared" si="10"/>
        <v>-9.2997979999999991</v>
      </c>
      <c r="T99" s="6">
        <f t="shared" si="11"/>
        <v>-10.978871</v>
      </c>
    </row>
    <row r="100" spans="2:20" x14ac:dyDescent="0.25">
      <c r="B100" s="90">
        <v>11465000000</v>
      </c>
      <c r="C100" s="90">
        <v>-7.5171795000000001</v>
      </c>
      <c r="D100" s="90">
        <v>-9.9841213</v>
      </c>
      <c r="E100" s="90"/>
      <c r="F100" s="90"/>
      <c r="H100" s="6">
        <f t="shared" si="6"/>
        <v>12.04</v>
      </c>
      <c r="I100" s="6">
        <f t="shared" si="7"/>
        <v>-7.3683009000000004</v>
      </c>
      <c r="J100" s="6">
        <f t="shared" si="8"/>
        <v>-9.7566813999999997</v>
      </c>
      <c r="L100" s="90">
        <v>11465000000</v>
      </c>
      <c r="M100" s="90">
        <v>-9.1271429000000008</v>
      </c>
      <c r="N100" s="90">
        <v>-10.490722</v>
      </c>
      <c r="O100" s="90"/>
      <c r="P100" s="90"/>
      <c r="R100" s="6">
        <f t="shared" si="9"/>
        <v>12.04</v>
      </c>
      <c r="S100" s="6">
        <f t="shared" si="10"/>
        <v>-9.3220262999999992</v>
      </c>
      <c r="T100" s="6">
        <f t="shared" si="11"/>
        <v>-11.124344000000001</v>
      </c>
    </row>
    <row r="101" spans="2:20" x14ac:dyDescent="0.25">
      <c r="B101" s="90">
        <v>11580000000</v>
      </c>
      <c r="C101" s="90">
        <v>-7.5393729</v>
      </c>
      <c r="D101" s="90">
        <v>-9.9319305</v>
      </c>
      <c r="E101" s="90"/>
      <c r="F101" s="90"/>
      <c r="H101" s="6">
        <f t="shared" si="6"/>
        <v>12.154999999999999</v>
      </c>
      <c r="I101" s="6">
        <f t="shared" si="7"/>
        <v>-7.2915486999999999</v>
      </c>
      <c r="J101" s="6">
        <f t="shared" si="8"/>
        <v>-9.7265692000000001</v>
      </c>
      <c r="L101" s="90">
        <v>11580000000</v>
      </c>
      <c r="M101" s="90">
        <v>-9.2012996999999999</v>
      </c>
      <c r="N101" s="90">
        <v>-10.587327999999999</v>
      </c>
      <c r="O101" s="90"/>
      <c r="P101" s="90"/>
      <c r="R101" s="6">
        <f t="shared" si="9"/>
        <v>12.154999999999999</v>
      </c>
      <c r="S101" s="6">
        <f t="shared" si="10"/>
        <v>-9.3514794999999999</v>
      </c>
      <c r="T101" s="6">
        <f t="shared" si="11"/>
        <v>-11.260471000000001</v>
      </c>
    </row>
    <row r="102" spans="2:20" x14ac:dyDescent="0.25">
      <c r="B102" s="90">
        <v>11695000000</v>
      </c>
      <c r="C102" s="90">
        <v>-7.4979094999999996</v>
      </c>
      <c r="D102" s="90">
        <v>-9.8673534000000007</v>
      </c>
      <c r="E102" s="90"/>
      <c r="F102" s="90"/>
      <c r="H102" s="6">
        <f t="shared" si="6"/>
        <v>12.27</v>
      </c>
      <c r="I102" s="6">
        <f t="shared" si="7"/>
        <v>-7.2104349000000001</v>
      </c>
      <c r="J102" s="6">
        <f t="shared" si="8"/>
        <v>-9.7112455000000004</v>
      </c>
      <c r="L102" s="90">
        <v>11695000000</v>
      </c>
      <c r="M102" s="90">
        <v>-9.2359133</v>
      </c>
      <c r="N102" s="90">
        <v>-10.697278000000001</v>
      </c>
      <c r="O102" s="90"/>
      <c r="P102" s="90"/>
      <c r="R102" s="6">
        <f t="shared" si="9"/>
        <v>12.27</v>
      </c>
      <c r="S102" s="6">
        <f t="shared" si="10"/>
        <v>-9.3910418</v>
      </c>
      <c r="T102" s="6">
        <f t="shared" si="11"/>
        <v>-11.395998000000001</v>
      </c>
    </row>
    <row r="103" spans="2:20" x14ac:dyDescent="0.25">
      <c r="B103" s="90">
        <v>11810000000</v>
      </c>
      <c r="C103" s="90">
        <v>-7.4826287999999996</v>
      </c>
      <c r="D103" s="90">
        <v>-9.8147335000000009</v>
      </c>
      <c r="E103" s="90"/>
      <c r="F103" s="90"/>
      <c r="H103" s="6">
        <f t="shared" si="6"/>
        <v>12.385</v>
      </c>
      <c r="I103" s="6">
        <f t="shared" si="7"/>
        <v>-7.129931</v>
      </c>
      <c r="J103" s="6">
        <f t="shared" si="8"/>
        <v>-9.6939534999999992</v>
      </c>
      <c r="L103" s="90">
        <v>11810000000</v>
      </c>
      <c r="M103" s="90">
        <v>-9.2688494000000006</v>
      </c>
      <c r="N103" s="90">
        <v>-10.827828999999999</v>
      </c>
      <c r="O103" s="90"/>
      <c r="P103" s="90"/>
      <c r="R103" s="6">
        <f t="shared" si="9"/>
        <v>12.385</v>
      </c>
      <c r="S103" s="6">
        <f t="shared" si="10"/>
        <v>-9.4148340000000008</v>
      </c>
      <c r="T103" s="6">
        <f t="shared" si="11"/>
        <v>-11.507154999999999</v>
      </c>
    </row>
    <row r="104" spans="2:20" x14ac:dyDescent="0.25">
      <c r="B104" s="90">
        <v>11925000000</v>
      </c>
      <c r="C104" s="90">
        <v>-7.4396996</v>
      </c>
      <c r="D104" s="90">
        <v>-9.7881497999999993</v>
      </c>
      <c r="E104" s="90"/>
      <c r="F104" s="90"/>
      <c r="H104" s="6">
        <f t="shared" si="6"/>
        <v>12.5</v>
      </c>
      <c r="I104" s="6">
        <f t="shared" si="7"/>
        <v>-7.0623674000000003</v>
      </c>
      <c r="J104" s="6">
        <f t="shared" si="8"/>
        <v>-9.6654263</v>
      </c>
      <c r="L104" s="90">
        <v>11925000000</v>
      </c>
      <c r="M104" s="90">
        <v>-9.2997979999999991</v>
      </c>
      <c r="N104" s="90">
        <v>-10.978871</v>
      </c>
      <c r="O104" s="90"/>
      <c r="P104" s="90"/>
      <c r="R104" s="6">
        <f t="shared" si="9"/>
        <v>12.5</v>
      </c>
      <c r="S104" s="6">
        <f t="shared" si="10"/>
        <v>-9.4312009999999997</v>
      </c>
      <c r="T104" s="6">
        <f t="shared" si="11"/>
        <v>-11.580451999999999</v>
      </c>
    </row>
    <row r="105" spans="2:20" x14ac:dyDescent="0.25">
      <c r="B105" s="90">
        <v>12040000000</v>
      </c>
      <c r="C105" s="90">
        <v>-7.3683009000000004</v>
      </c>
      <c r="D105" s="90">
        <v>-9.7566813999999997</v>
      </c>
      <c r="E105" s="90"/>
      <c r="F105" s="90"/>
      <c r="H105" s="6">
        <f t="shared" si="6"/>
        <v>12.615</v>
      </c>
      <c r="I105" s="6">
        <f t="shared" si="7"/>
        <v>-7.0000863000000004</v>
      </c>
      <c r="J105" s="6">
        <f t="shared" si="8"/>
        <v>-9.6489934999999996</v>
      </c>
      <c r="L105" s="90">
        <v>12040000000</v>
      </c>
      <c r="M105" s="90">
        <v>-9.3220262999999992</v>
      </c>
      <c r="N105" s="90">
        <v>-11.124344000000001</v>
      </c>
      <c r="O105" s="90"/>
      <c r="P105" s="90"/>
      <c r="R105" s="6">
        <f t="shared" si="9"/>
        <v>12.615</v>
      </c>
      <c r="S105" s="6">
        <f t="shared" si="10"/>
        <v>-9.4352303000000006</v>
      </c>
      <c r="T105" s="6">
        <f t="shared" si="11"/>
        <v>-11.626386999999999</v>
      </c>
    </row>
    <row r="106" spans="2:20" x14ac:dyDescent="0.25">
      <c r="B106" s="90">
        <v>12155000000</v>
      </c>
      <c r="C106" s="90">
        <v>-7.2915486999999999</v>
      </c>
      <c r="D106" s="90">
        <v>-9.7265692000000001</v>
      </c>
      <c r="E106" s="90"/>
      <c r="F106" s="90"/>
      <c r="H106" s="6">
        <f t="shared" si="6"/>
        <v>12.73</v>
      </c>
      <c r="I106" s="6">
        <f t="shared" si="7"/>
        <v>-6.9540129000000004</v>
      </c>
      <c r="J106" s="6">
        <f t="shared" si="8"/>
        <v>-9.6285285999999992</v>
      </c>
      <c r="L106" s="90">
        <v>12155000000</v>
      </c>
      <c r="M106" s="90">
        <v>-9.3514794999999999</v>
      </c>
      <c r="N106" s="90">
        <v>-11.260471000000001</v>
      </c>
      <c r="O106" s="90"/>
      <c r="P106" s="90"/>
      <c r="R106" s="6">
        <f t="shared" si="9"/>
        <v>12.73</v>
      </c>
      <c r="S106" s="6">
        <f t="shared" si="10"/>
        <v>-9.4109172999999995</v>
      </c>
      <c r="T106" s="6">
        <f t="shared" si="11"/>
        <v>-11.630447999999999</v>
      </c>
    </row>
    <row r="107" spans="2:20" x14ac:dyDescent="0.25">
      <c r="B107" s="90">
        <v>12270000000</v>
      </c>
      <c r="C107" s="90">
        <v>-7.2104349000000001</v>
      </c>
      <c r="D107" s="90">
        <v>-9.7112455000000004</v>
      </c>
      <c r="E107" s="90"/>
      <c r="F107" s="90"/>
      <c r="H107" s="6">
        <f t="shared" si="6"/>
        <v>12.845000000000001</v>
      </c>
      <c r="I107" s="6">
        <f t="shared" si="7"/>
        <v>-6.9295606999999997</v>
      </c>
      <c r="J107" s="6">
        <f t="shared" si="8"/>
        <v>-9.6027927000000002</v>
      </c>
      <c r="L107" s="90">
        <v>12270000000</v>
      </c>
      <c r="M107" s="90">
        <v>-9.3910418</v>
      </c>
      <c r="N107" s="90">
        <v>-11.395998000000001</v>
      </c>
      <c r="O107" s="90"/>
      <c r="P107" s="90"/>
      <c r="R107" s="6">
        <f t="shared" si="9"/>
        <v>12.845000000000001</v>
      </c>
      <c r="S107" s="6">
        <f t="shared" si="10"/>
        <v>-9.3676166999999992</v>
      </c>
      <c r="T107" s="6">
        <f t="shared" si="11"/>
        <v>-11.596835</v>
      </c>
    </row>
    <row r="108" spans="2:20" x14ac:dyDescent="0.25">
      <c r="B108" s="90">
        <v>12385000000</v>
      </c>
      <c r="C108" s="90">
        <v>-7.129931</v>
      </c>
      <c r="D108" s="90">
        <v>-9.6939534999999992</v>
      </c>
      <c r="E108" s="90"/>
      <c r="F108" s="90"/>
      <c r="H108" s="6">
        <f t="shared" si="6"/>
        <v>12.96</v>
      </c>
      <c r="I108" s="6">
        <f t="shared" si="7"/>
        <v>-6.9157028</v>
      </c>
      <c r="J108" s="6">
        <f t="shared" si="8"/>
        <v>-9.5803308000000005</v>
      </c>
      <c r="L108" s="90">
        <v>12385000000</v>
      </c>
      <c r="M108" s="90">
        <v>-9.4148340000000008</v>
      </c>
      <c r="N108" s="90">
        <v>-11.507154999999999</v>
      </c>
      <c r="O108" s="90"/>
      <c r="P108" s="90"/>
      <c r="R108" s="6">
        <f t="shared" si="9"/>
        <v>12.96</v>
      </c>
      <c r="S108" s="6">
        <f t="shared" si="10"/>
        <v>-9.3208693999999994</v>
      </c>
      <c r="T108" s="6">
        <f t="shared" si="11"/>
        <v>-11.530920999999999</v>
      </c>
    </row>
    <row r="109" spans="2:20" x14ac:dyDescent="0.25">
      <c r="B109" s="90">
        <v>12500000000</v>
      </c>
      <c r="C109" s="90">
        <v>-7.0623674000000003</v>
      </c>
      <c r="D109" s="90">
        <v>-9.6654263</v>
      </c>
      <c r="E109" s="90"/>
      <c r="F109" s="90"/>
      <c r="H109" s="6">
        <f t="shared" si="6"/>
        <v>13.074999999999999</v>
      </c>
      <c r="I109" s="6">
        <f t="shared" si="7"/>
        <v>-6.9186110000000003</v>
      </c>
      <c r="J109" s="6">
        <f t="shared" si="8"/>
        <v>-9.5562524999999994</v>
      </c>
      <c r="L109" s="90">
        <v>12500000000</v>
      </c>
      <c r="M109" s="90">
        <v>-9.4312009999999997</v>
      </c>
      <c r="N109" s="90">
        <v>-11.580451999999999</v>
      </c>
      <c r="O109" s="90"/>
      <c r="P109" s="90"/>
      <c r="R109" s="6">
        <f t="shared" si="9"/>
        <v>13.074999999999999</v>
      </c>
      <c r="S109" s="6">
        <f t="shared" si="10"/>
        <v>-9.2775116000000004</v>
      </c>
      <c r="T109" s="6">
        <f t="shared" si="11"/>
        <v>-11.428297000000001</v>
      </c>
    </row>
    <row r="110" spans="2:20" x14ac:dyDescent="0.25">
      <c r="B110" s="90">
        <v>12615000000</v>
      </c>
      <c r="C110" s="90">
        <v>-7.0000863000000004</v>
      </c>
      <c r="D110" s="90">
        <v>-9.6489934999999996</v>
      </c>
      <c r="E110" s="90"/>
      <c r="F110" s="90"/>
      <c r="H110" s="6">
        <f t="shared" si="6"/>
        <v>13.19</v>
      </c>
      <c r="I110" s="6">
        <f t="shared" si="7"/>
        <v>-6.9314089000000001</v>
      </c>
      <c r="J110" s="6">
        <f t="shared" si="8"/>
        <v>-9.5404710999999995</v>
      </c>
      <c r="L110" s="90">
        <v>12615000000</v>
      </c>
      <c r="M110" s="90">
        <v>-9.4352303000000006</v>
      </c>
      <c r="N110" s="90">
        <v>-11.626386999999999</v>
      </c>
      <c r="O110" s="90"/>
      <c r="P110" s="90"/>
      <c r="R110" s="6">
        <f t="shared" si="9"/>
        <v>13.19</v>
      </c>
      <c r="S110" s="6">
        <f t="shared" si="10"/>
        <v>-9.2358998999999997</v>
      </c>
      <c r="T110" s="6">
        <f t="shared" si="11"/>
        <v>-11.297851</v>
      </c>
    </row>
    <row r="111" spans="2:20" x14ac:dyDescent="0.25">
      <c r="B111" s="90">
        <v>12730000000</v>
      </c>
      <c r="C111" s="90">
        <v>-6.9540129000000004</v>
      </c>
      <c r="D111" s="90">
        <v>-9.6285285999999992</v>
      </c>
      <c r="E111" s="90"/>
      <c r="F111" s="90"/>
      <c r="H111" s="6">
        <f t="shared" si="6"/>
        <v>13.305</v>
      </c>
      <c r="I111" s="6">
        <f t="shared" si="7"/>
        <v>-6.9375358</v>
      </c>
      <c r="J111" s="6">
        <f t="shared" si="8"/>
        <v>-9.5331430000000008</v>
      </c>
      <c r="L111" s="90">
        <v>12730000000</v>
      </c>
      <c r="M111" s="90">
        <v>-9.4109172999999995</v>
      </c>
      <c r="N111" s="90">
        <v>-11.630447999999999</v>
      </c>
      <c r="O111" s="90"/>
      <c r="P111" s="90"/>
      <c r="R111" s="6">
        <f t="shared" si="9"/>
        <v>13.305</v>
      </c>
      <c r="S111" s="6">
        <f t="shared" si="10"/>
        <v>-9.2080145000000009</v>
      </c>
      <c r="T111" s="6">
        <f t="shared" si="11"/>
        <v>-11.14772</v>
      </c>
    </row>
    <row r="112" spans="2:20" x14ac:dyDescent="0.25">
      <c r="B112" s="90">
        <v>12845000000</v>
      </c>
      <c r="C112" s="90">
        <v>-6.9295606999999997</v>
      </c>
      <c r="D112" s="90">
        <v>-9.6027927000000002</v>
      </c>
      <c r="E112" s="90"/>
      <c r="F112" s="90"/>
      <c r="H112" s="6">
        <f t="shared" si="6"/>
        <v>13.42</v>
      </c>
      <c r="I112" s="6">
        <f t="shared" si="7"/>
        <v>-6.9550323000000001</v>
      </c>
      <c r="J112" s="6">
        <f t="shared" si="8"/>
        <v>-9.5363130999999992</v>
      </c>
      <c r="L112" s="90">
        <v>12845000000</v>
      </c>
      <c r="M112" s="90">
        <v>-9.3676166999999992</v>
      </c>
      <c r="N112" s="90">
        <v>-11.596835</v>
      </c>
      <c r="O112" s="90"/>
      <c r="P112" s="90"/>
      <c r="R112" s="6">
        <f t="shared" si="9"/>
        <v>13.42</v>
      </c>
      <c r="S112" s="6">
        <f t="shared" si="10"/>
        <v>-9.1935034000000009</v>
      </c>
      <c r="T112" s="6">
        <f t="shared" si="11"/>
        <v>-10.986737</v>
      </c>
    </row>
    <row r="113" spans="2:20" x14ac:dyDescent="0.25">
      <c r="B113" s="90">
        <v>12960000000</v>
      </c>
      <c r="C113" s="90">
        <v>-6.9157028</v>
      </c>
      <c r="D113" s="90">
        <v>-9.5803308000000005</v>
      </c>
      <c r="E113" s="90"/>
      <c r="F113" s="90"/>
      <c r="H113" s="6">
        <f t="shared" si="6"/>
        <v>13.535</v>
      </c>
      <c r="I113" s="6">
        <f t="shared" si="7"/>
        <v>-6.9627961999999997</v>
      </c>
      <c r="J113" s="6">
        <f t="shared" si="8"/>
        <v>-9.5510587999999998</v>
      </c>
      <c r="L113" s="90">
        <v>12960000000</v>
      </c>
      <c r="M113" s="90">
        <v>-9.3208693999999994</v>
      </c>
      <c r="N113" s="90">
        <v>-11.530920999999999</v>
      </c>
      <c r="O113" s="90"/>
      <c r="P113" s="90"/>
      <c r="R113" s="6">
        <f t="shared" si="9"/>
        <v>13.535</v>
      </c>
      <c r="S113" s="6">
        <f t="shared" si="10"/>
        <v>-9.1904593000000006</v>
      </c>
      <c r="T113" s="6">
        <f t="shared" si="11"/>
        <v>-10.814591999999999</v>
      </c>
    </row>
    <row r="114" spans="2:20" x14ac:dyDescent="0.25">
      <c r="B114" s="90">
        <v>13075000000</v>
      </c>
      <c r="C114" s="90">
        <v>-6.9186110000000003</v>
      </c>
      <c r="D114" s="90">
        <v>-9.5562524999999994</v>
      </c>
      <c r="E114" s="90"/>
      <c r="F114" s="90"/>
      <c r="H114" s="6">
        <f t="shared" si="6"/>
        <v>13.65</v>
      </c>
      <c r="I114" s="6">
        <f t="shared" si="7"/>
        <v>-6.9522690999999996</v>
      </c>
      <c r="J114" s="6">
        <f t="shared" si="8"/>
        <v>-9.5701903999999995</v>
      </c>
      <c r="L114" s="90">
        <v>13075000000</v>
      </c>
      <c r="M114" s="90">
        <v>-9.2775116000000004</v>
      </c>
      <c r="N114" s="90">
        <v>-11.428297000000001</v>
      </c>
      <c r="O114" s="90"/>
      <c r="P114" s="90"/>
      <c r="R114" s="6">
        <f t="shared" si="9"/>
        <v>13.65</v>
      </c>
      <c r="S114" s="6">
        <f t="shared" si="10"/>
        <v>-9.1896562999999993</v>
      </c>
      <c r="T114" s="6">
        <f t="shared" si="11"/>
        <v>-10.647830000000001</v>
      </c>
    </row>
    <row r="115" spans="2:20" x14ac:dyDescent="0.25">
      <c r="B115" s="90">
        <v>13190000000</v>
      </c>
      <c r="C115" s="90">
        <v>-6.9314089000000001</v>
      </c>
      <c r="D115" s="90">
        <v>-9.5404710999999995</v>
      </c>
      <c r="E115" s="90"/>
      <c r="F115" s="90"/>
      <c r="H115" s="6">
        <f t="shared" si="6"/>
        <v>13.765000000000001</v>
      </c>
      <c r="I115" s="6">
        <f t="shared" si="7"/>
        <v>-6.9384265000000003</v>
      </c>
      <c r="J115" s="6">
        <f t="shared" si="8"/>
        <v>-9.6054592000000003</v>
      </c>
      <c r="L115" s="90">
        <v>13190000000</v>
      </c>
      <c r="M115" s="90">
        <v>-9.2358998999999997</v>
      </c>
      <c r="N115" s="90">
        <v>-11.297851</v>
      </c>
      <c r="O115" s="90"/>
      <c r="P115" s="90"/>
      <c r="R115" s="6">
        <f t="shared" si="9"/>
        <v>13.765000000000001</v>
      </c>
      <c r="S115" s="6">
        <f t="shared" si="10"/>
        <v>-9.1916685000000005</v>
      </c>
      <c r="T115" s="6">
        <f t="shared" si="11"/>
        <v>-10.496198</v>
      </c>
    </row>
    <row r="116" spans="2:20" x14ac:dyDescent="0.25">
      <c r="B116" s="90">
        <v>13305000000</v>
      </c>
      <c r="C116" s="90">
        <v>-6.9375358</v>
      </c>
      <c r="D116" s="90">
        <v>-9.5331430000000008</v>
      </c>
      <c r="E116" s="90"/>
      <c r="F116" s="90"/>
      <c r="H116" s="6">
        <f t="shared" si="6"/>
        <v>13.88</v>
      </c>
      <c r="I116" s="6">
        <f t="shared" si="7"/>
        <v>-6.9330939999999996</v>
      </c>
      <c r="J116" s="6">
        <f t="shared" si="8"/>
        <v>-9.6690301999999999</v>
      </c>
      <c r="L116" s="90">
        <v>13305000000</v>
      </c>
      <c r="M116" s="90">
        <v>-9.2080145000000009</v>
      </c>
      <c r="N116" s="90">
        <v>-11.14772</v>
      </c>
      <c r="O116" s="90"/>
      <c r="P116" s="90"/>
      <c r="R116" s="6">
        <f t="shared" si="9"/>
        <v>13.88</v>
      </c>
      <c r="S116" s="6">
        <f t="shared" si="10"/>
        <v>-9.1855449999999994</v>
      </c>
      <c r="T116" s="6">
        <f t="shared" si="11"/>
        <v>-10.356007</v>
      </c>
    </row>
    <row r="117" spans="2:20" x14ac:dyDescent="0.25">
      <c r="B117" s="90">
        <v>13420000000</v>
      </c>
      <c r="C117" s="90">
        <v>-6.9550323000000001</v>
      </c>
      <c r="D117" s="90">
        <v>-9.5363130999999992</v>
      </c>
      <c r="E117" s="90"/>
      <c r="F117" s="90"/>
      <c r="H117" s="6">
        <f t="shared" si="6"/>
        <v>13.994999999999999</v>
      </c>
      <c r="I117" s="6">
        <f t="shared" si="7"/>
        <v>-6.9205326999999999</v>
      </c>
      <c r="J117" s="6">
        <f t="shared" si="8"/>
        <v>-9.7554044999999991</v>
      </c>
      <c r="L117" s="90">
        <v>13420000000</v>
      </c>
      <c r="M117" s="90">
        <v>-9.1935034000000009</v>
      </c>
      <c r="N117" s="90">
        <v>-10.986737</v>
      </c>
      <c r="O117" s="90"/>
      <c r="P117" s="90"/>
      <c r="R117" s="6">
        <f t="shared" si="9"/>
        <v>13.994999999999999</v>
      </c>
      <c r="S117" s="6">
        <f t="shared" si="10"/>
        <v>-9.1877098000000004</v>
      </c>
      <c r="T117" s="6">
        <f t="shared" si="11"/>
        <v>-10.239011</v>
      </c>
    </row>
    <row r="118" spans="2:20" x14ac:dyDescent="0.25">
      <c r="B118" s="90">
        <v>13535000000</v>
      </c>
      <c r="C118" s="90">
        <v>-6.9627961999999997</v>
      </c>
      <c r="D118" s="90">
        <v>-9.5510587999999998</v>
      </c>
      <c r="E118" s="90"/>
      <c r="F118" s="90"/>
      <c r="H118" s="6">
        <f t="shared" si="6"/>
        <v>14.11</v>
      </c>
      <c r="I118" s="6">
        <f t="shared" si="7"/>
        <v>-6.9071350000000002</v>
      </c>
      <c r="J118" s="6">
        <f t="shared" si="8"/>
        <v>-9.8648957999999993</v>
      </c>
      <c r="L118" s="90">
        <v>13535000000</v>
      </c>
      <c r="M118" s="90">
        <v>-9.1904593000000006</v>
      </c>
      <c r="N118" s="90">
        <v>-10.814591999999999</v>
      </c>
      <c r="O118" s="90"/>
      <c r="P118" s="90"/>
      <c r="R118" s="6">
        <f t="shared" si="9"/>
        <v>14.11</v>
      </c>
      <c r="S118" s="6">
        <f t="shared" si="10"/>
        <v>-9.1881398999999995</v>
      </c>
      <c r="T118" s="6">
        <f t="shared" si="11"/>
        <v>-10.151698</v>
      </c>
    </row>
    <row r="119" spans="2:20" x14ac:dyDescent="0.25">
      <c r="B119" s="90">
        <v>13650000000</v>
      </c>
      <c r="C119" s="90">
        <v>-6.9522690999999996</v>
      </c>
      <c r="D119" s="90">
        <v>-9.5701903999999995</v>
      </c>
      <c r="E119" s="90"/>
      <c r="F119" s="90"/>
      <c r="H119" s="6">
        <f t="shared" si="6"/>
        <v>14.225</v>
      </c>
      <c r="I119" s="6">
        <f t="shared" si="7"/>
        <v>-6.9023190000000003</v>
      </c>
      <c r="J119" s="6">
        <f t="shared" si="8"/>
        <v>-10.001079000000001</v>
      </c>
      <c r="L119" s="90">
        <v>13650000000</v>
      </c>
      <c r="M119" s="90">
        <v>-9.1896562999999993</v>
      </c>
      <c r="N119" s="90">
        <v>-10.647830000000001</v>
      </c>
      <c r="O119" s="90"/>
      <c r="P119" s="90"/>
      <c r="R119" s="6">
        <f t="shared" si="9"/>
        <v>14.225</v>
      </c>
      <c r="S119" s="6">
        <f t="shared" si="10"/>
        <v>-9.1880740999999997</v>
      </c>
      <c r="T119" s="6">
        <f t="shared" si="11"/>
        <v>-10.092566</v>
      </c>
    </row>
    <row r="120" spans="2:20" x14ac:dyDescent="0.25">
      <c r="B120" s="90">
        <v>13765000000</v>
      </c>
      <c r="C120" s="90">
        <v>-6.9384265000000003</v>
      </c>
      <c r="D120" s="90">
        <v>-9.6054592000000003</v>
      </c>
      <c r="E120" s="90"/>
      <c r="F120" s="90"/>
      <c r="H120" s="6">
        <f t="shared" si="6"/>
        <v>14.34</v>
      </c>
      <c r="I120" s="6">
        <f t="shared" si="7"/>
        <v>-6.8952985</v>
      </c>
      <c r="J120" s="6">
        <f t="shared" si="8"/>
        <v>-10.15485</v>
      </c>
      <c r="L120" s="90">
        <v>13765000000</v>
      </c>
      <c r="M120" s="90">
        <v>-9.1916685000000005</v>
      </c>
      <c r="N120" s="90">
        <v>-10.496198</v>
      </c>
      <c r="O120" s="90"/>
      <c r="P120" s="90"/>
      <c r="R120" s="6">
        <f t="shared" si="9"/>
        <v>14.34</v>
      </c>
      <c r="S120" s="6">
        <f t="shared" si="10"/>
        <v>-9.1899318999999995</v>
      </c>
      <c r="T120" s="6">
        <f t="shared" si="11"/>
        <v>-10.06532</v>
      </c>
    </row>
    <row r="121" spans="2:20" x14ac:dyDescent="0.25">
      <c r="B121" s="90">
        <v>13880000000</v>
      </c>
      <c r="C121" s="90">
        <v>-6.9330939999999996</v>
      </c>
      <c r="D121" s="90">
        <v>-9.6690301999999999</v>
      </c>
      <c r="E121" s="90"/>
      <c r="F121" s="90"/>
      <c r="H121" s="6">
        <f t="shared" si="6"/>
        <v>14.455</v>
      </c>
      <c r="I121" s="6">
        <f t="shared" si="7"/>
        <v>-6.8831987000000003</v>
      </c>
      <c r="J121" s="6">
        <f t="shared" si="8"/>
        <v>-10.334349</v>
      </c>
      <c r="L121" s="90">
        <v>13880000000</v>
      </c>
      <c r="M121" s="90">
        <v>-9.1855449999999994</v>
      </c>
      <c r="N121" s="90">
        <v>-10.356007</v>
      </c>
      <c r="O121" s="90"/>
      <c r="P121" s="90"/>
      <c r="R121" s="6">
        <f t="shared" si="9"/>
        <v>14.455</v>
      </c>
      <c r="S121" s="6">
        <f t="shared" si="10"/>
        <v>-9.1942491999999998</v>
      </c>
      <c r="T121" s="6">
        <f t="shared" si="11"/>
        <v>-10.072506000000001</v>
      </c>
    </row>
    <row r="122" spans="2:20" x14ac:dyDescent="0.25">
      <c r="B122" s="90">
        <v>13995000000</v>
      </c>
      <c r="C122" s="90">
        <v>-6.9205326999999999</v>
      </c>
      <c r="D122" s="90">
        <v>-9.7554044999999991</v>
      </c>
      <c r="E122" s="90"/>
      <c r="F122" s="90"/>
      <c r="H122" s="6">
        <f t="shared" si="6"/>
        <v>14.57</v>
      </c>
      <c r="I122" s="6">
        <f t="shared" si="7"/>
        <v>-6.8688111000000003</v>
      </c>
      <c r="J122" s="6">
        <f t="shared" si="8"/>
        <v>-10.532602000000001</v>
      </c>
      <c r="L122" s="90">
        <v>13995000000</v>
      </c>
      <c r="M122" s="90">
        <v>-9.1877098000000004</v>
      </c>
      <c r="N122" s="90">
        <v>-10.239011</v>
      </c>
      <c r="O122" s="90"/>
      <c r="P122" s="90"/>
      <c r="R122" s="6">
        <f t="shared" si="9"/>
        <v>14.57</v>
      </c>
      <c r="S122" s="6">
        <f t="shared" si="10"/>
        <v>-9.1786785000000002</v>
      </c>
      <c r="T122" s="6">
        <f t="shared" si="11"/>
        <v>-10.125038999999999</v>
      </c>
    </row>
    <row r="123" spans="2:20" x14ac:dyDescent="0.25">
      <c r="B123" s="90">
        <v>14110000000</v>
      </c>
      <c r="C123" s="90">
        <v>-6.9071350000000002</v>
      </c>
      <c r="D123" s="90">
        <v>-9.8648957999999993</v>
      </c>
      <c r="E123" s="90"/>
      <c r="F123" s="90"/>
      <c r="H123" s="6">
        <f t="shared" si="6"/>
        <v>14.685</v>
      </c>
      <c r="I123" s="6">
        <f t="shared" si="7"/>
        <v>-6.8603392000000003</v>
      </c>
      <c r="J123" s="6">
        <f t="shared" si="8"/>
        <v>-10.754671999999999</v>
      </c>
      <c r="L123" s="90">
        <v>14110000000</v>
      </c>
      <c r="M123" s="90">
        <v>-9.1881398999999995</v>
      </c>
      <c r="N123" s="90">
        <v>-10.151698</v>
      </c>
      <c r="O123" s="90"/>
      <c r="P123" s="90"/>
      <c r="R123" s="6">
        <f t="shared" si="9"/>
        <v>14.685</v>
      </c>
      <c r="S123" s="6">
        <f t="shared" si="10"/>
        <v>-9.1659489000000001</v>
      </c>
      <c r="T123" s="6">
        <f t="shared" si="11"/>
        <v>-10.217028000000001</v>
      </c>
    </row>
    <row r="124" spans="2:20" x14ac:dyDescent="0.25">
      <c r="B124" s="90">
        <v>14225000000</v>
      </c>
      <c r="C124" s="90">
        <v>-6.9023190000000003</v>
      </c>
      <c r="D124" s="90">
        <v>-10.001079000000001</v>
      </c>
      <c r="E124" s="90"/>
      <c r="F124" s="90"/>
      <c r="H124" s="6">
        <f t="shared" si="6"/>
        <v>14.8</v>
      </c>
      <c r="I124" s="6">
        <f t="shared" si="7"/>
        <v>-6.8516731000000002</v>
      </c>
      <c r="J124" s="6">
        <f t="shared" si="8"/>
        <v>-10.987696</v>
      </c>
      <c r="L124" s="90">
        <v>14225000000</v>
      </c>
      <c r="M124" s="90">
        <v>-9.1880740999999997</v>
      </c>
      <c r="N124" s="90">
        <v>-10.092566</v>
      </c>
      <c r="O124" s="90"/>
      <c r="P124" s="90"/>
      <c r="R124" s="6">
        <f t="shared" si="9"/>
        <v>14.8</v>
      </c>
      <c r="S124" s="6">
        <f t="shared" si="10"/>
        <v>-9.1414719000000009</v>
      </c>
      <c r="T124" s="6">
        <f t="shared" si="11"/>
        <v>-10.355479000000001</v>
      </c>
    </row>
    <row r="125" spans="2:20" x14ac:dyDescent="0.25">
      <c r="B125" s="90">
        <v>14340000000</v>
      </c>
      <c r="C125" s="90">
        <v>-6.8952985</v>
      </c>
      <c r="D125" s="90">
        <v>-10.15485</v>
      </c>
      <c r="E125" s="90"/>
      <c r="F125" s="90"/>
      <c r="H125" s="6">
        <f t="shared" si="6"/>
        <v>14.914999999999999</v>
      </c>
      <c r="I125" s="6">
        <f t="shared" si="7"/>
        <v>-6.8464197999999996</v>
      </c>
      <c r="J125" s="6">
        <f t="shared" si="8"/>
        <v>-11.213725</v>
      </c>
      <c r="L125" s="90">
        <v>14340000000</v>
      </c>
      <c r="M125" s="90">
        <v>-9.1899318999999995</v>
      </c>
      <c r="N125" s="90">
        <v>-10.06532</v>
      </c>
      <c r="O125" s="90"/>
      <c r="P125" s="90"/>
      <c r="R125" s="6">
        <f t="shared" si="9"/>
        <v>14.914999999999999</v>
      </c>
      <c r="S125" s="6">
        <f t="shared" si="10"/>
        <v>-9.1054028999999996</v>
      </c>
      <c r="T125" s="6">
        <f t="shared" si="11"/>
        <v>-10.55532</v>
      </c>
    </row>
    <row r="126" spans="2:20" x14ac:dyDescent="0.25">
      <c r="B126" s="90">
        <v>14455000000</v>
      </c>
      <c r="C126" s="90">
        <v>-6.8831987000000003</v>
      </c>
      <c r="D126" s="90">
        <v>-10.334349</v>
      </c>
      <c r="E126" s="90"/>
      <c r="F126" s="90"/>
      <c r="H126" s="6">
        <f t="shared" si="6"/>
        <v>15.03</v>
      </c>
      <c r="I126" s="6">
        <f t="shared" si="7"/>
        <v>-6.8416157000000002</v>
      </c>
      <c r="J126" s="6">
        <f t="shared" si="8"/>
        <v>-11.419866000000001</v>
      </c>
      <c r="L126" s="90">
        <v>14455000000</v>
      </c>
      <c r="M126" s="90">
        <v>-9.1942491999999998</v>
      </c>
      <c r="N126" s="90">
        <v>-10.072506000000001</v>
      </c>
      <c r="O126" s="90"/>
      <c r="P126" s="90"/>
      <c r="R126" s="6">
        <f t="shared" si="9"/>
        <v>15.03</v>
      </c>
      <c r="S126" s="6">
        <f t="shared" si="10"/>
        <v>-9.0608348999999997</v>
      </c>
      <c r="T126" s="6">
        <f t="shared" si="11"/>
        <v>-10.820313000000001</v>
      </c>
    </row>
    <row r="127" spans="2:20" x14ac:dyDescent="0.25">
      <c r="B127" s="90">
        <v>14570000000</v>
      </c>
      <c r="C127" s="90">
        <v>-6.8688111000000003</v>
      </c>
      <c r="D127" s="90">
        <v>-10.532602000000001</v>
      </c>
      <c r="E127" s="90"/>
      <c r="F127" s="90"/>
      <c r="H127" s="6">
        <f t="shared" si="6"/>
        <v>15.145</v>
      </c>
      <c r="I127" s="6">
        <f t="shared" si="7"/>
        <v>-6.8564147999999996</v>
      </c>
      <c r="J127" s="6">
        <f t="shared" si="8"/>
        <v>-11.59895</v>
      </c>
      <c r="L127" s="90">
        <v>14570000000</v>
      </c>
      <c r="M127" s="90">
        <v>-9.1786785000000002</v>
      </c>
      <c r="N127" s="90">
        <v>-10.125038999999999</v>
      </c>
      <c r="O127" s="90"/>
      <c r="P127" s="90"/>
      <c r="R127" s="6">
        <f t="shared" si="9"/>
        <v>15.145</v>
      </c>
      <c r="S127" s="6">
        <f t="shared" si="10"/>
        <v>-9.0199604000000004</v>
      </c>
      <c r="T127" s="6">
        <f t="shared" si="11"/>
        <v>-11.155505</v>
      </c>
    </row>
    <row r="128" spans="2:20" x14ac:dyDescent="0.25">
      <c r="B128" s="90">
        <v>14685000000</v>
      </c>
      <c r="C128" s="90">
        <v>-6.8603392000000003</v>
      </c>
      <c r="D128" s="90">
        <v>-10.754671999999999</v>
      </c>
      <c r="E128" s="90"/>
      <c r="F128" s="90"/>
      <c r="H128" s="6">
        <f t="shared" si="6"/>
        <v>15.26</v>
      </c>
      <c r="I128" s="6">
        <f t="shared" si="7"/>
        <v>-6.8833542000000003</v>
      </c>
      <c r="J128" s="6">
        <f t="shared" si="8"/>
        <v>-11.730708</v>
      </c>
      <c r="L128" s="90">
        <v>14685000000</v>
      </c>
      <c r="M128" s="90">
        <v>-9.1659489000000001</v>
      </c>
      <c r="N128" s="90">
        <v>-10.217028000000001</v>
      </c>
      <c r="O128" s="90"/>
      <c r="P128" s="90"/>
      <c r="R128" s="6">
        <f t="shared" si="9"/>
        <v>15.26</v>
      </c>
      <c r="S128" s="6">
        <f t="shared" si="10"/>
        <v>-8.9731550000000002</v>
      </c>
      <c r="T128" s="6">
        <f t="shared" si="11"/>
        <v>-11.572882</v>
      </c>
    </row>
    <row r="129" spans="2:20" x14ac:dyDescent="0.25">
      <c r="B129" s="90">
        <v>14800000000</v>
      </c>
      <c r="C129" s="90">
        <v>-6.8516731000000002</v>
      </c>
      <c r="D129" s="90">
        <v>-10.987696</v>
      </c>
      <c r="E129" s="90"/>
      <c r="F129" s="90"/>
      <c r="H129" s="6">
        <f t="shared" si="6"/>
        <v>15.375</v>
      </c>
      <c r="I129" s="6">
        <f t="shared" si="7"/>
        <v>-6.9270209999999999</v>
      </c>
      <c r="J129" s="6">
        <f t="shared" si="8"/>
        <v>-11.814639</v>
      </c>
      <c r="L129" s="90">
        <v>14800000000</v>
      </c>
      <c r="M129" s="90">
        <v>-9.1414719000000009</v>
      </c>
      <c r="N129" s="90">
        <v>-10.355479000000001</v>
      </c>
      <c r="O129" s="90"/>
      <c r="P129" s="90"/>
      <c r="R129" s="6">
        <f t="shared" si="9"/>
        <v>15.375</v>
      </c>
      <c r="S129" s="6">
        <f t="shared" si="10"/>
        <v>-8.9356097999999999</v>
      </c>
      <c r="T129" s="6">
        <f t="shared" si="11"/>
        <v>-12.070973</v>
      </c>
    </row>
    <row r="130" spans="2:20" x14ac:dyDescent="0.25">
      <c r="B130" s="90">
        <v>14915000000</v>
      </c>
      <c r="C130" s="90">
        <v>-6.8464197999999996</v>
      </c>
      <c r="D130" s="90">
        <v>-11.213725</v>
      </c>
      <c r="E130" s="90"/>
      <c r="F130" s="90"/>
      <c r="H130" s="6">
        <f t="shared" si="6"/>
        <v>15.49</v>
      </c>
      <c r="I130" s="6">
        <f t="shared" si="7"/>
        <v>-6.9837284000000004</v>
      </c>
      <c r="J130" s="6">
        <f t="shared" si="8"/>
        <v>-11.820304999999999</v>
      </c>
      <c r="L130" s="90">
        <v>14915000000</v>
      </c>
      <c r="M130" s="90">
        <v>-9.1054028999999996</v>
      </c>
      <c r="N130" s="90">
        <v>-10.55532</v>
      </c>
      <c r="O130" s="90"/>
      <c r="P130" s="90"/>
      <c r="R130" s="6">
        <f t="shared" si="9"/>
        <v>15.49</v>
      </c>
      <c r="S130" s="6">
        <f t="shared" si="10"/>
        <v>-8.9009552000000003</v>
      </c>
      <c r="T130" s="6">
        <f t="shared" si="11"/>
        <v>-12.695088</v>
      </c>
    </row>
    <row r="131" spans="2:20" x14ac:dyDescent="0.25">
      <c r="B131" s="90">
        <v>15030000000</v>
      </c>
      <c r="C131" s="90">
        <v>-6.8416157000000002</v>
      </c>
      <c r="D131" s="90">
        <v>-11.419866000000001</v>
      </c>
      <c r="E131" s="90"/>
      <c r="F131" s="90"/>
      <c r="H131" s="6">
        <f t="shared" si="6"/>
        <v>15.605</v>
      </c>
      <c r="I131" s="6">
        <f t="shared" si="7"/>
        <v>-7.0495491000000001</v>
      </c>
      <c r="J131" s="6">
        <f t="shared" si="8"/>
        <v>-11.751480000000001</v>
      </c>
      <c r="L131" s="90">
        <v>15030000000</v>
      </c>
      <c r="M131" s="90">
        <v>-9.0608348999999997</v>
      </c>
      <c r="N131" s="90">
        <v>-10.820313000000001</v>
      </c>
      <c r="O131" s="90"/>
      <c r="P131" s="90"/>
      <c r="R131" s="6">
        <f t="shared" si="9"/>
        <v>15.605</v>
      </c>
      <c r="S131" s="6">
        <f t="shared" si="10"/>
        <v>-8.8739518999999998</v>
      </c>
      <c r="T131" s="6">
        <f t="shared" si="11"/>
        <v>-13.461985</v>
      </c>
    </row>
    <row r="132" spans="2:20" x14ac:dyDescent="0.25">
      <c r="B132" s="90">
        <v>15145000000</v>
      </c>
      <c r="C132" s="90">
        <v>-6.8564147999999996</v>
      </c>
      <c r="D132" s="90">
        <v>-11.59895</v>
      </c>
      <c r="E132" s="90"/>
      <c r="F132" s="90"/>
      <c r="H132" s="6">
        <f t="shared" ref="H132:H195" si="12">B137/1000000000</f>
        <v>15.72</v>
      </c>
      <c r="I132" s="6">
        <f t="shared" ref="I132:I195" si="13">C137</f>
        <v>-7.1167660000000001</v>
      </c>
      <c r="J132" s="6">
        <f t="shared" ref="J132:J195" si="14">D137</f>
        <v>-11.601129</v>
      </c>
      <c r="L132" s="90">
        <v>15145000000</v>
      </c>
      <c r="M132" s="90">
        <v>-9.0199604000000004</v>
      </c>
      <c r="N132" s="90">
        <v>-11.155505</v>
      </c>
      <c r="O132" s="90"/>
      <c r="P132" s="90"/>
      <c r="R132" s="6">
        <f t="shared" ref="R132:R195" si="15">L137/1000000000</f>
        <v>15.72</v>
      </c>
      <c r="S132" s="6">
        <f t="shared" ref="S132:S195" si="16">M137</f>
        <v>-8.8537072999999999</v>
      </c>
      <c r="T132" s="6">
        <f t="shared" ref="T132:T195" si="17">N137</f>
        <v>-14.403985</v>
      </c>
    </row>
    <row r="133" spans="2:20" x14ac:dyDescent="0.25">
      <c r="B133" s="90">
        <v>15260000000</v>
      </c>
      <c r="C133" s="90">
        <v>-6.8833542000000003</v>
      </c>
      <c r="D133" s="90">
        <v>-11.730708</v>
      </c>
      <c r="E133" s="90"/>
      <c r="F133" s="90"/>
      <c r="H133" s="6">
        <f t="shared" si="12"/>
        <v>15.835000000000001</v>
      </c>
      <c r="I133" s="6">
        <f t="shared" si="13"/>
        <v>-7.1897655</v>
      </c>
      <c r="J133" s="6">
        <f t="shared" si="14"/>
        <v>-11.370269</v>
      </c>
      <c r="L133" s="90">
        <v>15260000000</v>
      </c>
      <c r="M133" s="90">
        <v>-8.9731550000000002</v>
      </c>
      <c r="N133" s="90">
        <v>-11.572882</v>
      </c>
      <c r="O133" s="90"/>
      <c r="P133" s="90"/>
      <c r="R133" s="6">
        <f t="shared" si="15"/>
        <v>15.835000000000001</v>
      </c>
      <c r="S133" s="6">
        <f t="shared" si="16"/>
        <v>-8.8411244999999994</v>
      </c>
      <c r="T133" s="6">
        <f t="shared" si="17"/>
        <v>-15.552377999999999</v>
      </c>
    </row>
    <row r="134" spans="2:20" x14ac:dyDescent="0.25">
      <c r="B134" s="90">
        <v>15375000000</v>
      </c>
      <c r="C134" s="90">
        <v>-6.9270209999999999</v>
      </c>
      <c r="D134" s="90">
        <v>-11.814639</v>
      </c>
      <c r="E134" s="90"/>
      <c r="F134" s="90"/>
      <c r="H134" s="6">
        <f t="shared" si="12"/>
        <v>15.95</v>
      </c>
      <c r="I134" s="6">
        <f t="shared" si="13"/>
        <v>-7.2548083999999999</v>
      </c>
      <c r="J134" s="6">
        <f t="shared" si="14"/>
        <v>-11.064066</v>
      </c>
      <c r="L134" s="90">
        <v>15375000000</v>
      </c>
      <c r="M134" s="90">
        <v>-8.9356097999999999</v>
      </c>
      <c r="N134" s="90">
        <v>-12.070973</v>
      </c>
      <c r="O134" s="90"/>
      <c r="P134" s="90"/>
      <c r="R134" s="6">
        <f t="shared" si="15"/>
        <v>15.95</v>
      </c>
      <c r="S134" s="6">
        <f t="shared" si="16"/>
        <v>-8.8299912999999997</v>
      </c>
      <c r="T134" s="6">
        <f t="shared" si="17"/>
        <v>-16.987463000000002</v>
      </c>
    </row>
    <row r="135" spans="2:20" x14ac:dyDescent="0.25">
      <c r="B135" s="90">
        <v>15490000000</v>
      </c>
      <c r="C135" s="90">
        <v>-6.9837284000000004</v>
      </c>
      <c r="D135" s="90">
        <v>-11.820304999999999</v>
      </c>
      <c r="E135" s="90"/>
      <c r="F135" s="90"/>
      <c r="H135" s="6">
        <f t="shared" si="12"/>
        <v>16.065000000000001</v>
      </c>
      <c r="I135" s="6">
        <f t="shared" si="13"/>
        <v>-7.3192114999999998</v>
      </c>
      <c r="J135" s="6">
        <f t="shared" si="14"/>
        <v>-10.69923</v>
      </c>
      <c r="L135" s="90">
        <v>15490000000</v>
      </c>
      <c r="M135" s="90">
        <v>-8.9009552000000003</v>
      </c>
      <c r="N135" s="90">
        <v>-12.695088</v>
      </c>
      <c r="O135" s="90"/>
      <c r="P135" s="90"/>
      <c r="R135" s="6">
        <f t="shared" si="15"/>
        <v>16.065000000000001</v>
      </c>
      <c r="S135" s="6">
        <f t="shared" si="16"/>
        <v>-8.8285178999999996</v>
      </c>
      <c r="T135" s="6">
        <f t="shared" si="17"/>
        <v>-18.812636999999999</v>
      </c>
    </row>
    <row r="136" spans="2:20" x14ac:dyDescent="0.25">
      <c r="B136" s="90">
        <v>15605000000</v>
      </c>
      <c r="C136" s="90">
        <v>-7.0495491000000001</v>
      </c>
      <c r="D136" s="90">
        <v>-11.751480000000001</v>
      </c>
      <c r="E136" s="90"/>
      <c r="F136" s="90"/>
      <c r="H136" s="6">
        <f t="shared" si="12"/>
        <v>16.18</v>
      </c>
      <c r="I136" s="6">
        <f t="shared" si="13"/>
        <v>-7.3824696999999997</v>
      </c>
      <c r="J136" s="6">
        <f t="shared" si="14"/>
        <v>-10.284027999999999</v>
      </c>
      <c r="L136" s="90">
        <v>15605000000</v>
      </c>
      <c r="M136" s="90">
        <v>-8.8739518999999998</v>
      </c>
      <c r="N136" s="90">
        <v>-13.461985</v>
      </c>
      <c r="O136" s="90"/>
      <c r="P136" s="90"/>
      <c r="R136" s="6">
        <f t="shared" si="15"/>
        <v>16.18</v>
      </c>
      <c r="S136" s="6">
        <f t="shared" si="16"/>
        <v>-8.8367558000000006</v>
      </c>
      <c r="T136" s="6">
        <f t="shared" si="17"/>
        <v>-20.887566</v>
      </c>
    </row>
    <row r="137" spans="2:20" x14ac:dyDescent="0.25">
      <c r="B137" s="90">
        <v>15720000000</v>
      </c>
      <c r="C137" s="90">
        <v>-7.1167660000000001</v>
      </c>
      <c r="D137" s="90">
        <v>-11.601129</v>
      </c>
      <c r="E137" s="90"/>
      <c r="F137" s="90"/>
      <c r="H137" s="6">
        <f t="shared" si="12"/>
        <v>16.295000000000002</v>
      </c>
      <c r="I137" s="6">
        <f t="shared" si="13"/>
        <v>-7.4439267999999998</v>
      </c>
      <c r="J137" s="6">
        <f t="shared" si="14"/>
        <v>-9.8370609000000009</v>
      </c>
      <c r="L137" s="90">
        <v>15720000000</v>
      </c>
      <c r="M137" s="90">
        <v>-8.8537072999999999</v>
      </c>
      <c r="N137" s="90">
        <v>-14.403985</v>
      </c>
      <c r="O137" s="90"/>
      <c r="P137" s="90"/>
      <c r="R137" s="6">
        <f t="shared" si="15"/>
        <v>16.295000000000002</v>
      </c>
      <c r="S137" s="6">
        <f t="shared" si="16"/>
        <v>-8.8599519999999998</v>
      </c>
      <c r="T137" s="6">
        <f t="shared" si="17"/>
        <v>-22.560673000000001</v>
      </c>
    </row>
    <row r="138" spans="2:20" x14ac:dyDescent="0.25">
      <c r="B138" s="90">
        <v>15835000000</v>
      </c>
      <c r="C138" s="90">
        <v>-7.1897655</v>
      </c>
      <c r="D138" s="90">
        <v>-11.370269</v>
      </c>
      <c r="E138" s="90"/>
      <c r="F138" s="90"/>
      <c r="H138" s="6">
        <f t="shared" si="12"/>
        <v>16.41</v>
      </c>
      <c r="I138" s="6">
        <f t="shared" si="13"/>
        <v>-7.4980048999999998</v>
      </c>
      <c r="J138" s="6">
        <f t="shared" si="14"/>
        <v>-9.3677387000000003</v>
      </c>
      <c r="L138" s="90">
        <v>15835000000</v>
      </c>
      <c r="M138" s="90">
        <v>-8.8411244999999994</v>
      </c>
      <c r="N138" s="90">
        <v>-15.552377999999999</v>
      </c>
      <c r="O138" s="90"/>
      <c r="P138" s="90"/>
      <c r="R138" s="6">
        <f t="shared" si="15"/>
        <v>16.41</v>
      </c>
      <c r="S138" s="6">
        <f t="shared" si="16"/>
        <v>-8.8921089000000002</v>
      </c>
      <c r="T138" s="6">
        <f t="shared" si="17"/>
        <v>-23.709848000000001</v>
      </c>
    </row>
    <row r="139" spans="2:20" x14ac:dyDescent="0.25">
      <c r="B139" s="90">
        <v>15950000000</v>
      </c>
      <c r="C139" s="90">
        <v>-7.2548083999999999</v>
      </c>
      <c r="D139" s="90">
        <v>-11.064066</v>
      </c>
      <c r="E139" s="90"/>
      <c r="F139" s="90"/>
      <c r="H139" s="6">
        <f t="shared" si="12"/>
        <v>16.524999999999999</v>
      </c>
      <c r="I139" s="6">
        <f t="shared" si="13"/>
        <v>-7.5576692000000003</v>
      </c>
      <c r="J139" s="6">
        <f t="shared" si="14"/>
        <v>-8.8965815999999993</v>
      </c>
      <c r="L139" s="90">
        <v>15950000000</v>
      </c>
      <c r="M139" s="90">
        <v>-8.8299912999999997</v>
      </c>
      <c r="N139" s="90">
        <v>-16.987463000000002</v>
      </c>
      <c r="O139" s="90"/>
      <c r="P139" s="90"/>
      <c r="R139" s="6">
        <f t="shared" si="15"/>
        <v>16.524999999999999</v>
      </c>
      <c r="S139" s="6">
        <f t="shared" si="16"/>
        <v>-8.9399499999999996</v>
      </c>
      <c r="T139" s="6">
        <f t="shared" si="17"/>
        <v>-24.405123</v>
      </c>
    </row>
    <row r="140" spans="2:20" x14ac:dyDescent="0.25">
      <c r="B140" s="90">
        <v>16065000000</v>
      </c>
      <c r="C140" s="90">
        <v>-7.3192114999999998</v>
      </c>
      <c r="D140" s="90">
        <v>-10.69923</v>
      </c>
      <c r="E140" s="90"/>
      <c r="F140" s="90"/>
      <c r="H140" s="6">
        <f t="shared" si="12"/>
        <v>16.64</v>
      </c>
      <c r="I140" s="6">
        <f t="shared" si="13"/>
        <v>-7.6062035999999997</v>
      </c>
      <c r="J140" s="6">
        <f t="shared" si="14"/>
        <v>-8.4371901000000005</v>
      </c>
      <c r="L140" s="90">
        <v>16065000000</v>
      </c>
      <c r="M140" s="90">
        <v>-8.8285178999999996</v>
      </c>
      <c r="N140" s="90">
        <v>-18.812636999999999</v>
      </c>
      <c r="O140" s="90"/>
      <c r="P140" s="90"/>
      <c r="R140" s="6">
        <f t="shared" si="15"/>
        <v>16.64</v>
      </c>
      <c r="S140" s="6">
        <f t="shared" si="16"/>
        <v>-8.9857349000000006</v>
      </c>
      <c r="T140" s="6">
        <f t="shared" si="17"/>
        <v>-24.693542000000001</v>
      </c>
    </row>
    <row r="141" spans="2:20" x14ac:dyDescent="0.25">
      <c r="B141" s="90">
        <v>16180000000</v>
      </c>
      <c r="C141" s="90">
        <v>-7.3824696999999997</v>
      </c>
      <c r="D141" s="90">
        <v>-10.284027999999999</v>
      </c>
      <c r="E141" s="90"/>
      <c r="F141" s="90"/>
      <c r="H141" s="6">
        <f t="shared" si="12"/>
        <v>16.754999999999999</v>
      </c>
      <c r="I141" s="6">
        <f t="shared" si="13"/>
        <v>-7.6521473000000002</v>
      </c>
      <c r="J141" s="6">
        <f t="shared" si="14"/>
        <v>-7.9988469999999996</v>
      </c>
      <c r="L141" s="90">
        <v>16180000000</v>
      </c>
      <c r="M141" s="90">
        <v>-8.8367558000000006</v>
      </c>
      <c r="N141" s="90">
        <v>-20.887566</v>
      </c>
      <c r="O141" s="90"/>
      <c r="P141" s="90"/>
      <c r="R141" s="6">
        <f t="shared" si="15"/>
        <v>16.754999999999999</v>
      </c>
      <c r="S141" s="6">
        <f t="shared" si="16"/>
        <v>-9.0386123999999999</v>
      </c>
      <c r="T141" s="6">
        <f t="shared" si="17"/>
        <v>-24.597296</v>
      </c>
    </row>
    <row r="142" spans="2:20" x14ac:dyDescent="0.25">
      <c r="B142" s="90">
        <v>16295000000</v>
      </c>
      <c r="C142" s="90">
        <v>-7.4439267999999998</v>
      </c>
      <c r="D142" s="90">
        <v>-9.8370609000000009</v>
      </c>
      <c r="E142" s="90"/>
      <c r="F142" s="90"/>
      <c r="H142" s="6">
        <f t="shared" si="12"/>
        <v>16.87</v>
      </c>
      <c r="I142" s="6">
        <f t="shared" si="13"/>
        <v>-7.6847506000000001</v>
      </c>
      <c r="J142" s="6">
        <f t="shared" si="14"/>
        <v>-7.5847049000000002</v>
      </c>
      <c r="L142" s="90">
        <v>16295000000</v>
      </c>
      <c r="M142" s="90">
        <v>-8.8599519999999998</v>
      </c>
      <c r="N142" s="90">
        <v>-22.560673000000001</v>
      </c>
      <c r="O142" s="90"/>
      <c r="P142" s="90"/>
      <c r="R142" s="6">
        <f t="shared" si="15"/>
        <v>16.87</v>
      </c>
      <c r="S142" s="6">
        <f t="shared" si="16"/>
        <v>-9.0839652999999991</v>
      </c>
      <c r="T142" s="6">
        <f t="shared" si="17"/>
        <v>-24.132339000000002</v>
      </c>
    </row>
    <row r="143" spans="2:20" x14ac:dyDescent="0.25">
      <c r="B143" s="90">
        <v>16410000000</v>
      </c>
      <c r="C143" s="90">
        <v>-7.4980048999999998</v>
      </c>
      <c r="D143" s="90">
        <v>-9.3677387000000003</v>
      </c>
      <c r="E143" s="90"/>
      <c r="F143" s="90"/>
      <c r="H143" s="6">
        <f t="shared" si="12"/>
        <v>16.984999999999999</v>
      </c>
      <c r="I143" s="6">
        <f t="shared" si="13"/>
        <v>-7.7146739999999996</v>
      </c>
      <c r="J143" s="6">
        <f t="shared" si="14"/>
        <v>-7.2030129000000001</v>
      </c>
      <c r="L143" s="90">
        <v>16410000000</v>
      </c>
      <c r="M143" s="90">
        <v>-8.8921089000000002</v>
      </c>
      <c r="N143" s="90">
        <v>-23.709848000000001</v>
      </c>
      <c r="O143" s="90"/>
      <c r="P143" s="90"/>
      <c r="R143" s="6">
        <f t="shared" si="15"/>
        <v>16.984999999999999</v>
      </c>
      <c r="S143" s="6">
        <f t="shared" si="16"/>
        <v>-9.1218299999999992</v>
      </c>
      <c r="T143" s="6">
        <f t="shared" si="17"/>
        <v>-23.232856999999999</v>
      </c>
    </row>
    <row r="144" spans="2:20" x14ac:dyDescent="0.25">
      <c r="B144" s="90">
        <v>16525000000</v>
      </c>
      <c r="C144" s="90">
        <v>-7.5576692000000003</v>
      </c>
      <c r="D144" s="90">
        <v>-8.8965815999999993</v>
      </c>
      <c r="E144" s="90"/>
      <c r="F144" s="90"/>
      <c r="H144" s="6">
        <f t="shared" si="12"/>
        <v>17.100000000000001</v>
      </c>
      <c r="I144" s="6">
        <f t="shared" si="13"/>
        <v>-7.7424454999999996</v>
      </c>
      <c r="J144" s="6">
        <f t="shared" si="14"/>
        <v>-6.8547739999999999</v>
      </c>
      <c r="L144" s="90">
        <v>16525000000</v>
      </c>
      <c r="M144" s="90">
        <v>-8.9399499999999996</v>
      </c>
      <c r="N144" s="90">
        <v>-24.405123</v>
      </c>
      <c r="O144" s="90"/>
      <c r="P144" s="90"/>
      <c r="R144" s="6">
        <f t="shared" si="15"/>
        <v>17.100000000000001</v>
      </c>
      <c r="S144" s="6">
        <f t="shared" si="16"/>
        <v>-9.1599550000000001</v>
      </c>
      <c r="T144" s="6">
        <f t="shared" si="17"/>
        <v>-21.810687999999999</v>
      </c>
    </row>
    <row r="145" spans="2:20" x14ac:dyDescent="0.25">
      <c r="B145" s="90">
        <v>16640000000</v>
      </c>
      <c r="C145" s="90">
        <v>-7.6062035999999997</v>
      </c>
      <c r="D145" s="90">
        <v>-8.4371901000000005</v>
      </c>
      <c r="E145" s="90"/>
      <c r="F145" s="90"/>
      <c r="H145" s="6">
        <f t="shared" si="12"/>
        <v>17.215</v>
      </c>
      <c r="I145" s="6">
        <f t="shared" si="13"/>
        <v>-7.7770386</v>
      </c>
      <c r="J145" s="6">
        <f t="shared" si="14"/>
        <v>-6.5475716999999998</v>
      </c>
      <c r="L145" s="90">
        <v>16640000000</v>
      </c>
      <c r="M145" s="90">
        <v>-8.9857349000000006</v>
      </c>
      <c r="N145" s="90">
        <v>-24.693542000000001</v>
      </c>
      <c r="O145" s="90"/>
      <c r="P145" s="90"/>
      <c r="R145" s="6">
        <f t="shared" si="15"/>
        <v>17.215</v>
      </c>
      <c r="S145" s="6">
        <f t="shared" si="16"/>
        <v>-9.2000694000000003</v>
      </c>
      <c r="T145" s="6">
        <f t="shared" si="17"/>
        <v>-20.021350999999999</v>
      </c>
    </row>
    <row r="146" spans="2:20" x14ac:dyDescent="0.25">
      <c r="B146" s="90">
        <v>16755000000</v>
      </c>
      <c r="C146" s="90">
        <v>-7.6521473000000002</v>
      </c>
      <c r="D146" s="90">
        <v>-7.9988469999999996</v>
      </c>
      <c r="E146" s="90"/>
      <c r="F146" s="90"/>
      <c r="H146" s="6">
        <f t="shared" si="12"/>
        <v>17.329999999999998</v>
      </c>
      <c r="I146" s="6">
        <f t="shared" si="13"/>
        <v>-7.8190255000000004</v>
      </c>
      <c r="J146" s="6">
        <f t="shared" si="14"/>
        <v>-6.2809920000000004</v>
      </c>
      <c r="L146" s="90">
        <v>16755000000</v>
      </c>
      <c r="M146" s="90">
        <v>-9.0386123999999999</v>
      </c>
      <c r="N146" s="90">
        <v>-24.597296</v>
      </c>
      <c r="O146" s="90"/>
      <c r="P146" s="90"/>
      <c r="R146" s="6">
        <f t="shared" si="15"/>
        <v>17.329999999999998</v>
      </c>
      <c r="S146" s="6">
        <f t="shared" si="16"/>
        <v>-9.2362269999999995</v>
      </c>
      <c r="T146" s="6">
        <f t="shared" si="17"/>
        <v>-18.523502000000001</v>
      </c>
    </row>
    <row r="147" spans="2:20" x14ac:dyDescent="0.25">
      <c r="B147" s="90">
        <v>16870000000</v>
      </c>
      <c r="C147" s="90">
        <v>-7.6847506000000001</v>
      </c>
      <c r="D147" s="90">
        <v>-7.5847049000000002</v>
      </c>
      <c r="E147" s="90"/>
      <c r="F147" s="90"/>
      <c r="H147" s="6">
        <f t="shared" si="12"/>
        <v>17.445</v>
      </c>
      <c r="I147" s="6">
        <f t="shared" si="13"/>
        <v>-7.8738584999999999</v>
      </c>
      <c r="J147" s="6">
        <f t="shared" si="14"/>
        <v>-6.0550775999999997</v>
      </c>
      <c r="L147" s="90">
        <v>16870000000</v>
      </c>
      <c r="M147" s="90">
        <v>-9.0839652999999991</v>
      </c>
      <c r="N147" s="90">
        <v>-24.132339000000002</v>
      </c>
      <c r="O147" s="90"/>
      <c r="P147" s="90"/>
      <c r="R147" s="6">
        <f t="shared" si="15"/>
        <v>17.445</v>
      </c>
      <c r="S147" s="6">
        <f t="shared" si="16"/>
        <v>-9.2830124000000005</v>
      </c>
      <c r="T147" s="6">
        <f t="shared" si="17"/>
        <v>-17.443708000000001</v>
      </c>
    </row>
    <row r="148" spans="2:20" x14ac:dyDescent="0.25">
      <c r="B148" s="90">
        <v>16985000000</v>
      </c>
      <c r="C148" s="90">
        <v>-7.7146739999999996</v>
      </c>
      <c r="D148" s="90">
        <v>-7.2030129000000001</v>
      </c>
      <c r="E148" s="90"/>
      <c r="F148" s="90"/>
      <c r="H148" s="6">
        <f t="shared" si="12"/>
        <v>17.559999999999999</v>
      </c>
      <c r="I148" s="6">
        <f t="shared" si="13"/>
        <v>-7.9389004999999999</v>
      </c>
      <c r="J148" s="6">
        <f t="shared" si="14"/>
        <v>-5.8717278999999998</v>
      </c>
      <c r="L148" s="90">
        <v>16985000000</v>
      </c>
      <c r="M148" s="90">
        <v>-9.1218299999999992</v>
      </c>
      <c r="N148" s="90">
        <v>-23.232856999999999</v>
      </c>
      <c r="O148" s="90"/>
      <c r="P148" s="90"/>
      <c r="R148" s="6">
        <f t="shared" si="15"/>
        <v>17.559999999999999</v>
      </c>
      <c r="S148" s="6">
        <f t="shared" si="16"/>
        <v>-9.3344593000000007</v>
      </c>
      <c r="T148" s="6">
        <f t="shared" si="17"/>
        <v>-16.688569999999999</v>
      </c>
    </row>
    <row r="149" spans="2:20" x14ac:dyDescent="0.25">
      <c r="B149" s="90">
        <v>17100000000</v>
      </c>
      <c r="C149" s="90">
        <v>-7.7424454999999996</v>
      </c>
      <c r="D149" s="90">
        <v>-6.8547739999999999</v>
      </c>
      <c r="E149" s="90"/>
      <c r="F149" s="90"/>
      <c r="H149" s="6">
        <f t="shared" si="12"/>
        <v>17.675000000000001</v>
      </c>
      <c r="I149" s="6">
        <f t="shared" si="13"/>
        <v>-8.0107917999999998</v>
      </c>
      <c r="J149" s="6">
        <f t="shared" si="14"/>
        <v>-5.7276192000000004</v>
      </c>
      <c r="L149" s="90">
        <v>17100000000</v>
      </c>
      <c r="M149" s="90">
        <v>-9.1599550000000001</v>
      </c>
      <c r="N149" s="90">
        <v>-21.810687999999999</v>
      </c>
      <c r="O149" s="90"/>
      <c r="P149" s="90"/>
      <c r="R149" s="6">
        <f t="shared" si="15"/>
        <v>17.675000000000001</v>
      </c>
      <c r="S149" s="6">
        <f t="shared" si="16"/>
        <v>-9.3945827000000008</v>
      </c>
      <c r="T149" s="6">
        <f t="shared" si="17"/>
        <v>-16.200209000000001</v>
      </c>
    </row>
    <row r="150" spans="2:20" x14ac:dyDescent="0.25">
      <c r="B150" s="90">
        <v>17215000000</v>
      </c>
      <c r="C150" s="90">
        <v>-7.7770386</v>
      </c>
      <c r="D150" s="90">
        <v>-6.5475716999999998</v>
      </c>
      <c r="E150" s="90"/>
      <c r="F150" s="90"/>
      <c r="H150" s="6">
        <f t="shared" si="12"/>
        <v>17.79</v>
      </c>
      <c r="I150" s="6">
        <f t="shared" si="13"/>
        <v>-8.0954865999999992</v>
      </c>
      <c r="J150" s="6">
        <f t="shared" si="14"/>
        <v>-5.6230650000000004</v>
      </c>
      <c r="L150" s="90">
        <v>17215000000</v>
      </c>
      <c r="M150" s="90">
        <v>-9.2000694000000003</v>
      </c>
      <c r="N150" s="90">
        <v>-20.021350999999999</v>
      </c>
      <c r="O150" s="90"/>
      <c r="P150" s="90"/>
      <c r="R150" s="6">
        <f t="shared" si="15"/>
        <v>17.79</v>
      </c>
      <c r="S150" s="6">
        <f t="shared" si="16"/>
        <v>-9.4713315999999992</v>
      </c>
      <c r="T150" s="6">
        <f t="shared" si="17"/>
        <v>-15.950106</v>
      </c>
    </row>
    <row r="151" spans="2:20" x14ac:dyDescent="0.25">
      <c r="B151" s="90">
        <v>17330000000</v>
      </c>
      <c r="C151" s="90">
        <v>-7.8190255000000004</v>
      </c>
      <c r="D151" s="90">
        <v>-6.2809920000000004</v>
      </c>
      <c r="E151" s="90"/>
      <c r="F151" s="90"/>
      <c r="H151" s="6">
        <f t="shared" si="12"/>
        <v>17.905000000000001</v>
      </c>
      <c r="I151" s="6">
        <f t="shared" si="13"/>
        <v>-8.1890011000000005</v>
      </c>
      <c r="J151" s="6">
        <f t="shared" si="14"/>
        <v>-5.5542831000000001</v>
      </c>
      <c r="L151" s="90">
        <v>17330000000</v>
      </c>
      <c r="M151" s="90">
        <v>-9.2362269999999995</v>
      </c>
      <c r="N151" s="90">
        <v>-18.523502000000001</v>
      </c>
      <c r="O151" s="90"/>
      <c r="P151" s="90"/>
      <c r="R151" s="6">
        <f t="shared" si="15"/>
        <v>17.905000000000001</v>
      </c>
      <c r="S151" s="6">
        <f t="shared" si="16"/>
        <v>-9.5696259000000001</v>
      </c>
      <c r="T151" s="6">
        <f t="shared" si="17"/>
        <v>-15.914035</v>
      </c>
    </row>
    <row r="152" spans="2:20" x14ac:dyDescent="0.25">
      <c r="B152" s="90">
        <v>17445000000</v>
      </c>
      <c r="C152" s="90">
        <v>-7.8738584999999999</v>
      </c>
      <c r="D152" s="90">
        <v>-6.0550775999999997</v>
      </c>
      <c r="E152" s="90"/>
      <c r="F152" s="90"/>
      <c r="H152" s="6">
        <f t="shared" si="12"/>
        <v>18.02</v>
      </c>
      <c r="I152" s="6">
        <f t="shared" si="13"/>
        <v>-8.2711945</v>
      </c>
      <c r="J152" s="6">
        <f t="shared" si="14"/>
        <v>-5.5226573999999999</v>
      </c>
      <c r="L152" s="90">
        <v>17445000000</v>
      </c>
      <c r="M152" s="90">
        <v>-9.2830124000000005</v>
      </c>
      <c r="N152" s="90">
        <v>-17.443708000000001</v>
      </c>
      <c r="O152" s="90"/>
      <c r="P152" s="90"/>
      <c r="R152" s="6">
        <f t="shared" si="15"/>
        <v>18.02</v>
      </c>
      <c r="S152" s="6">
        <f t="shared" si="16"/>
        <v>-9.6743840999999993</v>
      </c>
      <c r="T152" s="6">
        <f t="shared" si="17"/>
        <v>-16.079407</v>
      </c>
    </row>
    <row r="153" spans="2:20" x14ac:dyDescent="0.25">
      <c r="B153" s="90">
        <v>17560000000</v>
      </c>
      <c r="C153" s="90">
        <v>-7.9389004999999999</v>
      </c>
      <c r="D153" s="90">
        <v>-5.8717278999999998</v>
      </c>
      <c r="E153" s="90"/>
      <c r="F153" s="90"/>
      <c r="H153" s="6">
        <f t="shared" si="12"/>
        <v>18.135000000000002</v>
      </c>
      <c r="I153" s="6">
        <f t="shared" si="13"/>
        <v>-8.3433580000000003</v>
      </c>
      <c r="J153" s="6">
        <f t="shared" si="14"/>
        <v>-5.5259323</v>
      </c>
      <c r="L153" s="90">
        <v>17560000000</v>
      </c>
      <c r="M153" s="90">
        <v>-9.3344593000000007</v>
      </c>
      <c r="N153" s="90">
        <v>-16.688569999999999</v>
      </c>
      <c r="O153" s="90"/>
      <c r="P153" s="90"/>
      <c r="R153" s="6">
        <f t="shared" si="15"/>
        <v>18.135000000000002</v>
      </c>
      <c r="S153" s="6">
        <f t="shared" si="16"/>
        <v>-9.7879105000000006</v>
      </c>
      <c r="T153" s="6">
        <f t="shared" si="17"/>
        <v>-16.484829000000001</v>
      </c>
    </row>
    <row r="154" spans="2:20" x14ac:dyDescent="0.25">
      <c r="B154" s="90">
        <v>17675000000</v>
      </c>
      <c r="C154" s="90">
        <v>-8.0107917999999998</v>
      </c>
      <c r="D154" s="90">
        <v>-5.7276192000000004</v>
      </c>
      <c r="E154" s="90"/>
      <c r="F154" s="90"/>
      <c r="H154" s="6">
        <f t="shared" si="12"/>
        <v>18.25</v>
      </c>
      <c r="I154" s="6">
        <f t="shared" si="13"/>
        <v>-8.4180632000000006</v>
      </c>
      <c r="J154" s="6">
        <f t="shared" si="14"/>
        <v>-5.5558619</v>
      </c>
      <c r="L154" s="90">
        <v>17675000000</v>
      </c>
      <c r="M154" s="90">
        <v>-9.3945827000000008</v>
      </c>
      <c r="N154" s="90">
        <v>-16.200209000000001</v>
      </c>
      <c r="O154" s="90"/>
      <c r="P154" s="90"/>
      <c r="R154" s="6">
        <f t="shared" si="15"/>
        <v>18.25</v>
      </c>
      <c r="S154" s="6">
        <f t="shared" si="16"/>
        <v>-9.9168482000000004</v>
      </c>
      <c r="T154" s="6">
        <f t="shared" si="17"/>
        <v>-17.154548999999999</v>
      </c>
    </row>
    <row r="155" spans="2:20" x14ac:dyDescent="0.25">
      <c r="B155" s="90">
        <v>17790000000</v>
      </c>
      <c r="C155" s="90">
        <v>-8.0954865999999992</v>
      </c>
      <c r="D155" s="90">
        <v>-5.6230650000000004</v>
      </c>
      <c r="E155" s="90"/>
      <c r="F155" s="90"/>
      <c r="H155" s="6">
        <f t="shared" si="12"/>
        <v>18.364999999999998</v>
      </c>
      <c r="I155" s="6">
        <f t="shared" si="13"/>
        <v>-8.4774951999999999</v>
      </c>
      <c r="J155" s="6">
        <f t="shared" si="14"/>
        <v>-5.6089478000000002</v>
      </c>
      <c r="L155" s="90">
        <v>17790000000</v>
      </c>
      <c r="M155" s="90">
        <v>-9.4713315999999992</v>
      </c>
      <c r="N155" s="90">
        <v>-15.950106</v>
      </c>
      <c r="O155" s="90"/>
      <c r="P155" s="90"/>
      <c r="R155" s="6">
        <f t="shared" si="15"/>
        <v>18.364999999999998</v>
      </c>
      <c r="S155" s="6">
        <f t="shared" si="16"/>
        <v>-10.046438999999999</v>
      </c>
      <c r="T155" s="6">
        <f t="shared" si="17"/>
        <v>-18.028057</v>
      </c>
    </row>
    <row r="156" spans="2:20" x14ac:dyDescent="0.25">
      <c r="B156" s="90">
        <v>17905000000</v>
      </c>
      <c r="C156" s="90">
        <v>-8.1890011000000005</v>
      </c>
      <c r="D156" s="90">
        <v>-5.5542831000000001</v>
      </c>
      <c r="E156" s="90"/>
      <c r="F156" s="90"/>
      <c r="H156" s="6">
        <f t="shared" si="12"/>
        <v>18.48</v>
      </c>
      <c r="I156" s="6">
        <f t="shared" si="13"/>
        <v>-8.5350284999999992</v>
      </c>
      <c r="J156" s="6">
        <f t="shared" si="14"/>
        <v>-5.6825980999999999</v>
      </c>
      <c r="L156" s="90">
        <v>17905000000</v>
      </c>
      <c r="M156" s="90">
        <v>-9.5696259000000001</v>
      </c>
      <c r="N156" s="90">
        <v>-15.914035</v>
      </c>
      <c r="O156" s="90"/>
      <c r="P156" s="90"/>
      <c r="R156" s="6">
        <f t="shared" si="15"/>
        <v>18.48</v>
      </c>
      <c r="S156" s="6">
        <f t="shared" si="16"/>
        <v>-10.182117</v>
      </c>
      <c r="T156" s="6">
        <f t="shared" si="17"/>
        <v>-19.070641999999999</v>
      </c>
    </row>
    <row r="157" spans="2:20" x14ac:dyDescent="0.25">
      <c r="B157" s="90">
        <v>18020000000</v>
      </c>
      <c r="C157" s="90">
        <v>-8.2711945</v>
      </c>
      <c r="D157" s="90">
        <v>-5.5226573999999999</v>
      </c>
      <c r="E157" s="90"/>
      <c r="F157" s="90"/>
      <c r="H157" s="6">
        <f t="shared" si="12"/>
        <v>18.594999999999999</v>
      </c>
      <c r="I157" s="6">
        <f t="shared" si="13"/>
        <v>-8.6080989999999993</v>
      </c>
      <c r="J157" s="6">
        <f t="shared" si="14"/>
        <v>-5.7715491999999999</v>
      </c>
      <c r="L157" s="90">
        <v>18020000000</v>
      </c>
      <c r="M157" s="90">
        <v>-9.6743840999999993</v>
      </c>
      <c r="N157" s="90">
        <v>-16.079407</v>
      </c>
      <c r="O157" s="90"/>
      <c r="P157" s="90"/>
      <c r="R157" s="6">
        <f t="shared" si="15"/>
        <v>18.594999999999999</v>
      </c>
      <c r="S157" s="6">
        <f t="shared" si="16"/>
        <v>-10.348938</v>
      </c>
      <c r="T157" s="6">
        <f t="shared" si="17"/>
        <v>-20.109971999999999</v>
      </c>
    </row>
    <row r="158" spans="2:20" x14ac:dyDescent="0.25">
      <c r="B158" s="90">
        <v>18135000000</v>
      </c>
      <c r="C158" s="90">
        <v>-8.3433580000000003</v>
      </c>
      <c r="D158" s="90">
        <v>-5.5259323</v>
      </c>
      <c r="E158" s="90"/>
      <c r="F158" s="90"/>
      <c r="H158" s="6">
        <f t="shared" si="12"/>
        <v>18.71</v>
      </c>
      <c r="I158" s="6">
        <f t="shared" si="13"/>
        <v>-8.6926289000000008</v>
      </c>
      <c r="J158" s="6">
        <f t="shared" si="14"/>
        <v>-5.8713470000000001</v>
      </c>
      <c r="L158" s="90">
        <v>18135000000</v>
      </c>
      <c r="M158" s="90">
        <v>-9.7879105000000006</v>
      </c>
      <c r="N158" s="90">
        <v>-16.484829000000001</v>
      </c>
      <c r="O158" s="90"/>
      <c r="P158" s="90"/>
      <c r="R158" s="6">
        <f t="shared" si="15"/>
        <v>18.71</v>
      </c>
      <c r="S158" s="6">
        <f t="shared" si="16"/>
        <v>-10.542386</v>
      </c>
      <c r="T158" s="6">
        <f t="shared" si="17"/>
        <v>-20.977979999999999</v>
      </c>
    </row>
    <row r="159" spans="2:20" x14ac:dyDescent="0.25">
      <c r="B159" s="90">
        <v>18250000000</v>
      </c>
      <c r="C159" s="90">
        <v>-8.4180632000000006</v>
      </c>
      <c r="D159" s="90">
        <v>-5.5558619</v>
      </c>
      <c r="E159" s="90"/>
      <c r="F159" s="90"/>
      <c r="H159" s="6">
        <f t="shared" si="12"/>
        <v>18.824999999999999</v>
      </c>
      <c r="I159" s="6">
        <f t="shared" si="13"/>
        <v>-8.7749366999999996</v>
      </c>
      <c r="J159" s="6">
        <f t="shared" si="14"/>
        <v>-5.9786906000000002</v>
      </c>
      <c r="L159" s="90">
        <v>18250000000</v>
      </c>
      <c r="M159" s="90">
        <v>-9.9168482000000004</v>
      </c>
      <c r="N159" s="90">
        <v>-17.154548999999999</v>
      </c>
      <c r="O159" s="90"/>
      <c r="P159" s="90"/>
      <c r="R159" s="6">
        <f t="shared" si="15"/>
        <v>18.824999999999999</v>
      </c>
      <c r="S159" s="6">
        <f t="shared" si="16"/>
        <v>-10.738125</v>
      </c>
      <c r="T159" s="6">
        <f t="shared" si="17"/>
        <v>-21.637837999999999</v>
      </c>
    </row>
    <row r="160" spans="2:20" x14ac:dyDescent="0.25">
      <c r="B160" s="90">
        <v>18365000000</v>
      </c>
      <c r="C160" s="90">
        <v>-8.4774951999999999</v>
      </c>
      <c r="D160" s="90">
        <v>-5.6089478000000002</v>
      </c>
      <c r="E160" s="90"/>
      <c r="F160" s="90"/>
      <c r="H160" s="6">
        <f t="shared" si="12"/>
        <v>18.940000000000001</v>
      </c>
      <c r="I160" s="6">
        <f t="shared" si="13"/>
        <v>-8.8701439000000004</v>
      </c>
      <c r="J160" s="6">
        <f t="shared" si="14"/>
        <v>-6.0900612000000001</v>
      </c>
      <c r="L160" s="90">
        <v>18365000000</v>
      </c>
      <c r="M160" s="90">
        <v>-10.046438999999999</v>
      </c>
      <c r="N160" s="90">
        <v>-18.028057</v>
      </c>
      <c r="O160" s="90"/>
      <c r="P160" s="90"/>
      <c r="R160" s="6">
        <f t="shared" si="15"/>
        <v>18.940000000000001</v>
      </c>
      <c r="S160" s="6">
        <f t="shared" si="16"/>
        <v>-10.956898000000001</v>
      </c>
      <c r="T160" s="6">
        <f t="shared" si="17"/>
        <v>-22.069374</v>
      </c>
    </row>
    <row r="161" spans="2:20" x14ac:dyDescent="0.25">
      <c r="B161" s="90">
        <v>18480000000</v>
      </c>
      <c r="C161" s="90">
        <v>-8.5350284999999992</v>
      </c>
      <c r="D161" s="90">
        <v>-5.6825980999999999</v>
      </c>
      <c r="E161" s="90"/>
      <c r="F161" s="90"/>
      <c r="H161" s="6">
        <f t="shared" si="12"/>
        <v>19.055</v>
      </c>
      <c r="I161" s="6">
        <f t="shared" si="13"/>
        <v>-8.9564456999999997</v>
      </c>
      <c r="J161" s="6">
        <f t="shared" si="14"/>
        <v>-6.1965408000000002</v>
      </c>
      <c r="L161" s="90">
        <v>18480000000</v>
      </c>
      <c r="M161" s="90">
        <v>-10.182117</v>
      </c>
      <c r="N161" s="90">
        <v>-19.070641999999999</v>
      </c>
      <c r="O161" s="90"/>
      <c r="P161" s="90"/>
      <c r="R161" s="6">
        <f t="shared" si="15"/>
        <v>19.055</v>
      </c>
      <c r="S161" s="6">
        <f t="shared" si="16"/>
        <v>-11.161981000000001</v>
      </c>
      <c r="T161" s="6">
        <f t="shared" si="17"/>
        <v>-22.296959000000001</v>
      </c>
    </row>
    <row r="162" spans="2:20" x14ac:dyDescent="0.25">
      <c r="B162" s="90">
        <v>18595000000</v>
      </c>
      <c r="C162" s="90">
        <v>-8.6080989999999993</v>
      </c>
      <c r="D162" s="90">
        <v>-5.7715491999999999</v>
      </c>
      <c r="E162" s="90"/>
      <c r="F162" s="90"/>
      <c r="H162" s="6">
        <f t="shared" si="12"/>
        <v>19.170000000000002</v>
      </c>
      <c r="I162" s="6">
        <f t="shared" si="13"/>
        <v>-9.0258626999999994</v>
      </c>
      <c r="J162" s="6">
        <f t="shared" si="14"/>
        <v>-6.288538</v>
      </c>
      <c r="L162" s="90">
        <v>18595000000</v>
      </c>
      <c r="M162" s="90">
        <v>-10.348938</v>
      </c>
      <c r="N162" s="90">
        <v>-20.109971999999999</v>
      </c>
      <c r="O162" s="90"/>
      <c r="P162" s="90"/>
      <c r="R162" s="6">
        <f t="shared" si="15"/>
        <v>19.170000000000002</v>
      </c>
      <c r="S162" s="6">
        <f t="shared" si="16"/>
        <v>-11.339995999999999</v>
      </c>
      <c r="T162" s="6">
        <f t="shared" si="17"/>
        <v>-22.297806000000001</v>
      </c>
    </row>
    <row r="163" spans="2:20" x14ac:dyDescent="0.25">
      <c r="B163" s="90">
        <v>18710000000</v>
      </c>
      <c r="C163" s="90">
        <v>-8.6926289000000008</v>
      </c>
      <c r="D163" s="90">
        <v>-5.8713470000000001</v>
      </c>
      <c r="E163" s="90"/>
      <c r="F163" s="90"/>
      <c r="H163" s="6">
        <f t="shared" si="12"/>
        <v>19.285</v>
      </c>
      <c r="I163" s="6">
        <f t="shared" si="13"/>
        <v>-9.0761956999999995</v>
      </c>
      <c r="J163" s="6">
        <f t="shared" si="14"/>
        <v>-6.3648267000000001</v>
      </c>
      <c r="L163" s="90">
        <v>18710000000</v>
      </c>
      <c r="M163" s="90">
        <v>-10.542386</v>
      </c>
      <c r="N163" s="90">
        <v>-20.977979999999999</v>
      </c>
      <c r="O163" s="90"/>
      <c r="P163" s="90"/>
      <c r="R163" s="6">
        <f t="shared" si="15"/>
        <v>19.285</v>
      </c>
      <c r="S163" s="6">
        <f t="shared" si="16"/>
        <v>-11.487856000000001</v>
      </c>
      <c r="T163" s="6">
        <f t="shared" si="17"/>
        <v>-22.05958</v>
      </c>
    </row>
    <row r="164" spans="2:20" x14ac:dyDescent="0.25">
      <c r="B164" s="90">
        <v>18825000000</v>
      </c>
      <c r="C164" s="90">
        <v>-8.7749366999999996</v>
      </c>
      <c r="D164" s="90">
        <v>-5.9786906000000002</v>
      </c>
      <c r="E164" s="90"/>
      <c r="F164" s="90"/>
      <c r="H164" s="6">
        <f t="shared" si="12"/>
        <v>19.399999999999999</v>
      </c>
      <c r="I164" s="6">
        <f t="shared" si="13"/>
        <v>-9.1112804000000001</v>
      </c>
      <c r="J164" s="6">
        <f t="shared" si="14"/>
        <v>-6.4221839999999997</v>
      </c>
      <c r="L164" s="90">
        <v>18825000000</v>
      </c>
      <c r="M164" s="90">
        <v>-10.738125</v>
      </c>
      <c r="N164" s="90">
        <v>-21.637837999999999</v>
      </c>
      <c r="O164" s="90"/>
      <c r="P164" s="90"/>
      <c r="R164" s="6">
        <f t="shared" si="15"/>
        <v>19.399999999999999</v>
      </c>
      <c r="S164" s="6">
        <f t="shared" si="16"/>
        <v>-11.597265999999999</v>
      </c>
      <c r="T164" s="6">
        <f t="shared" si="17"/>
        <v>-21.649892999999999</v>
      </c>
    </row>
    <row r="165" spans="2:20" x14ac:dyDescent="0.25">
      <c r="B165" s="90">
        <v>18940000000</v>
      </c>
      <c r="C165" s="90">
        <v>-8.8701439000000004</v>
      </c>
      <c r="D165" s="90">
        <v>-6.0900612000000001</v>
      </c>
      <c r="E165" s="90"/>
      <c r="F165" s="90"/>
      <c r="H165" s="6">
        <f t="shared" si="12"/>
        <v>19.515000000000001</v>
      </c>
      <c r="I165" s="6">
        <f t="shared" si="13"/>
        <v>-9.1394987000000008</v>
      </c>
      <c r="J165" s="6">
        <f t="shared" si="14"/>
        <v>-6.4555011000000002</v>
      </c>
      <c r="L165" s="90">
        <v>18940000000</v>
      </c>
      <c r="M165" s="90">
        <v>-10.956898000000001</v>
      </c>
      <c r="N165" s="90">
        <v>-22.069374</v>
      </c>
      <c r="O165" s="90"/>
      <c r="P165" s="90"/>
      <c r="R165" s="6">
        <f t="shared" si="15"/>
        <v>19.515000000000001</v>
      </c>
      <c r="S165" s="6">
        <f t="shared" si="16"/>
        <v>-11.665179</v>
      </c>
      <c r="T165" s="6">
        <f t="shared" si="17"/>
        <v>-21.068812999999999</v>
      </c>
    </row>
    <row r="166" spans="2:20" x14ac:dyDescent="0.25">
      <c r="B166" s="90">
        <v>19055000000</v>
      </c>
      <c r="C166" s="90">
        <v>-8.9564456999999997</v>
      </c>
      <c r="D166" s="90">
        <v>-6.1965408000000002</v>
      </c>
      <c r="E166" s="90"/>
      <c r="F166" s="90"/>
      <c r="H166" s="6">
        <f t="shared" si="12"/>
        <v>19.63</v>
      </c>
      <c r="I166" s="6">
        <f t="shared" si="13"/>
        <v>-9.1630011000000007</v>
      </c>
      <c r="J166" s="6">
        <f t="shared" si="14"/>
        <v>-6.4626064000000003</v>
      </c>
      <c r="L166" s="90">
        <v>19055000000</v>
      </c>
      <c r="M166" s="90">
        <v>-11.161981000000001</v>
      </c>
      <c r="N166" s="90">
        <v>-22.296959000000001</v>
      </c>
      <c r="O166" s="90"/>
      <c r="P166" s="90"/>
      <c r="R166" s="6">
        <f t="shared" si="15"/>
        <v>19.63</v>
      </c>
      <c r="S166" s="6">
        <f t="shared" si="16"/>
        <v>-11.677649000000001</v>
      </c>
      <c r="T166" s="6">
        <f t="shared" si="17"/>
        <v>-20.458366000000002</v>
      </c>
    </row>
    <row r="167" spans="2:20" x14ac:dyDescent="0.25">
      <c r="B167" s="90">
        <v>19170000000</v>
      </c>
      <c r="C167" s="90">
        <v>-9.0258626999999994</v>
      </c>
      <c r="D167" s="90">
        <v>-6.288538</v>
      </c>
      <c r="E167" s="90"/>
      <c r="F167" s="90"/>
      <c r="H167" s="6">
        <f t="shared" si="12"/>
        <v>19.745000000000001</v>
      </c>
      <c r="I167" s="6">
        <f t="shared" si="13"/>
        <v>-9.1900920999999993</v>
      </c>
      <c r="J167" s="6">
        <f t="shared" si="14"/>
        <v>-6.4401568999999999</v>
      </c>
      <c r="L167" s="90">
        <v>19170000000</v>
      </c>
      <c r="M167" s="90">
        <v>-11.339995999999999</v>
      </c>
      <c r="N167" s="90">
        <v>-22.297806000000001</v>
      </c>
      <c r="O167" s="90"/>
      <c r="P167" s="90"/>
      <c r="R167" s="6">
        <f t="shared" si="15"/>
        <v>19.745000000000001</v>
      </c>
      <c r="S167" s="6">
        <f t="shared" si="16"/>
        <v>-11.669889</v>
      </c>
      <c r="T167" s="6">
        <f t="shared" si="17"/>
        <v>-19.970234000000001</v>
      </c>
    </row>
    <row r="168" spans="2:20" x14ac:dyDescent="0.25">
      <c r="B168" s="90">
        <v>19285000000</v>
      </c>
      <c r="C168" s="90">
        <v>-9.0761956999999995</v>
      </c>
      <c r="D168" s="90">
        <v>-6.3648267000000001</v>
      </c>
      <c r="E168" s="90"/>
      <c r="F168" s="90"/>
      <c r="H168" s="6">
        <f t="shared" si="12"/>
        <v>19.86</v>
      </c>
      <c r="I168" s="6">
        <f t="shared" si="13"/>
        <v>-9.2249374</v>
      </c>
      <c r="J168" s="6">
        <f t="shared" si="14"/>
        <v>-6.3855357000000001</v>
      </c>
      <c r="L168" s="90">
        <v>19285000000</v>
      </c>
      <c r="M168" s="90">
        <v>-11.487856000000001</v>
      </c>
      <c r="N168" s="90">
        <v>-22.05958</v>
      </c>
      <c r="O168" s="90"/>
      <c r="P168" s="90"/>
      <c r="R168" s="6">
        <f t="shared" si="15"/>
        <v>19.86</v>
      </c>
      <c r="S168" s="6">
        <f t="shared" si="16"/>
        <v>-11.640081</v>
      </c>
      <c r="T168" s="6">
        <f t="shared" si="17"/>
        <v>-19.549719</v>
      </c>
    </row>
    <row r="169" spans="2:20" x14ac:dyDescent="0.25">
      <c r="B169" s="90">
        <v>19400000000</v>
      </c>
      <c r="C169" s="90">
        <v>-9.1112804000000001</v>
      </c>
      <c r="D169" s="90">
        <v>-6.4221839999999997</v>
      </c>
      <c r="E169" s="90"/>
      <c r="F169" s="90"/>
      <c r="H169" s="6">
        <f t="shared" si="12"/>
        <v>19.975000000000001</v>
      </c>
      <c r="I169" s="6">
        <f t="shared" si="13"/>
        <v>-9.2689561999999999</v>
      </c>
      <c r="J169" s="6">
        <f t="shared" si="14"/>
        <v>-6.3036098000000003</v>
      </c>
      <c r="L169" s="90">
        <v>19400000000</v>
      </c>
      <c r="M169" s="90">
        <v>-11.597265999999999</v>
      </c>
      <c r="N169" s="90">
        <v>-21.649892999999999</v>
      </c>
      <c r="O169" s="90"/>
      <c r="P169" s="90"/>
      <c r="R169" s="6">
        <f t="shared" si="15"/>
        <v>19.975000000000001</v>
      </c>
      <c r="S169" s="6">
        <f t="shared" si="16"/>
        <v>-11.585576</v>
      </c>
      <c r="T169" s="6">
        <f t="shared" si="17"/>
        <v>-19.183344000000002</v>
      </c>
    </row>
    <row r="170" spans="2:20" x14ac:dyDescent="0.25">
      <c r="B170" s="90">
        <v>19515000000</v>
      </c>
      <c r="C170" s="90">
        <v>-9.1394987000000008</v>
      </c>
      <c r="D170" s="90">
        <v>-6.4555011000000002</v>
      </c>
      <c r="E170" s="90"/>
      <c r="F170" s="90"/>
      <c r="H170" s="6">
        <f t="shared" si="12"/>
        <v>20.09</v>
      </c>
      <c r="I170" s="6">
        <f t="shared" si="13"/>
        <v>-9.3126973999999993</v>
      </c>
      <c r="J170" s="6">
        <f t="shared" si="14"/>
        <v>-6.1954026000000004</v>
      </c>
      <c r="L170" s="90">
        <v>19515000000</v>
      </c>
      <c r="M170" s="90">
        <v>-11.665179</v>
      </c>
      <c r="N170" s="90">
        <v>-21.068812999999999</v>
      </c>
      <c r="O170" s="90"/>
      <c r="P170" s="90"/>
      <c r="R170" s="6">
        <f t="shared" si="15"/>
        <v>20.09</v>
      </c>
      <c r="S170" s="6">
        <f t="shared" si="16"/>
        <v>-11.512452</v>
      </c>
      <c r="T170" s="6">
        <f t="shared" si="17"/>
        <v>-18.786035999999999</v>
      </c>
    </row>
    <row r="171" spans="2:20" x14ac:dyDescent="0.25">
      <c r="B171" s="90">
        <v>19630000000</v>
      </c>
      <c r="C171" s="90">
        <v>-9.1630011000000007</v>
      </c>
      <c r="D171" s="90">
        <v>-6.4626064000000003</v>
      </c>
      <c r="E171" s="90"/>
      <c r="F171" s="90"/>
      <c r="H171" s="6">
        <f t="shared" si="12"/>
        <v>20.204999999999998</v>
      </c>
      <c r="I171" s="6">
        <f t="shared" si="13"/>
        <v>-9.3548335999999992</v>
      </c>
      <c r="J171" s="6">
        <f t="shared" si="14"/>
        <v>-6.0681548000000003</v>
      </c>
      <c r="L171" s="90">
        <v>19630000000</v>
      </c>
      <c r="M171" s="90">
        <v>-11.677649000000001</v>
      </c>
      <c r="N171" s="90">
        <v>-20.458366000000002</v>
      </c>
      <c r="O171" s="90"/>
      <c r="P171" s="90"/>
      <c r="R171" s="6">
        <f t="shared" si="15"/>
        <v>20.204999999999998</v>
      </c>
      <c r="S171" s="6">
        <f t="shared" si="16"/>
        <v>-11.426208000000001</v>
      </c>
      <c r="T171" s="6">
        <f t="shared" si="17"/>
        <v>-18.327218999999999</v>
      </c>
    </row>
    <row r="172" spans="2:20" x14ac:dyDescent="0.25">
      <c r="B172" s="90">
        <v>19745000000</v>
      </c>
      <c r="C172" s="90">
        <v>-9.1900920999999993</v>
      </c>
      <c r="D172" s="90">
        <v>-6.4401568999999999</v>
      </c>
      <c r="E172" s="90"/>
      <c r="F172" s="90"/>
      <c r="H172" s="6">
        <f t="shared" si="12"/>
        <v>20.32</v>
      </c>
      <c r="I172" s="6">
        <f t="shared" si="13"/>
        <v>-9.4079666</v>
      </c>
      <c r="J172" s="6">
        <f t="shared" si="14"/>
        <v>-5.9231157000000003</v>
      </c>
      <c r="L172" s="90">
        <v>19745000000</v>
      </c>
      <c r="M172" s="90">
        <v>-11.669889</v>
      </c>
      <c r="N172" s="90">
        <v>-19.970234000000001</v>
      </c>
      <c r="O172" s="90"/>
      <c r="P172" s="90"/>
      <c r="R172" s="6">
        <f t="shared" si="15"/>
        <v>20.32</v>
      </c>
      <c r="S172" s="6">
        <f t="shared" si="16"/>
        <v>-11.339</v>
      </c>
      <c r="T172" s="6">
        <f t="shared" si="17"/>
        <v>-17.793188000000001</v>
      </c>
    </row>
    <row r="173" spans="2:20" x14ac:dyDescent="0.25">
      <c r="B173" s="90">
        <v>19860000000</v>
      </c>
      <c r="C173" s="90">
        <v>-9.2249374</v>
      </c>
      <c r="D173" s="90">
        <v>-6.3855357000000001</v>
      </c>
      <c r="E173" s="90"/>
      <c r="F173" s="90"/>
      <c r="H173" s="6">
        <f t="shared" si="12"/>
        <v>20.434999999999999</v>
      </c>
      <c r="I173" s="6">
        <f t="shared" si="13"/>
        <v>-9.4749689000000004</v>
      </c>
      <c r="J173" s="6">
        <f t="shared" si="14"/>
        <v>-5.7665047999999999</v>
      </c>
      <c r="L173" s="90">
        <v>19860000000</v>
      </c>
      <c r="M173" s="90">
        <v>-11.640081</v>
      </c>
      <c r="N173" s="90">
        <v>-19.549719</v>
      </c>
      <c r="O173" s="90"/>
      <c r="P173" s="90"/>
      <c r="R173" s="6">
        <f t="shared" si="15"/>
        <v>20.434999999999999</v>
      </c>
      <c r="S173" s="6">
        <f t="shared" si="16"/>
        <v>-11.254936000000001</v>
      </c>
      <c r="T173" s="6">
        <f t="shared" si="17"/>
        <v>-17.144763999999999</v>
      </c>
    </row>
    <row r="174" spans="2:20" x14ac:dyDescent="0.25">
      <c r="B174" s="90">
        <v>19975000000</v>
      </c>
      <c r="C174" s="90">
        <v>-9.2689561999999999</v>
      </c>
      <c r="D174" s="90">
        <v>-6.3036098000000003</v>
      </c>
      <c r="E174" s="90"/>
      <c r="F174" s="90"/>
      <c r="H174" s="6">
        <f t="shared" si="12"/>
        <v>20.55</v>
      </c>
      <c r="I174" s="6">
        <f t="shared" si="13"/>
        <v>-9.5405072999999998</v>
      </c>
      <c r="J174" s="6">
        <f t="shared" si="14"/>
        <v>-5.6066957000000004</v>
      </c>
      <c r="L174" s="90">
        <v>19975000000</v>
      </c>
      <c r="M174" s="90">
        <v>-11.585576</v>
      </c>
      <c r="N174" s="90">
        <v>-19.183344000000002</v>
      </c>
      <c r="O174" s="90"/>
      <c r="P174" s="90"/>
      <c r="R174" s="6">
        <f t="shared" si="15"/>
        <v>20.55</v>
      </c>
      <c r="S174" s="6">
        <f t="shared" si="16"/>
        <v>-11.167151</v>
      </c>
      <c r="T174" s="6">
        <f t="shared" si="17"/>
        <v>-16.435562000000001</v>
      </c>
    </row>
    <row r="175" spans="2:20" x14ac:dyDescent="0.25">
      <c r="B175" s="90">
        <v>20090000000</v>
      </c>
      <c r="C175" s="90">
        <v>-9.3126973999999993</v>
      </c>
      <c r="D175" s="90">
        <v>-6.1954026000000004</v>
      </c>
      <c r="E175" s="90"/>
      <c r="F175" s="90"/>
      <c r="H175" s="6">
        <f t="shared" si="12"/>
        <v>20.664999999999999</v>
      </c>
      <c r="I175" s="6">
        <f t="shared" si="13"/>
        <v>-9.6169405000000001</v>
      </c>
      <c r="J175" s="6">
        <f t="shared" si="14"/>
        <v>-5.4458928000000002</v>
      </c>
      <c r="L175" s="90">
        <v>20090000000</v>
      </c>
      <c r="M175" s="90">
        <v>-11.512452</v>
      </c>
      <c r="N175" s="90">
        <v>-18.786035999999999</v>
      </c>
      <c r="O175" s="90"/>
      <c r="P175" s="90"/>
      <c r="R175" s="6">
        <f t="shared" si="15"/>
        <v>20.664999999999999</v>
      </c>
      <c r="S175" s="6">
        <f t="shared" si="16"/>
        <v>-11.097424999999999</v>
      </c>
      <c r="T175" s="6">
        <f t="shared" si="17"/>
        <v>-15.677054</v>
      </c>
    </row>
    <row r="176" spans="2:20" x14ac:dyDescent="0.25">
      <c r="B176" s="90">
        <v>20205000000</v>
      </c>
      <c r="C176" s="90">
        <v>-9.3548335999999992</v>
      </c>
      <c r="D176" s="90">
        <v>-6.0681548000000003</v>
      </c>
      <c r="E176" s="90"/>
      <c r="F176" s="90"/>
      <c r="H176" s="6">
        <f t="shared" si="12"/>
        <v>20.78</v>
      </c>
      <c r="I176" s="6">
        <f t="shared" si="13"/>
        <v>-9.7113437999999999</v>
      </c>
      <c r="J176" s="6">
        <f t="shared" si="14"/>
        <v>-5.2903471</v>
      </c>
      <c r="L176" s="90">
        <v>20205000000</v>
      </c>
      <c r="M176" s="90">
        <v>-11.426208000000001</v>
      </c>
      <c r="N176" s="90">
        <v>-18.327218999999999</v>
      </c>
      <c r="O176" s="90"/>
      <c r="P176" s="90"/>
      <c r="R176" s="6">
        <f t="shared" si="15"/>
        <v>20.78</v>
      </c>
      <c r="S176" s="6">
        <f t="shared" si="16"/>
        <v>-11.076632</v>
      </c>
      <c r="T176" s="6">
        <f t="shared" si="17"/>
        <v>-14.886884999999999</v>
      </c>
    </row>
    <row r="177" spans="2:20" x14ac:dyDescent="0.25">
      <c r="B177" s="90">
        <v>20320000000</v>
      </c>
      <c r="C177" s="90">
        <v>-9.4079666</v>
      </c>
      <c r="D177" s="90">
        <v>-5.9231157000000003</v>
      </c>
      <c r="E177" s="90"/>
      <c r="F177" s="90"/>
      <c r="H177" s="6">
        <f t="shared" si="12"/>
        <v>20.895</v>
      </c>
      <c r="I177" s="6">
        <f t="shared" si="13"/>
        <v>-9.8204708000000007</v>
      </c>
      <c r="J177" s="6">
        <f t="shared" si="14"/>
        <v>-5.1467080000000003</v>
      </c>
      <c r="L177" s="90">
        <v>20320000000</v>
      </c>
      <c r="M177" s="90">
        <v>-11.339</v>
      </c>
      <c r="N177" s="90">
        <v>-17.793188000000001</v>
      </c>
      <c r="O177" s="90"/>
      <c r="P177" s="90"/>
      <c r="R177" s="6">
        <f t="shared" si="15"/>
        <v>20.895</v>
      </c>
      <c r="S177" s="6">
        <f t="shared" si="16"/>
        <v>-11.06601</v>
      </c>
      <c r="T177" s="6">
        <f t="shared" si="17"/>
        <v>-14.148197</v>
      </c>
    </row>
    <row r="178" spans="2:20" x14ac:dyDescent="0.25">
      <c r="B178" s="90">
        <v>20435000000</v>
      </c>
      <c r="C178" s="90">
        <v>-9.4749689000000004</v>
      </c>
      <c r="D178" s="90">
        <v>-5.7665047999999999</v>
      </c>
      <c r="E178" s="90"/>
      <c r="F178" s="90"/>
      <c r="H178" s="6">
        <f t="shared" si="12"/>
        <v>21.01</v>
      </c>
      <c r="I178" s="6">
        <f t="shared" si="13"/>
        <v>-9.9356375000000003</v>
      </c>
      <c r="J178" s="6">
        <f t="shared" si="14"/>
        <v>-5.0111569999999999</v>
      </c>
      <c r="L178" s="90">
        <v>20435000000</v>
      </c>
      <c r="M178" s="90">
        <v>-11.254936000000001</v>
      </c>
      <c r="N178" s="90">
        <v>-17.144763999999999</v>
      </c>
      <c r="O178" s="90"/>
      <c r="P178" s="90"/>
      <c r="R178" s="6">
        <f t="shared" si="15"/>
        <v>21.01</v>
      </c>
      <c r="S178" s="6">
        <f t="shared" si="16"/>
        <v>-11.070835000000001</v>
      </c>
      <c r="T178" s="6">
        <f t="shared" si="17"/>
        <v>-13.461306</v>
      </c>
    </row>
    <row r="179" spans="2:20" x14ac:dyDescent="0.25">
      <c r="B179" s="90">
        <v>20550000000</v>
      </c>
      <c r="C179" s="90">
        <v>-9.5405072999999998</v>
      </c>
      <c r="D179" s="90">
        <v>-5.6066957000000004</v>
      </c>
      <c r="E179" s="90"/>
      <c r="F179" s="90"/>
      <c r="H179" s="6">
        <f t="shared" si="12"/>
        <v>21.125</v>
      </c>
      <c r="I179" s="6">
        <f t="shared" si="13"/>
        <v>-10.057054000000001</v>
      </c>
      <c r="J179" s="6">
        <f t="shared" si="14"/>
        <v>-4.8906673999999999</v>
      </c>
      <c r="L179" s="90">
        <v>20550000000</v>
      </c>
      <c r="M179" s="90">
        <v>-11.167151</v>
      </c>
      <c r="N179" s="90">
        <v>-16.435562000000001</v>
      </c>
      <c r="O179" s="90"/>
      <c r="P179" s="90"/>
      <c r="R179" s="6">
        <f t="shared" si="15"/>
        <v>21.125</v>
      </c>
      <c r="S179" s="6">
        <f t="shared" si="16"/>
        <v>-11.096456999999999</v>
      </c>
      <c r="T179" s="6">
        <f t="shared" si="17"/>
        <v>-12.884771000000001</v>
      </c>
    </row>
    <row r="180" spans="2:20" x14ac:dyDescent="0.25">
      <c r="B180" s="90">
        <v>20665000000</v>
      </c>
      <c r="C180" s="90">
        <v>-9.6169405000000001</v>
      </c>
      <c r="D180" s="90">
        <v>-5.4458928000000002</v>
      </c>
      <c r="E180" s="90"/>
      <c r="F180" s="90"/>
      <c r="H180" s="6">
        <f t="shared" si="12"/>
        <v>21.24</v>
      </c>
      <c r="I180" s="6">
        <f t="shared" si="13"/>
        <v>-10.184990000000001</v>
      </c>
      <c r="J180" s="6">
        <f t="shared" si="14"/>
        <v>-4.7895145000000001</v>
      </c>
      <c r="L180" s="90">
        <v>20665000000</v>
      </c>
      <c r="M180" s="90">
        <v>-11.097424999999999</v>
      </c>
      <c r="N180" s="90">
        <v>-15.677054</v>
      </c>
      <c r="O180" s="90"/>
      <c r="P180" s="90"/>
      <c r="R180" s="6">
        <f t="shared" si="15"/>
        <v>21.24</v>
      </c>
      <c r="S180" s="6">
        <f t="shared" si="16"/>
        <v>-11.129205000000001</v>
      </c>
      <c r="T180" s="6">
        <f t="shared" si="17"/>
        <v>-12.423207</v>
      </c>
    </row>
    <row r="181" spans="2:20" x14ac:dyDescent="0.25">
      <c r="B181" s="90">
        <v>20780000000</v>
      </c>
      <c r="C181" s="90">
        <v>-9.7113437999999999</v>
      </c>
      <c r="D181" s="90">
        <v>-5.2903471</v>
      </c>
      <c r="E181" s="90"/>
      <c r="F181" s="90"/>
      <c r="H181" s="6">
        <f t="shared" si="12"/>
        <v>21.355</v>
      </c>
      <c r="I181" s="6">
        <f t="shared" si="13"/>
        <v>-10.313065999999999</v>
      </c>
      <c r="J181" s="6">
        <f t="shared" si="14"/>
        <v>-4.7055821</v>
      </c>
      <c r="L181" s="90">
        <v>20780000000</v>
      </c>
      <c r="M181" s="90">
        <v>-11.076632</v>
      </c>
      <c r="N181" s="90">
        <v>-14.886884999999999</v>
      </c>
      <c r="O181" s="90"/>
      <c r="P181" s="90"/>
      <c r="R181" s="6">
        <f t="shared" si="15"/>
        <v>21.355</v>
      </c>
      <c r="S181" s="6">
        <f t="shared" si="16"/>
        <v>-11.167069</v>
      </c>
      <c r="T181" s="6">
        <f t="shared" si="17"/>
        <v>-12.057710999999999</v>
      </c>
    </row>
    <row r="182" spans="2:20" x14ac:dyDescent="0.25">
      <c r="B182" s="90">
        <v>20895000000</v>
      </c>
      <c r="C182" s="90">
        <v>-9.8204708000000007</v>
      </c>
      <c r="D182" s="90">
        <v>-5.1467080000000003</v>
      </c>
      <c r="E182" s="90"/>
      <c r="F182" s="90"/>
      <c r="H182" s="6">
        <f t="shared" si="12"/>
        <v>21.47</v>
      </c>
      <c r="I182" s="6">
        <f t="shared" si="13"/>
        <v>-10.418564999999999</v>
      </c>
      <c r="J182" s="6">
        <f t="shared" si="14"/>
        <v>-4.6416244999999998</v>
      </c>
      <c r="L182" s="90">
        <v>20895000000</v>
      </c>
      <c r="M182" s="90">
        <v>-11.06601</v>
      </c>
      <c r="N182" s="90">
        <v>-14.148197</v>
      </c>
      <c r="O182" s="90"/>
      <c r="P182" s="90"/>
      <c r="R182" s="6">
        <f t="shared" si="15"/>
        <v>21.47</v>
      </c>
      <c r="S182" s="6">
        <f t="shared" si="16"/>
        <v>-11.178475000000001</v>
      </c>
      <c r="T182" s="6">
        <f t="shared" si="17"/>
        <v>-11.805925</v>
      </c>
    </row>
    <row r="183" spans="2:20" x14ac:dyDescent="0.25">
      <c r="B183" s="90">
        <v>21010000000</v>
      </c>
      <c r="C183" s="90">
        <v>-9.9356375000000003</v>
      </c>
      <c r="D183" s="90">
        <v>-5.0111569999999999</v>
      </c>
      <c r="E183" s="90"/>
      <c r="F183" s="90"/>
      <c r="H183" s="6">
        <f t="shared" si="12"/>
        <v>21.585000000000001</v>
      </c>
      <c r="I183" s="6">
        <f t="shared" si="13"/>
        <v>-10.505686000000001</v>
      </c>
      <c r="J183" s="6">
        <f t="shared" si="14"/>
        <v>-4.5923271000000003</v>
      </c>
      <c r="L183" s="90">
        <v>21010000000</v>
      </c>
      <c r="M183" s="90">
        <v>-11.070835000000001</v>
      </c>
      <c r="N183" s="90">
        <v>-13.461306</v>
      </c>
      <c r="O183" s="90"/>
      <c r="P183" s="90"/>
      <c r="R183" s="6">
        <f t="shared" si="15"/>
        <v>21.585000000000001</v>
      </c>
      <c r="S183" s="6">
        <f t="shared" si="16"/>
        <v>-11.178684000000001</v>
      </c>
      <c r="T183" s="6">
        <f t="shared" si="17"/>
        <v>-11.636139</v>
      </c>
    </row>
    <row r="184" spans="2:20" x14ac:dyDescent="0.25">
      <c r="B184" s="90">
        <v>21125000000</v>
      </c>
      <c r="C184" s="90">
        <v>-10.057054000000001</v>
      </c>
      <c r="D184" s="90">
        <v>-4.8906673999999999</v>
      </c>
      <c r="E184" s="90"/>
      <c r="F184" s="90"/>
      <c r="H184" s="6">
        <f t="shared" si="12"/>
        <v>21.7</v>
      </c>
      <c r="I184" s="6">
        <f t="shared" si="13"/>
        <v>-10.586157999999999</v>
      </c>
      <c r="J184" s="6">
        <f t="shared" si="14"/>
        <v>-4.5610398999999999</v>
      </c>
      <c r="L184" s="90">
        <v>21125000000</v>
      </c>
      <c r="M184" s="90">
        <v>-11.096456999999999</v>
      </c>
      <c r="N184" s="90">
        <v>-12.884771000000001</v>
      </c>
      <c r="O184" s="90"/>
      <c r="P184" s="90"/>
      <c r="R184" s="6">
        <f t="shared" si="15"/>
        <v>21.7</v>
      </c>
      <c r="S184" s="6">
        <f t="shared" si="16"/>
        <v>-11.193923</v>
      </c>
      <c r="T184" s="6">
        <f t="shared" si="17"/>
        <v>-11.551479</v>
      </c>
    </row>
    <row r="185" spans="2:20" x14ac:dyDescent="0.25">
      <c r="B185" s="90">
        <v>21240000000</v>
      </c>
      <c r="C185" s="90">
        <v>-10.184990000000001</v>
      </c>
      <c r="D185" s="90">
        <v>-4.7895145000000001</v>
      </c>
      <c r="E185" s="90"/>
      <c r="F185" s="90"/>
      <c r="H185" s="6">
        <f t="shared" si="12"/>
        <v>21.815000000000001</v>
      </c>
      <c r="I185" s="6">
        <f t="shared" si="13"/>
        <v>-10.649531</v>
      </c>
      <c r="J185" s="6">
        <f t="shared" si="14"/>
        <v>-4.5469021999999999</v>
      </c>
      <c r="L185" s="90">
        <v>21240000000</v>
      </c>
      <c r="M185" s="90">
        <v>-11.129205000000001</v>
      </c>
      <c r="N185" s="90">
        <v>-12.423207</v>
      </c>
      <c r="O185" s="90"/>
      <c r="P185" s="90"/>
      <c r="R185" s="6">
        <f t="shared" si="15"/>
        <v>21.815000000000001</v>
      </c>
      <c r="S185" s="6">
        <f t="shared" si="16"/>
        <v>-11.216604999999999</v>
      </c>
      <c r="T185" s="6">
        <f t="shared" si="17"/>
        <v>-11.536648</v>
      </c>
    </row>
    <row r="186" spans="2:20" x14ac:dyDescent="0.25">
      <c r="B186" s="90">
        <v>21355000000</v>
      </c>
      <c r="C186" s="90">
        <v>-10.313065999999999</v>
      </c>
      <c r="D186" s="90">
        <v>-4.7055821</v>
      </c>
      <c r="E186" s="90"/>
      <c r="F186" s="90"/>
      <c r="H186" s="6">
        <f t="shared" si="12"/>
        <v>21.93</v>
      </c>
      <c r="I186" s="6">
        <f t="shared" si="13"/>
        <v>-10.702589</v>
      </c>
      <c r="J186" s="6">
        <f t="shared" si="14"/>
        <v>-4.5469831999999997</v>
      </c>
      <c r="L186" s="90">
        <v>21355000000</v>
      </c>
      <c r="M186" s="90">
        <v>-11.167069</v>
      </c>
      <c r="N186" s="90">
        <v>-12.057710999999999</v>
      </c>
      <c r="O186" s="90"/>
      <c r="P186" s="90"/>
      <c r="R186" s="6">
        <f t="shared" si="15"/>
        <v>21.93</v>
      </c>
      <c r="S186" s="6">
        <f t="shared" si="16"/>
        <v>-11.260967000000001</v>
      </c>
      <c r="T186" s="6">
        <f t="shared" si="17"/>
        <v>-11.576756</v>
      </c>
    </row>
    <row r="187" spans="2:20" x14ac:dyDescent="0.25">
      <c r="B187" s="90">
        <v>21470000000</v>
      </c>
      <c r="C187" s="90">
        <v>-10.418564999999999</v>
      </c>
      <c r="D187" s="90">
        <v>-4.6416244999999998</v>
      </c>
      <c r="E187" s="90"/>
      <c r="F187" s="90"/>
      <c r="H187" s="6">
        <f t="shared" si="12"/>
        <v>22.045000000000002</v>
      </c>
      <c r="I187" s="6">
        <f t="shared" si="13"/>
        <v>-10.758914000000001</v>
      </c>
      <c r="J187" s="6">
        <f t="shared" si="14"/>
        <v>-4.5668515999999997</v>
      </c>
      <c r="L187" s="90">
        <v>21470000000</v>
      </c>
      <c r="M187" s="90">
        <v>-11.178475000000001</v>
      </c>
      <c r="N187" s="90">
        <v>-11.805925</v>
      </c>
      <c r="O187" s="90"/>
      <c r="P187" s="90"/>
      <c r="R187" s="6">
        <f t="shared" si="15"/>
        <v>22.045000000000002</v>
      </c>
      <c r="S187" s="6">
        <f t="shared" si="16"/>
        <v>-11.336637</v>
      </c>
      <c r="T187" s="6">
        <f t="shared" si="17"/>
        <v>-11.67597</v>
      </c>
    </row>
    <row r="188" spans="2:20" x14ac:dyDescent="0.25">
      <c r="B188" s="90">
        <v>21585000000</v>
      </c>
      <c r="C188" s="90">
        <v>-10.505686000000001</v>
      </c>
      <c r="D188" s="90">
        <v>-4.5923271000000003</v>
      </c>
      <c r="E188" s="90"/>
      <c r="F188" s="90"/>
      <c r="H188" s="6">
        <f t="shared" si="12"/>
        <v>22.16</v>
      </c>
      <c r="I188" s="6">
        <f t="shared" si="13"/>
        <v>-10.806115</v>
      </c>
      <c r="J188" s="6">
        <f t="shared" si="14"/>
        <v>-4.6045685000000001</v>
      </c>
      <c r="L188" s="90">
        <v>21585000000</v>
      </c>
      <c r="M188" s="90">
        <v>-11.178684000000001</v>
      </c>
      <c r="N188" s="90">
        <v>-11.636139</v>
      </c>
      <c r="O188" s="90"/>
      <c r="P188" s="90"/>
      <c r="R188" s="6">
        <f t="shared" si="15"/>
        <v>22.16</v>
      </c>
      <c r="S188" s="6">
        <f t="shared" si="16"/>
        <v>-11.422376999999999</v>
      </c>
      <c r="T188" s="6">
        <f t="shared" si="17"/>
        <v>-11.817349999999999</v>
      </c>
    </row>
    <row r="189" spans="2:20" x14ac:dyDescent="0.25">
      <c r="B189" s="90">
        <v>21700000000</v>
      </c>
      <c r="C189" s="90">
        <v>-10.586157999999999</v>
      </c>
      <c r="D189" s="90">
        <v>-4.5610398999999999</v>
      </c>
      <c r="E189" s="90"/>
      <c r="F189" s="90"/>
      <c r="H189" s="6">
        <f t="shared" si="12"/>
        <v>22.274999999999999</v>
      </c>
      <c r="I189" s="6">
        <f t="shared" si="13"/>
        <v>-10.849197</v>
      </c>
      <c r="J189" s="6">
        <f t="shared" si="14"/>
        <v>-4.6562228000000001</v>
      </c>
      <c r="L189" s="90">
        <v>21700000000</v>
      </c>
      <c r="M189" s="90">
        <v>-11.193923</v>
      </c>
      <c r="N189" s="90">
        <v>-11.551479</v>
      </c>
      <c r="O189" s="90"/>
      <c r="P189" s="90"/>
      <c r="R189" s="6">
        <f t="shared" si="15"/>
        <v>22.274999999999999</v>
      </c>
      <c r="S189" s="6">
        <f t="shared" si="16"/>
        <v>-11.500330999999999</v>
      </c>
      <c r="T189" s="6">
        <f t="shared" si="17"/>
        <v>-11.980668</v>
      </c>
    </row>
    <row r="190" spans="2:20" x14ac:dyDescent="0.25">
      <c r="B190" s="90">
        <v>21815000000</v>
      </c>
      <c r="C190" s="90">
        <v>-10.649531</v>
      </c>
      <c r="D190" s="90">
        <v>-4.5469021999999999</v>
      </c>
      <c r="E190" s="90"/>
      <c r="F190" s="90"/>
      <c r="H190" s="6">
        <f t="shared" si="12"/>
        <v>22.39</v>
      </c>
      <c r="I190" s="6">
        <f t="shared" si="13"/>
        <v>-10.877848</v>
      </c>
      <c r="J190" s="6">
        <f t="shared" si="14"/>
        <v>-4.7218188999999997</v>
      </c>
      <c r="L190" s="90">
        <v>21815000000</v>
      </c>
      <c r="M190" s="90">
        <v>-11.216604999999999</v>
      </c>
      <c r="N190" s="90">
        <v>-11.536648</v>
      </c>
      <c r="O190" s="90"/>
      <c r="P190" s="90"/>
      <c r="R190" s="6">
        <f t="shared" si="15"/>
        <v>22.39</v>
      </c>
      <c r="S190" s="6">
        <f t="shared" si="16"/>
        <v>-11.575635</v>
      </c>
      <c r="T190" s="6">
        <f t="shared" si="17"/>
        <v>-12.146036</v>
      </c>
    </row>
    <row r="191" spans="2:20" x14ac:dyDescent="0.25">
      <c r="B191" s="90">
        <v>21930000000</v>
      </c>
      <c r="C191" s="90">
        <v>-10.702589</v>
      </c>
      <c r="D191" s="90">
        <v>-4.5469831999999997</v>
      </c>
      <c r="E191" s="90"/>
      <c r="F191" s="90"/>
      <c r="H191" s="6">
        <f t="shared" si="12"/>
        <v>22.504999999999999</v>
      </c>
      <c r="I191" s="6">
        <f t="shared" si="13"/>
        <v>-10.896133000000001</v>
      </c>
      <c r="J191" s="6">
        <f t="shared" si="14"/>
        <v>-4.8008413000000001</v>
      </c>
      <c r="L191" s="90">
        <v>21930000000</v>
      </c>
      <c r="M191" s="90">
        <v>-11.260967000000001</v>
      </c>
      <c r="N191" s="90">
        <v>-11.576756</v>
      </c>
      <c r="O191" s="90"/>
      <c r="P191" s="90"/>
      <c r="R191" s="6">
        <f t="shared" si="15"/>
        <v>22.504999999999999</v>
      </c>
      <c r="S191" s="6">
        <f t="shared" si="16"/>
        <v>-11.657655</v>
      </c>
      <c r="T191" s="6">
        <f t="shared" si="17"/>
        <v>-12.305326000000001</v>
      </c>
    </row>
    <row r="192" spans="2:20" x14ac:dyDescent="0.25">
      <c r="B192" s="90">
        <v>22045000000</v>
      </c>
      <c r="C192" s="90">
        <v>-10.758914000000001</v>
      </c>
      <c r="D192" s="90">
        <v>-4.5668515999999997</v>
      </c>
      <c r="E192" s="90"/>
      <c r="F192" s="90"/>
      <c r="H192" s="6">
        <f t="shared" si="12"/>
        <v>22.62</v>
      </c>
      <c r="I192" s="6">
        <f t="shared" si="13"/>
        <v>-10.900600000000001</v>
      </c>
      <c r="J192" s="6">
        <f t="shared" si="14"/>
        <v>-4.8935256000000003</v>
      </c>
      <c r="L192" s="90">
        <v>22045000000</v>
      </c>
      <c r="M192" s="90">
        <v>-11.336637</v>
      </c>
      <c r="N192" s="90">
        <v>-11.67597</v>
      </c>
      <c r="O192" s="90"/>
      <c r="P192" s="90"/>
      <c r="R192" s="6">
        <f t="shared" si="15"/>
        <v>22.62</v>
      </c>
      <c r="S192" s="6">
        <f t="shared" si="16"/>
        <v>-11.742884</v>
      </c>
      <c r="T192" s="6">
        <f t="shared" si="17"/>
        <v>-12.452715</v>
      </c>
    </row>
    <row r="193" spans="2:20" x14ac:dyDescent="0.25">
      <c r="B193" s="90">
        <v>22160000000</v>
      </c>
      <c r="C193" s="90">
        <v>-10.806115</v>
      </c>
      <c r="D193" s="90">
        <v>-4.6045685000000001</v>
      </c>
      <c r="E193" s="90"/>
      <c r="F193" s="90"/>
      <c r="H193" s="6">
        <f t="shared" si="12"/>
        <v>22.734999999999999</v>
      </c>
      <c r="I193" s="6">
        <f t="shared" si="13"/>
        <v>-10.901824</v>
      </c>
      <c r="J193" s="6">
        <f t="shared" si="14"/>
        <v>-4.9988903999999996</v>
      </c>
      <c r="L193" s="90">
        <v>22160000000</v>
      </c>
      <c r="M193" s="90">
        <v>-11.422376999999999</v>
      </c>
      <c r="N193" s="90">
        <v>-11.817349999999999</v>
      </c>
      <c r="O193" s="90"/>
      <c r="P193" s="90"/>
      <c r="R193" s="6">
        <f t="shared" si="15"/>
        <v>22.734999999999999</v>
      </c>
      <c r="S193" s="6">
        <f t="shared" si="16"/>
        <v>-11.859939000000001</v>
      </c>
      <c r="T193" s="6">
        <f t="shared" si="17"/>
        <v>-12.574113000000001</v>
      </c>
    </row>
    <row r="194" spans="2:20" x14ac:dyDescent="0.25">
      <c r="B194" s="90">
        <v>22275000000</v>
      </c>
      <c r="C194" s="90">
        <v>-10.849197</v>
      </c>
      <c r="D194" s="90">
        <v>-4.6562228000000001</v>
      </c>
      <c r="E194" s="90"/>
      <c r="F194" s="90"/>
      <c r="H194" s="6">
        <f t="shared" si="12"/>
        <v>22.85</v>
      </c>
      <c r="I194" s="6">
        <f t="shared" si="13"/>
        <v>-10.899037</v>
      </c>
      <c r="J194" s="6">
        <f t="shared" si="14"/>
        <v>-5.1118797999999996</v>
      </c>
      <c r="L194" s="90">
        <v>22275000000</v>
      </c>
      <c r="M194" s="90">
        <v>-11.500330999999999</v>
      </c>
      <c r="N194" s="90">
        <v>-11.980668</v>
      </c>
      <c r="O194" s="90"/>
      <c r="P194" s="90"/>
      <c r="R194" s="6">
        <f t="shared" si="15"/>
        <v>22.85</v>
      </c>
      <c r="S194" s="6">
        <f t="shared" si="16"/>
        <v>-12.011291999999999</v>
      </c>
      <c r="T194" s="6">
        <f t="shared" si="17"/>
        <v>-12.65738</v>
      </c>
    </row>
    <row r="195" spans="2:20" x14ac:dyDescent="0.25">
      <c r="B195" s="90">
        <v>22390000000</v>
      </c>
      <c r="C195" s="90">
        <v>-10.877848</v>
      </c>
      <c r="D195" s="90">
        <v>-4.7218188999999997</v>
      </c>
      <c r="E195" s="90"/>
      <c r="F195" s="90"/>
      <c r="H195" s="6">
        <f t="shared" si="12"/>
        <v>22.965</v>
      </c>
      <c r="I195" s="6">
        <f t="shared" si="13"/>
        <v>-10.902338</v>
      </c>
      <c r="J195" s="6">
        <f t="shared" si="14"/>
        <v>-5.2322898000000002</v>
      </c>
      <c r="L195" s="90">
        <v>22390000000</v>
      </c>
      <c r="M195" s="90">
        <v>-11.575635</v>
      </c>
      <c r="N195" s="90">
        <v>-12.146036</v>
      </c>
      <c r="O195" s="90"/>
      <c r="P195" s="90"/>
      <c r="R195" s="6">
        <f t="shared" si="15"/>
        <v>22.965</v>
      </c>
      <c r="S195" s="6">
        <f t="shared" si="16"/>
        <v>-12.173962</v>
      </c>
      <c r="T195" s="6">
        <f t="shared" si="17"/>
        <v>-12.698859000000001</v>
      </c>
    </row>
    <row r="196" spans="2:20" x14ac:dyDescent="0.25">
      <c r="B196" s="90">
        <v>22505000000</v>
      </c>
      <c r="C196" s="90">
        <v>-10.896133000000001</v>
      </c>
      <c r="D196" s="90">
        <v>-4.8008413000000001</v>
      </c>
      <c r="E196" s="90"/>
      <c r="F196" s="90"/>
      <c r="H196" s="6">
        <f t="shared" ref="H196:H204" si="18">B201/1000000000</f>
        <v>23.08</v>
      </c>
      <c r="I196" s="6">
        <f t="shared" ref="I196:I204" si="19">C201</f>
        <v>-10.901082000000001</v>
      </c>
      <c r="J196" s="6">
        <f t="shared" ref="J196:J204" si="20">D201</f>
        <v>-5.3529305000000003</v>
      </c>
      <c r="L196" s="90">
        <v>22505000000</v>
      </c>
      <c r="M196" s="90">
        <v>-11.657655</v>
      </c>
      <c r="N196" s="90">
        <v>-12.305326000000001</v>
      </c>
      <c r="O196" s="90"/>
      <c r="P196" s="90"/>
      <c r="R196" s="6">
        <f t="shared" ref="R196:R204" si="21">L201/1000000000</f>
        <v>23.08</v>
      </c>
      <c r="S196" s="6">
        <f t="shared" ref="S196:S204" si="22">M201</f>
        <v>-12.338099</v>
      </c>
      <c r="T196" s="6">
        <f t="shared" ref="T196:T204" si="23">N201</f>
        <v>-12.689887000000001</v>
      </c>
    </row>
    <row r="197" spans="2:20" x14ac:dyDescent="0.25">
      <c r="B197" s="90">
        <v>22620000000</v>
      </c>
      <c r="C197" s="90">
        <v>-10.900600000000001</v>
      </c>
      <c r="D197" s="90">
        <v>-4.8935256000000003</v>
      </c>
      <c r="E197" s="90"/>
      <c r="F197" s="90"/>
      <c r="H197" s="6">
        <f t="shared" si="18"/>
        <v>23.195</v>
      </c>
      <c r="I197" s="6">
        <f t="shared" si="19"/>
        <v>-10.902079000000001</v>
      </c>
      <c r="J197" s="6">
        <f t="shared" si="20"/>
        <v>-5.4710660000000004</v>
      </c>
      <c r="L197" s="90">
        <v>22620000000</v>
      </c>
      <c r="M197" s="90">
        <v>-11.742884</v>
      </c>
      <c r="N197" s="90">
        <v>-12.452715</v>
      </c>
      <c r="O197" s="90"/>
      <c r="P197" s="90"/>
      <c r="R197" s="6">
        <f t="shared" si="21"/>
        <v>23.195</v>
      </c>
      <c r="S197" s="6">
        <f t="shared" si="22"/>
        <v>-12.509221999999999</v>
      </c>
      <c r="T197" s="6">
        <f t="shared" si="23"/>
        <v>-12.643242000000001</v>
      </c>
    </row>
    <row r="198" spans="2:20" x14ac:dyDescent="0.25">
      <c r="B198" s="90">
        <v>22735000000</v>
      </c>
      <c r="C198" s="90">
        <v>-10.901824</v>
      </c>
      <c r="D198" s="90">
        <v>-4.9988903999999996</v>
      </c>
      <c r="E198" s="90"/>
      <c r="F198" s="90"/>
      <c r="H198" s="6">
        <f t="shared" si="18"/>
        <v>23.31</v>
      </c>
      <c r="I198" s="6">
        <f t="shared" si="19"/>
        <v>-10.911213</v>
      </c>
      <c r="J198" s="6">
        <f t="shared" si="20"/>
        <v>-5.5837988999999997</v>
      </c>
      <c r="L198" s="90">
        <v>22735000000</v>
      </c>
      <c r="M198" s="90">
        <v>-11.859939000000001</v>
      </c>
      <c r="N198" s="90">
        <v>-12.574113000000001</v>
      </c>
      <c r="O198" s="90"/>
      <c r="P198" s="90"/>
      <c r="R198" s="6">
        <f t="shared" si="21"/>
        <v>23.31</v>
      </c>
      <c r="S198" s="6">
        <f t="shared" si="22"/>
        <v>-12.684922</v>
      </c>
      <c r="T198" s="6">
        <f t="shared" si="23"/>
        <v>-12.544949000000001</v>
      </c>
    </row>
    <row r="199" spans="2:20" x14ac:dyDescent="0.25">
      <c r="B199" s="90">
        <v>22850000000</v>
      </c>
      <c r="C199" s="90">
        <v>-10.899037</v>
      </c>
      <c r="D199" s="90">
        <v>-5.1118797999999996</v>
      </c>
      <c r="E199" s="90"/>
      <c r="F199" s="90"/>
      <c r="H199" s="6">
        <f t="shared" si="18"/>
        <v>23.425000000000001</v>
      </c>
      <c r="I199" s="6">
        <f t="shared" si="19"/>
        <v>-10.921711999999999</v>
      </c>
      <c r="J199" s="6">
        <f t="shared" si="20"/>
        <v>-5.6874694999999997</v>
      </c>
      <c r="L199" s="90">
        <v>22850000000</v>
      </c>
      <c r="M199" s="90">
        <v>-12.011291999999999</v>
      </c>
      <c r="N199" s="90">
        <v>-12.65738</v>
      </c>
      <c r="O199" s="90"/>
      <c r="P199" s="90"/>
      <c r="R199" s="6">
        <f t="shared" si="21"/>
        <v>23.425000000000001</v>
      </c>
      <c r="S199" s="6">
        <f t="shared" si="22"/>
        <v>-12.873008</v>
      </c>
      <c r="T199" s="6">
        <f t="shared" si="23"/>
        <v>-12.409735</v>
      </c>
    </row>
    <row r="200" spans="2:20" x14ac:dyDescent="0.25">
      <c r="B200" s="90">
        <v>22965000000</v>
      </c>
      <c r="C200" s="90">
        <v>-10.902338</v>
      </c>
      <c r="D200" s="90">
        <v>-5.2322898000000002</v>
      </c>
      <c r="E200" s="90"/>
      <c r="F200" s="90"/>
      <c r="H200" s="6">
        <f t="shared" si="18"/>
        <v>23.54</v>
      </c>
      <c r="I200" s="6">
        <f t="shared" si="19"/>
        <v>-10.943642000000001</v>
      </c>
      <c r="J200" s="6">
        <f t="shared" si="20"/>
        <v>-5.7744236000000004</v>
      </c>
      <c r="L200" s="90">
        <v>22965000000</v>
      </c>
      <c r="M200" s="90">
        <v>-12.173962</v>
      </c>
      <c r="N200" s="90">
        <v>-12.698859000000001</v>
      </c>
      <c r="O200" s="90"/>
      <c r="P200" s="90"/>
      <c r="R200" s="6">
        <f t="shared" si="21"/>
        <v>23.54</v>
      </c>
      <c r="S200" s="6">
        <f t="shared" si="22"/>
        <v>-13.087629</v>
      </c>
      <c r="T200" s="6">
        <f t="shared" si="23"/>
        <v>-12.245113</v>
      </c>
    </row>
    <row r="201" spans="2:20" x14ac:dyDescent="0.25">
      <c r="B201" s="90">
        <v>23080000000</v>
      </c>
      <c r="C201" s="90">
        <v>-10.901082000000001</v>
      </c>
      <c r="D201" s="90">
        <v>-5.3529305000000003</v>
      </c>
      <c r="E201" s="90"/>
      <c r="F201" s="90"/>
      <c r="H201" s="6">
        <f t="shared" si="18"/>
        <v>23.655000000000001</v>
      </c>
      <c r="I201" s="6">
        <f t="shared" si="19"/>
        <v>-10.982761999999999</v>
      </c>
      <c r="J201" s="6">
        <f t="shared" si="20"/>
        <v>-5.8471789000000003</v>
      </c>
      <c r="L201" s="90">
        <v>23080000000</v>
      </c>
      <c r="M201" s="90">
        <v>-12.338099</v>
      </c>
      <c r="N201" s="90">
        <v>-12.689887000000001</v>
      </c>
      <c r="O201" s="90"/>
      <c r="P201" s="90"/>
      <c r="R201" s="6">
        <f t="shared" si="21"/>
        <v>23.655000000000001</v>
      </c>
      <c r="S201" s="6">
        <f t="shared" si="22"/>
        <v>-13.328430000000001</v>
      </c>
      <c r="T201" s="6">
        <f t="shared" si="23"/>
        <v>-12.082478</v>
      </c>
    </row>
    <row r="202" spans="2:20" x14ac:dyDescent="0.25">
      <c r="B202" s="90">
        <v>23195000000</v>
      </c>
      <c r="C202" s="90">
        <v>-10.902079000000001</v>
      </c>
      <c r="D202" s="90">
        <v>-5.4710660000000004</v>
      </c>
      <c r="E202" s="90"/>
      <c r="F202" s="90"/>
      <c r="H202" s="6">
        <f t="shared" si="18"/>
        <v>23.77</v>
      </c>
      <c r="I202" s="6">
        <f t="shared" si="19"/>
        <v>-11.057637</v>
      </c>
      <c r="J202" s="6">
        <f t="shared" si="20"/>
        <v>-5.9039358999999996</v>
      </c>
      <c r="L202" s="90">
        <v>23195000000</v>
      </c>
      <c r="M202" s="90">
        <v>-12.509221999999999</v>
      </c>
      <c r="N202" s="90">
        <v>-12.643242000000001</v>
      </c>
      <c r="O202" s="90"/>
      <c r="P202" s="90"/>
      <c r="R202" s="6">
        <f t="shared" si="21"/>
        <v>23.77</v>
      </c>
      <c r="S202" s="6">
        <f t="shared" si="22"/>
        <v>-13.59787</v>
      </c>
      <c r="T202" s="6">
        <f t="shared" si="23"/>
        <v>-11.930134000000001</v>
      </c>
    </row>
    <row r="203" spans="2:20" x14ac:dyDescent="0.25">
      <c r="B203" s="90">
        <v>23310000000</v>
      </c>
      <c r="C203" s="90">
        <v>-10.911213</v>
      </c>
      <c r="D203" s="90">
        <v>-5.5837988999999997</v>
      </c>
      <c r="E203" s="90"/>
      <c r="F203" s="90"/>
      <c r="H203" s="6">
        <f t="shared" si="18"/>
        <v>23.885000000000002</v>
      </c>
      <c r="I203" s="6">
        <f t="shared" si="19"/>
        <v>-11.126003000000001</v>
      </c>
      <c r="J203" s="6">
        <f t="shared" si="20"/>
        <v>-5.9481554000000001</v>
      </c>
      <c r="L203" s="90">
        <v>23310000000</v>
      </c>
      <c r="M203" s="90">
        <v>-12.684922</v>
      </c>
      <c r="N203" s="90">
        <v>-12.544949000000001</v>
      </c>
      <c r="O203" s="90"/>
      <c r="P203" s="90"/>
      <c r="R203" s="6">
        <f t="shared" si="21"/>
        <v>23.885000000000002</v>
      </c>
      <c r="S203" s="6">
        <f t="shared" si="22"/>
        <v>-13.822417</v>
      </c>
      <c r="T203" s="6">
        <f t="shared" si="23"/>
        <v>-11.795717</v>
      </c>
    </row>
    <row r="204" spans="2:20" x14ac:dyDescent="0.25">
      <c r="B204" s="90">
        <v>23425000000</v>
      </c>
      <c r="C204" s="90">
        <v>-10.921711999999999</v>
      </c>
      <c r="D204" s="90">
        <v>-5.6874694999999997</v>
      </c>
      <c r="E204" s="90"/>
      <c r="F204" s="90"/>
      <c r="H204" s="6">
        <f t="shared" si="18"/>
        <v>24</v>
      </c>
      <c r="I204" s="6">
        <f t="shared" si="19"/>
        <v>-11.190213</v>
      </c>
      <c r="J204" s="6">
        <f t="shared" si="20"/>
        <v>-5.9779619999999998</v>
      </c>
      <c r="L204" s="90">
        <v>23425000000</v>
      </c>
      <c r="M204" s="90">
        <v>-12.873008</v>
      </c>
      <c r="N204" s="90">
        <v>-12.409735</v>
      </c>
      <c r="O204" s="90"/>
      <c r="P204" s="90"/>
      <c r="R204" s="6">
        <f t="shared" si="21"/>
        <v>24</v>
      </c>
      <c r="S204" s="6">
        <f t="shared" si="22"/>
        <v>-13.997005</v>
      </c>
      <c r="T204" s="6">
        <f t="shared" si="23"/>
        <v>-11.677784000000001</v>
      </c>
    </row>
    <row r="205" spans="2:20" x14ac:dyDescent="0.25">
      <c r="B205" s="90">
        <v>23540000000</v>
      </c>
      <c r="C205" s="90">
        <v>-10.943642000000001</v>
      </c>
      <c r="D205" s="90">
        <v>-5.7744236000000004</v>
      </c>
      <c r="E205" s="90"/>
      <c r="F205" s="90"/>
      <c r="L205" s="90">
        <v>23540000000</v>
      </c>
      <c r="M205" s="90">
        <v>-13.087629</v>
      </c>
      <c r="N205" s="90">
        <v>-12.245113</v>
      </c>
      <c r="O205" s="90"/>
      <c r="P205" s="90"/>
    </row>
    <row r="206" spans="2:20" x14ac:dyDescent="0.25">
      <c r="B206" s="90">
        <v>23655000000</v>
      </c>
      <c r="C206" s="90">
        <v>-10.982761999999999</v>
      </c>
      <c r="D206" s="90">
        <v>-5.8471789000000003</v>
      </c>
      <c r="E206" s="90"/>
      <c r="F206" s="90"/>
      <c r="L206" s="90">
        <v>23655000000</v>
      </c>
      <c r="M206" s="90">
        <v>-13.328430000000001</v>
      </c>
      <c r="N206" s="90">
        <v>-12.082478</v>
      </c>
      <c r="O206" s="90"/>
      <c r="P206" s="90"/>
    </row>
    <row r="207" spans="2:20" x14ac:dyDescent="0.25">
      <c r="B207" s="90">
        <v>23770000000</v>
      </c>
      <c r="C207" s="90">
        <v>-11.057637</v>
      </c>
      <c r="D207" s="90">
        <v>-5.9039358999999996</v>
      </c>
      <c r="E207" s="90"/>
      <c r="F207" s="90"/>
      <c r="L207" s="90">
        <v>23770000000</v>
      </c>
      <c r="M207" s="90">
        <v>-13.59787</v>
      </c>
      <c r="N207" s="90">
        <v>-11.930134000000001</v>
      </c>
      <c r="O207" s="90"/>
      <c r="P207" s="90"/>
    </row>
    <row r="208" spans="2:20" x14ac:dyDescent="0.25">
      <c r="B208" s="90">
        <v>23885000000</v>
      </c>
      <c r="C208" s="90">
        <v>-11.126003000000001</v>
      </c>
      <c r="D208" s="90">
        <v>-5.9481554000000001</v>
      </c>
      <c r="E208" s="90"/>
      <c r="F208" s="90"/>
      <c r="L208" s="90">
        <v>23885000000</v>
      </c>
      <c r="M208" s="90">
        <v>-13.822417</v>
      </c>
      <c r="N208" s="90">
        <v>-11.795717</v>
      </c>
      <c r="O208" s="90"/>
      <c r="P208" s="90"/>
    </row>
    <row r="209" spans="2:16" x14ac:dyDescent="0.25">
      <c r="B209" s="90">
        <v>24000000000</v>
      </c>
      <c r="C209" s="90">
        <v>-11.190213</v>
      </c>
      <c r="D209" s="90">
        <v>-5.9779619999999998</v>
      </c>
      <c r="E209" s="90"/>
      <c r="F209" s="90"/>
      <c r="L209" s="90">
        <v>24000000000</v>
      </c>
      <c r="M209" s="90">
        <v>-13.997005</v>
      </c>
      <c r="N209" s="90">
        <v>-11.677784000000001</v>
      </c>
      <c r="O209" s="90"/>
      <c r="P209" s="90"/>
    </row>
    <row r="210" spans="2:16" x14ac:dyDescent="0.25">
      <c r="B210" s="90" t="s">
        <v>21</v>
      </c>
      <c r="C210" s="90"/>
      <c r="D210" s="90"/>
      <c r="E210" s="90"/>
      <c r="F210" s="90"/>
      <c r="L210" s="90" t="s">
        <v>21</v>
      </c>
      <c r="M210" s="90"/>
      <c r="N210" s="90"/>
      <c r="O210" s="90"/>
      <c r="P210" s="90"/>
    </row>
    <row r="211" spans="2:16" x14ac:dyDescent="0.25">
      <c r="B211" s="90"/>
      <c r="C211" s="90"/>
      <c r="D211" s="90"/>
      <c r="E211" s="90"/>
      <c r="F211" s="90"/>
      <c r="I211" s="5">
        <f>MIN(S12:S186)</f>
        <v>-11.677649000000001</v>
      </c>
      <c r="L211" s="90"/>
      <c r="M211" s="90"/>
      <c r="N211" s="90"/>
      <c r="O211" s="90"/>
      <c r="P211" s="90"/>
    </row>
    <row r="212" spans="2:16" x14ac:dyDescent="0.25">
      <c r="B212" s="90"/>
      <c r="C212" s="90"/>
      <c r="D212" s="90"/>
      <c r="E212" s="90"/>
      <c r="F212" s="90"/>
      <c r="L212" s="90"/>
      <c r="M212" s="90"/>
      <c r="N212" s="90"/>
      <c r="O212" s="90"/>
      <c r="P212" s="90"/>
    </row>
    <row r="213" spans="2:16" x14ac:dyDescent="0.25">
      <c r="B213" s="90" t="s">
        <v>18</v>
      </c>
      <c r="C213" s="90"/>
      <c r="D213" s="90"/>
      <c r="E213" s="90"/>
      <c r="F213" s="90"/>
      <c r="L213" s="90" t="s">
        <v>18</v>
      </c>
      <c r="M213" s="90"/>
      <c r="N213" s="90"/>
      <c r="O213" s="90"/>
      <c r="P213" s="90"/>
    </row>
    <row r="214" spans="2:16" x14ac:dyDescent="0.25">
      <c r="B214" s="90" t="s">
        <v>19</v>
      </c>
      <c r="C214" s="90" t="s">
        <v>182</v>
      </c>
      <c r="D214" s="90" t="s">
        <v>183</v>
      </c>
      <c r="E214" s="90"/>
      <c r="F214" s="90"/>
      <c r="L214" s="90" t="s">
        <v>19</v>
      </c>
      <c r="M214" s="90" t="s">
        <v>182</v>
      </c>
      <c r="N214" s="90" t="s">
        <v>183</v>
      </c>
      <c r="O214" s="90"/>
      <c r="P214" s="90"/>
    </row>
    <row r="215" spans="2:16" x14ac:dyDescent="0.25">
      <c r="B215" s="90">
        <v>6000000000</v>
      </c>
      <c r="C215" s="90">
        <v>-23.104111</v>
      </c>
      <c r="D215" s="90">
        <v>-2.0561090000000002</v>
      </c>
      <c r="E215" s="90"/>
      <c r="F215" s="90"/>
      <c r="L215" s="90">
        <v>6000000000</v>
      </c>
      <c r="M215" s="90">
        <v>-28.650763999999999</v>
      </c>
      <c r="N215" s="90">
        <v>-2.0913005</v>
      </c>
      <c r="O215" s="90"/>
      <c r="P215" s="90"/>
    </row>
    <row r="216" spans="2:16" x14ac:dyDescent="0.25">
      <c r="B216" s="90">
        <v>5941000000</v>
      </c>
      <c r="C216" s="90">
        <v>-24.690178</v>
      </c>
      <c r="D216" s="90">
        <v>-2.0682974000000001</v>
      </c>
      <c r="E216" s="90"/>
      <c r="F216" s="90"/>
      <c r="L216" s="90">
        <v>5941000000</v>
      </c>
      <c r="M216" s="90">
        <v>-28.3841</v>
      </c>
      <c r="N216" s="90">
        <v>-2.0863375999999998</v>
      </c>
      <c r="O216" s="90"/>
      <c r="P216" s="90"/>
    </row>
    <row r="217" spans="2:16" x14ac:dyDescent="0.25">
      <c r="B217" s="90">
        <v>5882000000</v>
      </c>
      <c r="C217" s="90">
        <v>-27.018543000000001</v>
      </c>
      <c r="D217" s="90">
        <v>-2.0772078</v>
      </c>
      <c r="E217" s="90"/>
      <c r="F217" s="90"/>
      <c r="L217" s="90">
        <v>5882000000</v>
      </c>
      <c r="M217" s="90">
        <v>-28.456495</v>
      </c>
      <c r="N217" s="90">
        <v>-2.0838966000000001</v>
      </c>
      <c r="O217" s="90"/>
      <c r="P217" s="90"/>
    </row>
    <row r="218" spans="2:16" x14ac:dyDescent="0.25">
      <c r="B218" s="90">
        <v>5823000000</v>
      </c>
      <c r="C218" s="90">
        <v>-28.244444000000001</v>
      </c>
      <c r="D218" s="90">
        <v>-2.0889096</v>
      </c>
      <c r="E218" s="90"/>
      <c r="F218" s="90"/>
      <c r="L218" s="90">
        <v>5823000000</v>
      </c>
      <c r="M218" s="90">
        <v>-29.671123999999999</v>
      </c>
      <c r="N218" s="90">
        <v>-2.0827564999999999</v>
      </c>
      <c r="O218" s="90"/>
      <c r="P218" s="90"/>
    </row>
    <row r="219" spans="2:16" x14ac:dyDescent="0.25">
      <c r="B219" s="90">
        <v>5764000000</v>
      </c>
      <c r="C219" s="90">
        <v>-29.803892000000001</v>
      </c>
      <c r="D219" s="90">
        <v>-2.0871846999999999</v>
      </c>
      <c r="E219" s="90"/>
      <c r="F219" s="90"/>
      <c r="L219" s="90">
        <v>5764000000</v>
      </c>
      <c r="M219" s="90">
        <v>-30.885449999999999</v>
      </c>
      <c r="N219" s="90">
        <v>-2.0920141000000001</v>
      </c>
      <c r="O219" s="90"/>
      <c r="P219" s="90"/>
    </row>
    <row r="220" spans="2:16" x14ac:dyDescent="0.25">
      <c r="B220" s="90">
        <v>5705000000</v>
      </c>
      <c r="C220" s="90">
        <v>-30.846844000000001</v>
      </c>
      <c r="D220" s="90">
        <v>-2.0913520000000001</v>
      </c>
      <c r="E220" s="90"/>
      <c r="F220" s="90"/>
      <c r="L220" s="90">
        <v>5705000000</v>
      </c>
      <c r="M220" s="90">
        <v>-32.133719999999997</v>
      </c>
      <c r="N220" s="90">
        <v>-2.1045153000000001</v>
      </c>
      <c r="O220" s="90"/>
      <c r="P220" s="90"/>
    </row>
    <row r="221" spans="2:16" x14ac:dyDescent="0.25">
      <c r="B221" s="90">
        <v>5646000000</v>
      </c>
      <c r="C221" s="90">
        <v>-32.070953000000003</v>
      </c>
      <c r="D221" s="90">
        <v>-2.0961534999999998</v>
      </c>
      <c r="E221" s="90"/>
      <c r="F221" s="90"/>
      <c r="L221" s="90">
        <v>5646000000</v>
      </c>
      <c r="M221" s="90">
        <v>-33.102203000000003</v>
      </c>
      <c r="N221" s="90">
        <v>-2.1200542000000002</v>
      </c>
      <c r="O221" s="90"/>
      <c r="P221" s="90"/>
    </row>
    <row r="222" spans="2:16" x14ac:dyDescent="0.25">
      <c r="B222" s="90">
        <v>5587000000</v>
      </c>
      <c r="C222" s="90">
        <v>-32.524521</v>
      </c>
      <c r="D222" s="90">
        <v>-2.1087587000000001</v>
      </c>
      <c r="E222" s="90"/>
      <c r="F222" s="90"/>
      <c r="L222" s="90">
        <v>5587000000</v>
      </c>
      <c r="M222" s="90">
        <v>-33.449562</v>
      </c>
      <c r="N222" s="90">
        <v>-2.1381077999999998</v>
      </c>
      <c r="O222" s="90"/>
      <c r="P222" s="90"/>
    </row>
    <row r="223" spans="2:16" x14ac:dyDescent="0.25">
      <c r="B223" s="90">
        <v>5528000000</v>
      </c>
      <c r="C223" s="90">
        <v>-32.239632</v>
      </c>
      <c r="D223" s="90">
        <v>-2.1229364999999998</v>
      </c>
      <c r="E223" s="90"/>
      <c r="F223" s="90"/>
      <c r="L223" s="90">
        <v>5528000000</v>
      </c>
      <c r="M223" s="90">
        <v>-33.130009000000001</v>
      </c>
      <c r="N223" s="90">
        <v>-2.1616716</v>
      </c>
      <c r="O223" s="90"/>
      <c r="P223" s="90"/>
    </row>
    <row r="224" spans="2:16" x14ac:dyDescent="0.25">
      <c r="B224" s="90">
        <v>5469000000</v>
      </c>
      <c r="C224" s="90">
        <v>-31.342801999999999</v>
      </c>
      <c r="D224" s="90">
        <v>-2.1424629999999998</v>
      </c>
      <c r="E224" s="90"/>
      <c r="F224" s="90"/>
      <c r="L224" s="90">
        <v>5469000000</v>
      </c>
      <c r="M224" s="90">
        <v>-32.029240000000001</v>
      </c>
      <c r="N224" s="90">
        <v>-2.1880915000000001</v>
      </c>
      <c r="O224" s="90"/>
      <c r="P224" s="90"/>
    </row>
    <row r="225" spans="2:16" x14ac:dyDescent="0.25">
      <c r="B225" s="90">
        <v>5410000000</v>
      </c>
      <c r="C225" s="90">
        <v>-29.932694999999999</v>
      </c>
      <c r="D225" s="90">
        <v>-2.1646426000000001</v>
      </c>
      <c r="E225" s="90"/>
      <c r="F225" s="90"/>
      <c r="L225" s="90">
        <v>5410000000</v>
      </c>
      <c r="M225" s="90">
        <v>-30.641987</v>
      </c>
      <c r="N225" s="90">
        <v>-2.2200731999999999</v>
      </c>
      <c r="O225" s="90"/>
      <c r="P225" s="90"/>
    </row>
    <row r="226" spans="2:16" x14ac:dyDescent="0.25">
      <c r="B226" s="90">
        <v>5351000000</v>
      </c>
      <c r="C226" s="90">
        <v>-28.541285999999999</v>
      </c>
      <c r="D226" s="90">
        <v>-2.191138</v>
      </c>
      <c r="E226" s="90"/>
      <c r="F226" s="90"/>
      <c r="L226" s="90">
        <v>5351000000</v>
      </c>
      <c r="M226" s="90">
        <v>-29.07892</v>
      </c>
      <c r="N226" s="90">
        <v>-2.2561159000000002</v>
      </c>
      <c r="O226" s="90"/>
      <c r="P226" s="90"/>
    </row>
    <row r="227" spans="2:16" x14ac:dyDescent="0.25">
      <c r="B227" s="90">
        <v>5292000000</v>
      </c>
      <c r="C227" s="90">
        <v>-26.995439999999999</v>
      </c>
      <c r="D227" s="90">
        <v>-2.2234883000000001</v>
      </c>
      <c r="E227" s="90"/>
      <c r="F227" s="90"/>
      <c r="L227" s="90">
        <v>5292000000</v>
      </c>
      <c r="M227" s="90">
        <v>-27.582025999999999</v>
      </c>
      <c r="N227" s="90">
        <v>-2.2981153000000001</v>
      </c>
      <c r="O227" s="90"/>
      <c r="P227" s="90"/>
    </row>
    <row r="228" spans="2:16" x14ac:dyDescent="0.25">
      <c r="B228" s="90">
        <v>5233000000</v>
      </c>
      <c r="C228" s="90">
        <v>-25.476599</v>
      </c>
      <c r="D228" s="90">
        <v>-2.2548192</v>
      </c>
      <c r="E228" s="90"/>
      <c r="F228" s="90"/>
      <c r="L228" s="90">
        <v>5233000000</v>
      </c>
      <c r="M228" s="90">
        <v>-26.155308000000002</v>
      </c>
      <c r="N228" s="90">
        <v>-2.3438506000000001</v>
      </c>
      <c r="O228" s="90"/>
      <c r="P228" s="90"/>
    </row>
    <row r="229" spans="2:16" x14ac:dyDescent="0.25">
      <c r="B229" s="90">
        <v>5174000000</v>
      </c>
      <c r="C229" s="90">
        <v>-24.293364</v>
      </c>
      <c r="D229" s="90">
        <v>-2.2939389000000001</v>
      </c>
      <c r="E229" s="90"/>
      <c r="F229" s="90"/>
      <c r="L229" s="90">
        <v>5174000000</v>
      </c>
      <c r="M229" s="90">
        <v>-24.860935000000001</v>
      </c>
      <c r="N229" s="90">
        <v>-2.3920081</v>
      </c>
      <c r="O229" s="90"/>
      <c r="P229" s="90"/>
    </row>
    <row r="230" spans="2:16" x14ac:dyDescent="0.25">
      <c r="B230" s="90">
        <v>5115000000</v>
      </c>
      <c r="C230" s="90">
        <v>-23.085794</v>
      </c>
      <c r="D230" s="90">
        <v>-2.3377609000000001</v>
      </c>
      <c r="E230" s="90"/>
      <c r="F230" s="90"/>
      <c r="L230" s="90">
        <v>5115000000</v>
      </c>
      <c r="M230" s="90">
        <v>-23.688091</v>
      </c>
      <c r="N230" s="90">
        <v>-2.4527079999999999</v>
      </c>
      <c r="O230" s="90"/>
      <c r="P230" s="90"/>
    </row>
    <row r="231" spans="2:16" x14ac:dyDescent="0.25">
      <c r="B231" s="90">
        <v>5056000000</v>
      </c>
      <c r="C231" s="90">
        <v>-22.115556999999999</v>
      </c>
      <c r="D231" s="90">
        <v>-2.3933384000000002</v>
      </c>
      <c r="E231" s="90"/>
      <c r="F231" s="90"/>
      <c r="L231" s="90">
        <v>5056000000</v>
      </c>
      <c r="M231" s="90">
        <v>-22.539963</v>
      </c>
      <c r="N231" s="90">
        <v>-2.5216639000000001</v>
      </c>
      <c r="O231" s="90"/>
      <c r="P231" s="90"/>
    </row>
    <row r="232" spans="2:16" x14ac:dyDescent="0.25">
      <c r="B232" s="90">
        <v>4997000000</v>
      </c>
      <c r="C232" s="90">
        <v>-21.022659000000001</v>
      </c>
      <c r="D232" s="90">
        <v>-2.4449272</v>
      </c>
      <c r="E232" s="90"/>
      <c r="F232" s="90"/>
      <c r="L232" s="90">
        <v>4997000000</v>
      </c>
      <c r="M232" s="90">
        <v>-21.481162999999999</v>
      </c>
      <c r="N232" s="90">
        <v>-2.5941557999999998</v>
      </c>
      <c r="O232" s="90"/>
      <c r="P232" s="90"/>
    </row>
    <row r="233" spans="2:16" x14ac:dyDescent="0.25">
      <c r="B233" s="90">
        <v>4938000000</v>
      </c>
      <c r="C233" s="90">
        <v>-19.991541000000002</v>
      </c>
      <c r="D233" s="90">
        <v>-2.5121123999999999</v>
      </c>
      <c r="E233" s="90"/>
      <c r="F233" s="90"/>
      <c r="L233" s="90">
        <v>4938000000</v>
      </c>
      <c r="M233" s="90">
        <v>-20.465434999999999</v>
      </c>
      <c r="N233" s="90">
        <v>-2.6843273999999999</v>
      </c>
      <c r="O233" s="90"/>
      <c r="P233" s="90"/>
    </row>
    <row r="234" spans="2:16" x14ac:dyDescent="0.25">
      <c r="B234" s="90">
        <v>4879000000</v>
      </c>
      <c r="C234" s="90">
        <v>-19.161097000000002</v>
      </c>
      <c r="D234" s="90">
        <v>-2.5844038</v>
      </c>
      <c r="E234" s="90"/>
      <c r="F234" s="90"/>
      <c r="L234" s="90">
        <v>4879000000</v>
      </c>
      <c r="M234" s="90">
        <v>-19.585311999999998</v>
      </c>
      <c r="N234" s="90">
        <v>-2.7854380999999999</v>
      </c>
      <c r="O234" s="90"/>
      <c r="P234" s="90"/>
    </row>
    <row r="235" spans="2:16" x14ac:dyDescent="0.25">
      <c r="B235" s="90">
        <v>4820000000</v>
      </c>
      <c r="C235" s="90">
        <v>-18.438075999999999</v>
      </c>
      <c r="D235" s="90">
        <v>-2.6671634000000002</v>
      </c>
      <c r="E235" s="90"/>
      <c r="F235" s="90"/>
      <c r="L235" s="90">
        <v>4820000000</v>
      </c>
      <c r="M235" s="90">
        <v>-18.750755000000002</v>
      </c>
      <c r="N235" s="90">
        <v>-2.8939533000000002</v>
      </c>
      <c r="O235" s="90"/>
      <c r="P235" s="90"/>
    </row>
    <row r="236" spans="2:16" x14ac:dyDescent="0.25">
      <c r="B236" s="90">
        <v>4761000000</v>
      </c>
      <c r="C236" s="90">
        <v>-17.619087</v>
      </c>
      <c r="D236" s="90">
        <v>-2.7455764</v>
      </c>
      <c r="E236" s="90"/>
      <c r="F236" s="90"/>
      <c r="L236" s="90">
        <v>4761000000</v>
      </c>
      <c r="M236" s="90">
        <v>-17.92605</v>
      </c>
      <c r="N236" s="90">
        <v>-3.0186782000000001</v>
      </c>
      <c r="O236" s="90"/>
      <c r="P236" s="90"/>
    </row>
    <row r="237" spans="2:16" x14ac:dyDescent="0.25">
      <c r="B237" s="90">
        <v>4702000000</v>
      </c>
      <c r="C237" s="90">
        <v>-16.981874000000001</v>
      </c>
      <c r="D237" s="90">
        <v>-2.8585896000000002</v>
      </c>
      <c r="E237" s="90"/>
      <c r="F237" s="90"/>
      <c r="L237" s="90">
        <v>4702000000</v>
      </c>
      <c r="M237" s="90">
        <v>-17.204011999999999</v>
      </c>
      <c r="N237" s="90">
        <v>-3.1617172</v>
      </c>
      <c r="O237" s="90"/>
      <c r="P237" s="90"/>
    </row>
    <row r="238" spans="2:16" x14ac:dyDescent="0.25">
      <c r="B238" s="90">
        <v>4643000000</v>
      </c>
      <c r="C238" s="90">
        <v>-16.169630000000002</v>
      </c>
      <c r="D238" s="90">
        <v>-2.9623586999999998</v>
      </c>
      <c r="E238" s="90"/>
      <c r="F238" s="90"/>
      <c r="L238" s="90">
        <v>4643000000</v>
      </c>
      <c r="M238" s="90">
        <v>-16.453142</v>
      </c>
      <c r="N238" s="90">
        <v>-3.3227410000000002</v>
      </c>
      <c r="O238" s="90"/>
      <c r="P238" s="90"/>
    </row>
    <row r="239" spans="2:16" x14ac:dyDescent="0.25">
      <c r="B239" s="90">
        <v>4584000000</v>
      </c>
      <c r="C239" s="90">
        <v>-15.590303</v>
      </c>
      <c r="D239" s="90">
        <v>-3.0992372000000001</v>
      </c>
      <c r="E239" s="90"/>
      <c r="F239" s="90"/>
      <c r="L239" s="90">
        <v>4584000000</v>
      </c>
      <c r="M239" s="90">
        <v>-15.755409999999999</v>
      </c>
      <c r="N239" s="90">
        <v>-3.4955479999999999</v>
      </c>
      <c r="O239" s="90"/>
      <c r="P239" s="90"/>
    </row>
    <row r="240" spans="2:16" x14ac:dyDescent="0.25">
      <c r="B240" s="90">
        <v>4525000000</v>
      </c>
      <c r="C240" s="90">
        <v>-14.863908</v>
      </c>
      <c r="D240" s="90">
        <v>-3.2425923000000001</v>
      </c>
      <c r="E240" s="90"/>
      <c r="F240" s="90"/>
      <c r="L240" s="90">
        <v>4525000000</v>
      </c>
      <c r="M240" s="90">
        <v>-15.142737</v>
      </c>
      <c r="N240" s="90">
        <v>-3.7071016000000001</v>
      </c>
      <c r="O240" s="90"/>
      <c r="P240" s="90"/>
    </row>
    <row r="241" spans="2:16" x14ac:dyDescent="0.25">
      <c r="B241" s="90">
        <v>4466000000</v>
      </c>
      <c r="C241" s="90">
        <v>-14.233340999999999</v>
      </c>
      <c r="D241" s="90">
        <v>-3.4421257999999999</v>
      </c>
      <c r="E241" s="90"/>
      <c r="F241" s="90"/>
      <c r="L241" s="90">
        <v>4466000000</v>
      </c>
      <c r="M241" s="90">
        <v>-14.495756999999999</v>
      </c>
      <c r="N241" s="90">
        <v>-3.9344795000000001</v>
      </c>
      <c r="O241" s="90"/>
      <c r="P241" s="90"/>
    </row>
    <row r="242" spans="2:16" x14ac:dyDescent="0.25">
      <c r="B242" s="90">
        <v>4407000000</v>
      </c>
      <c r="C242" s="90">
        <v>-13.568516000000001</v>
      </c>
      <c r="D242" s="90">
        <v>-3.6229586999999999</v>
      </c>
      <c r="E242" s="90"/>
      <c r="F242" s="90"/>
      <c r="L242" s="90">
        <v>4407000000</v>
      </c>
      <c r="M242" s="90">
        <v>-13.974318999999999</v>
      </c>
      <c r="N242" s="90">
        <v>-4.2056665000000004</v>
      </c>
      <c r="O242" s="90"/>
      <c r="P242" s="90"/>
    </row>
    <row r="243" spans="2:16" x14ac:dyDescent="0.25">
      <c r="B243" s="90">
        <v>4348000000</v>
      </c>
      <c r="C243" s="90">
        <v>-12.958812</v>
      </c>
      <c r="D243" s="90">
        <v>-3.8922234000000002</v>
      </c>
      <c r="E243" s="90"/>
      <c r="F243" s="90"/>
      <c r="L243" s="90">
        <v>4348000000</v>
      </c>
      <c r="M243" s="90">
        <v>-13.377046999999999</v>
      </c>
      <c r="N243" s="90">
        <v>-4.4996771999999998</v>
      </c>
      <c r="O243" s="90"/>
      <c r="P243" s="90"/>
    </row>
    <row r="244" spans="2:16" x14ac:dyDescent="0.25">
      <c r="B244" s="90">
        <v>4289000000</v>
      </c>
      <c r="C244" s="90">
        <v>-12.311135</v>
      </c>
      <c r="D244" s="90">
        <v>-4.1379118000000004</v>
      </c>
      <c r="E244" s="90"/>
      <c r="F244" s="90"/>
      <c r="L244" s="90">
        <v>4289000000</v>
      </c>
      <c r="M244" s="90">
        <v>-12.881532999999999</v>
      </c>
      <c r="N244" s="90">
        <v>-4.8562612999999999</v>
      </c>
      <c r="O244" s="90"/>
      <c r="P244" s="90"/>
    </row>
    <row r="245" spans="2:16" x14ac:dyDescent="0.25">
      <c r="B245" s="90">
        <v>4230000000</v>
      </c>
      <c r="C245" s="90">
        <v>-11.745447</v>
      </c>
      <c r="D245" s="90">
        <v>-4.4854202000000001</v>
      </c>
      <c r="E245" s="90"/>
      <c r="F245" s="90"/>
      <c r="L245" s="90">
        <v>4230000000</v>
      </c>
      <c r="M245" s="90">
        <v>-12.348044</v>
      </c>
      <c r="N245" s="90">
        <v>-5.2649403000000001</v>
      </c>
      <c r="O245" s="90"/>
      <c r="P245" s="90"/>
    </row>
    <row r="246" spans="2:16" x14ac:dyDescent="0.25">
      <c r="B246" s="90">
        <v>4171000000</v>
      </c>
      <c r="C246" s="90">
        <v>-11.101209000000001</v>
      </c>
      <c r="D246" s="90">
        <v>-4.7670469000000004</v>
      </c>
      <c r="E246" s="90"/>
      <c r="F246" s="90"/>
      <c r="L246" s="90">
        <v>4171000000</v>
      </c>
      <c r="M246" s="90">
        <v>-11.837916999999999</v>
      </c>
      <c r="N246" s="90">
        <v>-5.6928343999999997</v>
      </c>
      <c r="O246" s="90"/>
      <c r="P246" s="90"/>
    </row>
    <row r="247" spans="2:16" x14ac:dyDescent="0.25">
      <c r="B247" s="90">
        <v>4112000000</v>
      </c>
      <c r="C247" s="90">
        <v>-10.613827000000001</v>
      </c>
      <c r="D247" s="90">
        <v>-5.1515836999999998</v>
      </c>
      <c r="E247" s="90"/>
      <c r="F247" s="90"/>
      <c r="L247" s="90">
        <v>4112000000</v>
      </c>
      <c r="M247" s="90">
        <v>-11.349195</v>
      </c>
      <c r="N247" s="90">
        <v>-6.1535311000000004</v>
      </c>
      <c r="O247" s="90"/>
      <c r="P247" s="90"/>
    </row>
    <row r="248" spans="2:16" x14ac:dyDescent="0.25">
      <c r="B248" s="90">
        <v>4053000000</v>
      </c>
      <c r="C248" s="90">
        <v>-10.083026</v>
      </c>
      <c r="D248" s="90">
        <v>-5.3803878000000003</v>
      </c>
      <c r="E248" s="90"/>
      <c r="F248" s="90"/>
      <c r="L248" s="90">
        <v>4053000000</v>
      </c>
      <c r="M248" s="90">
        <v>-10.863253</v>
      </c>
      <c r="N248" s="90">
        <v>-6.5939841000000001</v>
      </c>
      <c r="O248" s="90"/>
      <c r="P248" s="90"/>
    </row>
    <row r="249" spans="2:16" x14ac:dyDescent="0.25">
      <c r="B249" s="90">
        <v>3994000000</v>
      </c>
      <c r="C249" s="90">
        <v>-9.7252311999999996</v>
      </c>
      <c r="D249" s="90">
        <v>-5.6053018999999997</v>
      </c>
      <c r="E249" s="90"/>
      <c r="F249" s="90"/>
      <c r="L249" s="90">
        <v>3994000000</v>
      </c>
      <c r="M249" s="90">
        <v>-10.471435</v>
      </c>
      <c r="N249" s="90">
        <v>-6.9504045999999997</v>
      </c>
      <c r="O249" s="90"/>
      <c r="P249" s="90"/>
    </row>
    <row r="250" spans="2:16" x14ac:dyDescent="0.25">
      <c r="B250" s="90">
        <v>3935000000</v>
      </c>
      <c r="C250" s="90">
        <v>-9.4090480999999997</v>
      </c>
      <c r="D250" s="90">
        <v>-5.6043266999999997</v>
      </c>
      <c r="E250" s="90"/>
      <c r="F250" s="90"/>
      <c r="L250" s="90">
        <v>3935000000</v>
      </c>
      <c r="M250" s="90">
        <v>-10.139158</v>
      </c>
      <c r="N250" s="90">
        <v>-7.1868195999999998</v>
      </c>
      <c r="O250" s="90"/>
      <c r="P250" s="90"/>
    </row>
    <row r="251" spans="2:16" x14ac:dyDescent="0.25">
      <c r="B251" s="90">
        <v>3876000000</v>
      </c>
      <c r="C251" s="90">
        <v>-9.2748003000000008</v>
      </c>
      <c r="D251" s="90">
        <v>-5.5580844999999997</v>
      </c>
      <c r="E251" s="90"/>
      <c r="F251" s="90"/>
      <c r="L251" s="90">
        <v>3876000000</v>
      </c>
      <c r="M251" s="90">
        <v>-9.8981008999999993</v>
      </c>
      <c r="N251" s="90">
        <v>-7.3051667</v>
      </c>
      <c r="O251" s="90"/>
      <c r="P251" s="90"/>
    </row>
    <row r="252" spans="2:16" x14ac:dyDescent="0.25">
      <c r="B252" s="90">
        <v>3817000000</v>
      </c>
      <c r="C252" s="90">
        <v>-9.1668500999999996</v>
      </c>
      <c r="D252" s="90">
        <v>-5.3183036000000001</v>
      </c>
      <c r="E252" s="90"/>
      <c r="F252" s="90"/>
      <c r="L252" s="90">
        <v>3817000000</v>
      </c>
      <c r="M252" s="90">
        <v>-9.7033290999999995</v>
      </c>
      <c r="N252" s="90">
        <v>-7.3219713999999998</v>
      </c>
      <c r="O252" s="90"/>
      <c r="P252" s="90"/>
    </row>
    <row r="253" spans="2:16" x14ac:dyDescent="0.25">
      <c r="B253" s="90">
        <v>3758000000</v>
      </c>
      <c r="C253" s="90">
        <v>-9.1475258000000004</v>
      </c>
      <c r="D253" s="90">
        <v>-5.1368689999999999</v>
      </c>
      <c r="E253" s="90"/>
      <c r="F253" s="90"/>
      <c r="L253" s="90">
        <v>3758000000</v>
      </c>
      <c r="M253" s="90">
        <v>-9.5212450000000004</v>
      </c>
      <c r="N253" s="90">
        <v>-7.2552547000000001</v>
      </c>
      <c r="O253" s="90"/>
      <c r="P253" s="90"/>
    </row>
    <row r="254" spans="2:16" x14ac:dyDescent="0.25">
      <c r="B254" s="90">
        <v>3699000000</v>
      </c>
      <c r="C254" s="90">
        <v>-9.0826644999999999</v>
      </c>
      <c r="D254" s="90">
        <v>-4.8689593999999996</v>
      </c>
      <c r="E254" s="90"/>
      <c r="F254" s="90"/>
      <c r="L254" s="90">
        <v>3699000000</v>
      </c>
      <c r="M254" s="90">
        <v>-9.3792486000000004</v>
      </c>
      <c r="N254" s="90">
        <v>-7.1852989000000003</v>
      </c>
      <c r="O254" s="90"/>
      <c r="P254" s="90"/>
    </row>
    <row r="255" spans="2:16" x14ac:dyDescent="0.25">
      <c r="B255" s="90">
        <v>3640000000</v>
      </c>
      <c r="C255" s="90">
        <v>-9.0698937999999991</v>
      </c>
      <c r="D255" s="90">
        <v>-4.7331209000000003</v>
      </c>
      <c r="E255" s="90"/>
      <c r="F255" s="90"/>
      <c r="L255" s="90">
        <v>3640000000</v>
      </c>
      <c r="M255" s="90">
        <v>-9.2228832000000001</v>
      </c>
      <c r="N255" s="90">
        <v>-7.1038227000000003</v>
      </c>
      <c r="O255" s="90"/>
      <c r="P255" s="90"/>
    </row>
    <row r="256" spans="2:16" x14ac:dyDescent="0.25">
      <c r="B256" s="90">
        <v>3581000000</v>
      </c>
      <c r="C256" s="90">
        <v>-8.9140672999999992</v>
      </c>
      <c r="D256" s="90">
        <v>-4.5605979000000003</v>
      </c>
      <c r="E256" s="90"/>
      <c r="F256" s="90"/>
      <c r="L256" s="90">
        <v>3581000000</v>
      </c>
      <c r="M256" s="90">
        <v>-9.0858144999999997</v>
      </c>
      <c r="N256" s="90">
        <v>-7.0400529000000001</v>
      </c>
      <c r="O256" s="90"/>
      <c r="P256" s="90"/>
    </row>
    <row r="257" spans="2:16" x14ac:dyDescent="0.25">
      <c r="B257" s="90">
        <v>3522000000</v>
      </c>
      <c r="C257" s="90">
        <v>-8.9356203000000001</v>
      </c>
      <c r="D257" s="90">
        <v>-4.5171603999999999</v>
      </c>
      <c r="E257" s="90"/>
      <c r="F257" s="90"/>
      <c r="L257" s="90">
        <v>3522000000</v>
      </c>
      <c r="M257" s="90">
        <v>-8.9827518000000008</v>
      </c>
      <c r="N257" s="90">
        <v>-7.0111704000000001</v>
      </c>
      <c r="O257" s="90"/>
      <c r="P257" s="90"/>
    </row>
    <row r="258" spans="2:16" x14ac:dyDescent="0.25">
      <c r="B258" s="90">
        <v>3463000000</v>
      </c>
      <c r="C258" s="90">
        <v>-8.7215194999999994</v>
      </c>
      <c r="D258" s="90">
        <v>-4.3834061999999996</v>
      </c>
      <c r="E258" s="90"/>
      <c r="F258" s="90"/>
      <c r="L258" s="90">
        <v>3463000000</v>
      </c>
      <c r="M258" s="90">
        <v>-8.8412237000000005</v>
      </c>
      <c r="N258" s="90">
        <v>-6.9440559999999998</v>
      </c>
      <c r="O258" s="90"/>
      <c r="P258" s="90"/>
    </row>
    <row r="259" spans="2:16" x14ac:dyDescent="0.25">
      <c r="B259" s="90">
        <v>3404000000</v>
      </c>
      <c r="C259" s="90">
        <v>-8.7805575999999999</v>
      </c>
      <c r="D259" s="90">
        <v>-4.4005650999999997</v>
      </c>
      <c r="E259" s="90"/>
      <c r="F259" s="90"/>
      <c r="L259" s="90">
        <v>3404000000</v>
      </c>
      <c r="M259" s="90">
        <v>-8.7990685000000006</v>
      </c>
      <c r="N259" s="90">
        <v>-6.9603133000000001</v>
      </c>
      <c r="O259" s="90"/>
      <c r="P259" s="90"/>
    </row>
    <row r="260" spans="2:16" x14ac:dyDescent="0.25">
      <c r="B260" s="90">
        <v>3345000000</v>
      </c>
      <c r="C260" s="90">
        <v>-8.5855665000000005</v>
      </c>
      <c r="D260" s="90">
        <v>-4.3285966</v>
      </c>
      <c r="E260" s="90"/>
      <c r="F260" s="90"/>
      <c r="L260" s="90">
        <v>3345000000</v>
      </c>
      <c r="M260" s="90">
        <v>-8.6454495999999992</v>
      </c>
      <c r="N260" s="90">
        <v>-6.9698563</v>
      </c>
      <c r="O260" s="90"/>
      <c r="P260" s="90"/>
    </row>
    <row r="261" spans="2:16" x14ac:dyDescent="0.25">
      <c r="B261" s="90">
        <v>3286000000</v>
      </c>
      <c r="C261" s="90">
        <v>-8.6243695999999996</v>
      </c>
      <c r="D261" s="90">
        <v>-4.4566932000000001</v>
      </c>
      <c r="E261" s="90"/>
      <c r="F261" s="90"/>
      <c r="L261" s="90">
        <v>3286000000</v>
      </c>
      <c r="M261" s="90">
        <v>-8.5895357000000008</v>
      </c>
      <c r="N261" s="90">
        <v>-7.1231685000000002</v>
      </c>
      <c r="O261" s="90"/>
      <c r="P261" s="90"/>
    </row>
    <row r="262" spans="2:16" x14ac:dyDescent="0.25">
      <c r="B262" s="90">
        <v>3227000000</v>
      </c>
      <c r="C262" s="90">
        <v>-8.4479121999999993</v>
      </c>
      <c r="D262" s="90">
        <v>-4.5077090000000002</v>
      </c>
      <c r="E262" s="90"/>
      <c r="F262" s="90"/>
      <c r="L262" s="90">
        <v>3227000000</v>
      </c>
      <c r="M262" s="90">
        <v>-8.4251994999999997</v>
      </c>
      <c r="N262" s="90">
        <v>-7.2260904000000004</v>
      </c>
      <c r="O262" s="90"/>
      <c r="P262" s="90"/>
    </row>
    <row r="263" spans="2:16" x14ac:dyDescent="0.25">
      <c r="B263" s="90">
        <v>3168000000</v>
      </c>
      <c r="C263" s="90">
        <v>-8.4835510000000003</v>
      </c>
      <c r="D263" s="90">
        <v>-4.7696157000000001</v>
      </c>
      <c r="E263" s="90"/>
      <c r="F263" s="90"/>
      <c r="L263" s="90">
        <v>3168000000</v>
      </c>
      <c r="M263" s="90">
        <v>-8.4171534000000001</v>
      </c>
      <c r="N263" s="90">
        <v>-7.5209336000000002</v>
      </c>
      <c r="O263" s="90"/>
      <c r="P263" s="90"/>
    </row>
    <row r="264" spans="2:16" x14ac:dyDescent="0.25">
      <c r="B264" s="90">
        <v>3109000000</v>
      </c>
      <c r="C264" s="90">
        <v>-8.3503655999999999</v>
      </c>
      <c r="D264" s="90">
        <v>-4.9994525999999997</v>
      </c>
      <c r="E264" s="90"/>
      <c r="F264" s="90"/>
      <c r="L264" s="90">
        <v>3109000000</v>
      </c>
      <c r="M264" s="90">
        <v>-8.3419904999999996</v>
      </c>
      <c r="N264" s="90">
        <v>-7.7968297</v>
      </c>
      <c r="O264" s="90"/>
      <c r="P264" s="90"/>
    </row>
    <row r="265" spans="2:16" x14ac:dyDescent="0.25">
      <c r="B265" s="90">
        <v>3050000000</v>
      </c>
      <c r="C265" s="90">
        <v>-8.3156461999999998</v>
      </c>
      <c r="D265" s="90">
        <v>-5.3681492999999998</v>
      </c>
      <c r="E265" s="90"/>
      <c r="F265" s="90"/>
      <c r="L265" s="90">
        <v>3050000000</v>
      </c>
      <c r="M265" s="90">
        <v>-8.3456220999999999</v>
      </c>
      <c r="N265" s="90">
        <v>-8.1899042000000009</v>
      </c>
      <c r="O265" s="90"/>
      <c r="P265" s="90"/>
    </row>
    <row r="266" spans="2:16" x14ac:dyDescent="0.25">
      <c r="B266" s="90">
        <v>2991000000</v>
      </c>
      <c r="C266" s="90">
        <v>-8.1881666000000006</v>
      </c>
      <c r="D266" s="90">
        <v>-5.6829767000000002</v>
      </c>
      <c r="E266" s="90"/>
      <c r="F266" s="90"/>
      <c r="L266" s="90">
        <v>2991000000</v>
      </c>
      <c r="M266" s="90">
        <v>-8.3025111999999996</v>
      </c>
      <c r="N266" s="90">
        <v>-8.5395651000000008</v>
      </c>
      <c r="O266" s="90"/>
      <c r="P266" s="90"/>
    </row>
    <row r="267" spans="2:16" x14ac:dyDescent="0.25">
      <c r="B267" s="90">
        <v>2932000000</v>
      </c>
      <c r="C267" s="90">
        <v>-8.3233767000000007</v>
      </c>
      <c r="D267" s="90">
        <v>-6.0635957999999999</v>
      </c>
      <c r="E267" s="90"/>
      <c r="F267" s="90"/>
      <c r="L267" s="90">
        <v>2932000000</v>
      </c>
      <c r="M267" s="90">
        <v>-8.3657017000000007</v>
      </c>
      <c r="N267" s="90">
        <v>-8.9738854999999997</v>
      </c>
      <c r="O267" s="90"/>
      <c r="P267" s="90"/>
    </row>
    <row r="268" spans="2:16" x14ac:dyDescent="0.25">
      <c r="B268" s="90">
        <v>2873000000</v>
      </c>
      <c r="C268" s="90">
        <v>-8.4203223999999999</v>
      </c>
      <c r="D268" s="90">
        <v>-6.4276055999999997</v>
      </c>
      <c r="E268" s="90"/>
      <c r="F268" s="90"/>
      <c r="L268" s="90">
        <v>2873000000</v>
      </c>
      <c r="M268" s="90">
        <v>-8.4376964999999995</v>
      </c>
      <c r="N268" s="90">
        <v>-9.3783215999999996</v>
      </c>
      <c r="O268" s="90"/>
      <c r="P268" s="90"/>
    </row>
    <row r="269" spans="2:16" x14ac:dyDescent="0.25">
      <c r="B269" s="90">
        <v>2814000000</v>
      </c>
      <c r="C269" s="90">
        <v>-8.4402007999999995</v>
      </c>
      <c r="D269" s="90">
        <v>-6.7414784000000001</v>
      </c>
      <c r="E269" s="90"/>
      <c r="F269" s="90"/>
      <c r="L269" s="90">
        <v>2814000000</v>
      </c>
      <c r="M269" s="90">
        <v>-8.4785003999999997</v>
      </c>
      <c r="N269" s="90">
        <v>-9.7605132999999995</v>
      </c>
      <c r="O269" s="90"/>
      <c r="P269" s="90"/>
    </row>
    <row r="270" spans="2:16" x14ac:dyDescent="0.25">
      <c r="B270" s="90">
        <v>2755000000</v>
      </c>
      <c r="C270" s="90">
        <v>-8.4904013000000003</v>
      </c>
      <c r="D270" s="90">
        <v>-7.0717096000000002</v>
      </c>
      <c r="E270" s="90"/>
      <c r="F270" s="90"/>
      <c r="L270" s="90">
        <v>2755000000</v>
      </c>
      <c r="M270" s="90">
        <v>-8.5357199000000001</v>
      </c>
      <c r="N270" s="90">
        <v>-10.140184</v>
      </c>
      <c r="O270" s="90"/>
      <c r="P270" s="90"/>
    </row>
    <row r="271" spans="2:16" x14ac:dyDescent="0.25">
      <c r="B271" s="90">
        <v>2696000000</v>
      </c>
      <c r="C271" s="90">
        <v>-8.4951734999999999</v>
      </c>
      <c r="D271" s="90">
        <v>-7.4287038000000001</v>
      </c>
      <c r="E271" s="90"/>
      <c r="F271" s="90"/>
      <c r="L271" s="90">
        <v>2696000000</v>
      </c>
      <c r="M271" s="90">
        <v>-8.5786637999999993</v>
      </c>
      <c r="N271" s="90">
        <v>-10.547323</v>
      </c>
      <c r="O271" s="90"/>
      <c r="P271" s="90"/>
    </row>
    <row r="272" spans="2:16" x14ac:dyDescent="0.25">
      <c r="B272" s="90">
        <v>2637000000</v>
      </c>
      <c r="C272" s="90">
        <v>-8.4658870999999998</v>
      </c>
      <c r="D272" s="90">
        <v>-7.7044692000000001</v>
      </c>
      <c r="E272" s="90"/>
      <c r="F272" s="90"/>
      <c r="L272" s="90">
        <v>2637000000</v>
      </c>
      <c r="M272" s="90">
        <v>-8.5836772999999997</v>
      </c>
      <c r="N272" s="90">
        <v>-10.904693999999999</v>
      </c>
      <c r="O272" s="90"/>
      <c r="P272" s="90"/>
    </row>
    <row r="273" spans="2:16" x14ac:dyDescent="0.25">
      <c r="B273" s="90">
        <v>2578000000</v>
      </c>
      <c r="C273" s="90">
        <v>-8.4441786000000008</v>
      </c>
      <c r="D273" s="90">
        <v>-7.9644088999999996</v>
      </c>
      <c r="E273" s="90"/>
      <c r="F273" s="90"/>
      <c r="L273" s="90">
        <v>2578000000</v>
      </c>
      <c r="M273" s="90">
        <v>-8.6163930999999998</v>
      </c>
      <c r="N273" s="90">
        <v>-11.304565999999999</v>
      </c>
      <c r="O273" s="90"/>
      <c r="P273" s="90"/>
    </row>
    <row r="274" spans="2:16" x14ac:dyDescent="0.25">
      <c r="B274" s="90">
        <v>2519000000</v>
      </c>
      <c r="C274" s="90">
        <v>-8.3753252000000007</v>
      </c>
      <c r="D274" s="90">
        <v>-8.2341031999999998</v>
      </c>
      <c r="E274" s="90"/>
      <c r="F274" s="90"/>
      <c r="L274" s="90">
        <v>2519000000</v>
      </c>
      <c r="M274" s="90">
        <v>-8.6093835999999992</v>
      </c>
      <c r="N274" s="90">
        <v>-11.742428</v>
      </c>
      <c r="O274" s="90"/>
      <c r="P274" s="90"/>
    </row>
    <row r="275" spans="2:16" x14ac:dyDescent="0.25">
      <c r="B275" s="90">
        <v>2460000000</v>
      </c>
      <c r="C275" s="90">
        <v>-8.4054927999999993</v>
      </c>
      <c r="D275" s="90">
        <v>-8.558548</v>
      </c>
      <c r="E275" s="90"/>
      <c r="F275" s="90"/>
      <c r="L275" s="90">
        <v>2460000000</v>
      </c>
      <c r="M275" s="90">
        <v>-8.6409959999999995</v>
      </c>
      <c r="N275" s="90">
        <v>-12.132794000000001</v>
      </c>
      <c r="O275" s="90"/>
      <c r="P275" s="90"/>
    </row>
    <row r="276" spans="2:16" x14ac:dyDescent="0.25">
      <c r="B276" s="90">
        <v>2401000000</v>
      </c>
      <c r="C276" s="90">
        <v>-8.2480706999999995</v>
      </c>
      <c r="D276" s="90">
        <v>-8.7646294000000005</v>
      </c>
      <c r="E276" s="90"/>
      <c r="F276" s="90"/>
      <c r="L276" s="90">
        <v>2401000000</v>
      </c>
      <c r="M276" s="90">
        <v>-8.5931320000000007</v>
      </c>
      <c r="N276" s="90">
        <v>-12.619268999999999</v>
      </c>
      <c r="O276" s="90"/>
      <c r="P276" s="90"/>
    </row>
    <row r="277" spans="2:16" x14ac:dyDescent="0.25">
      <c r="B277" s="90">
        <v>2342000000</v>
      </c>
      <c r="C277" s="90">
        <v>-8.2037945000000008</v>
      </c>
      <c r="D277" s="90">
        <v>-9.0862408000000006</v>
      </c>
      <c r="E277" s="90"/>
      <c r="F277" s="90"/>
      <c r="L277" s="90">
        <v>2342000000</v>
      </c>
      <c r="M277" s="90">
        <v>-8.5654544999999995</v>
      </c>
      <c r="N277" s="90">
        <v>-13.129213</v>
      </c>
      <c r="O277" s="90"/>
      <c r="P277" s="90"/>
    </row>
    <row r="278" spans="2:16" x14ac:dyDescent="0.25">
      <c r="B278" s="90">
        <v>2283000000</v>
      </c>
      <c r="C278" s="90">
        <v>-8.1308278999999999</v>
      </c>
      <c r="D278" s="90">
        <v>-9.4303989000000001</v>
      </c>
      <c r="E278" s="90"/>
      <c r="F278" s="90"/>
      <c r="L278" s="90">
        <v>2283000000</v>
      </c>
      <c r="M278" s="90">
        <v>-8.5496645000000004</v>
      </c>
      <c r="N278" s="90">
        <v>-13.667756000000001</v>
      </c>
      <c r="O278" s="90"/>
      <c r="P278" s="90"/>
    </row>
    <row r="279" spans="2:16" x14ac:dyDescent="0.25">
      <c r="B279" s="90">
        <v>2224000000</v>
      </c>
      <c r="C279" s="90">
        <v>-8.0370922</v>
      </c>
      <c r="D279" s="90">
        <v>-9.7605018999999995</v>
      </c>
      <c r="E279" s="90"/>
      <c r="F279" s="90"/>
      <c r="L279" s="90">
        <v>2224000000</v>
      </c>
      <c r="M279" s="90">
        <v>-8.4890489999999996</v>
      </c>
      <c r="N279" s="90">
        <v>-14.10745</v>
      </c>
      <c r="O279" s="90"/>
      <c r="P279" s="90"/>
    </row>
    <row r="280" spans="2:16" x14ac:dyDescent="0.25">
      <c r="B280" s="90">
        <v>2165000000</v>
      </c>
      <c r="C280" s="90">
        <v>-7.9530339000000003</v>
      </c>
      <c r="D280" s="90">
        <v>-10.03867</v>
      </c>
      <c r="E280" s="90"/>
      <c r="F280" s="90"/>
      <c r="L280" s="90">
        <v>2165000000</v>
      </c>
      <c r="M280" s="90">
        <v>-8.4572458000000008</v>
      </c>
      <c r="N280" s="90">
        <v>-14.643093</v>
      </c>
      <c r="O280" s="90"/>
      <c r="P280" s="90"/>
    </row>
    <row r="281" spans="2:16" x14ac:dyDescent="0.25">
      <c r="B281" s="90">
        <v>2106000000</v>
      </c>
      <c r="C281" s="90">
        <v>-7.8414644999999998</v>
      </c>
      <c r="D281" s="90">
        <v>-10.306165999999999</v>
      </c>
      <c r="E281" s="90"/>
      <c r="F281" s="90"/>
      <c r="L281" s="90">
        <v>2106000000</v>
      </c>
      <c r="M281" s="90">
        <v>-8.4138412000000002</v>
      </c>
      <c r="N281" s="90">
        <v>-15.204604</v>
      </c>
      <c r="O281" s="90"/>
      <c r="P281" s="90"/>
    </row>
    <row r="282" spans="2:16" x14ac:dyDescent="0.25">
      <c r="B282" s="90">
        <v>2047000000</v>
      </c>
      <c r="C282" s="90">
        <v>-7.7985473000000001</v>
      </c>
      <c r="D282" s="90">
        <v>-10.540717000000001</v>
      </c>
      <c r="E282" s="90"/>
      <c r="F282" s="90"/>
      <c r="L282" s="90">
        <v>2047000000</v>
      </c>
      <c r="M282" s="90">
        <v>-8.3553429000000001</v>
      </c>
      <c r="N282" s="90">
        <v>-15.772190999999999</v>
      </c>
      <c r="O282" s="90"/>
      <c r="P282" s="90"/>
    </row>
    <row r="283" spans="2:16" x14ac:dyDescent="0.25">
      <c r="B283" s="90">
        <v>1988000000</v>
      </c>
      <c r="C283" s="90">
        <v>-7.7588863000000003</v>
      </c>
      <c r="D283" s="90">
        <v>-10.614675999999999</v>
      </c>
      <c r="E283" s="90"/>
      <c r="F283" s="90"/>
      <c r="L283" s="90">
        <v>1988000000</v>
      </c>
      <c r="M283" s="90">
        <v>-8.3108673</v>
      </c>
      <c r="N283" s="90">
        <v>-16.528528000000001</v>
      </c>
      <c r="O283" s="90"/>
      <c r="P283" s="90"/>
    </row>
    <row r="284" spans="2:16" x14ac:dyDescent="0.25">
      <c r="B284" s="90">
        <v>1929000000</v>
      </c>
      <c r="C284" s="90">
        <v>-7.7308769000000002</v>
      </c>
      <c r="D284" s="90">
        <v>-10.743281</v>
      </c>
      <c r="E284" s="90"/>
      <c r="F284" s="90"/>
      <c r="L284" s="90">
        <v>1929000000</v>
      </c>
      <c r="M284" s="90">
        <v>-8.2375401999999998</v>
      </c>
      <c r="N284" s="90">
        <v>-17.309056999999999</v>
      </c>
      <c r="O284" s="90"/>
      <c r="P284" s="90"/>
    </row>
    <row r="285" spans="2:16" x14ac:dyDescent="0.25">
      <c r="B285" s="90">
        <v>1870000000</v>
      </c>
      <c r="C285" s="90">
        <v>-7.7204609</v>
      </c>
      <c r="D285" s="90">
        <v>-10.924412</v>
      </c>
      <c r="E285" s="90"/>
      <c r="F285" s="90"/>
      <c r="L285" s="90">
        <v>1870000000</v>
      </c>
      <c r="M285" s="90">
        <v>-8.2096596000000002</v>
      </c>
      <c r="N285" s="90">
        <v>-18.068100000000001</v>
      </c>
      <c r="O285" s="90"/>
      <c r="P285" s="90"/>
    </row>
    <row r="286" spans="2:16" x14ac:dyDescent="0.25">
      <c r="B286" s="90">
        <v>1811000000</v>
      </c>
      <c r="C286" s="90">
        <v>-7.6136664999999999</v>
      </c>
      <c r="D286" s="90">
        <v>-11.131995999999999</v>
      </c>
      <c r="E286" s="90"/>
      <c r="F286" s="90"/>
      <c r="L286" s="90">
        <v>1811000000</v>
      </c>
      <c r="M286" s="90">
        <v>-8.1495198999999996</v>
      </c>
      <c r="N286" s="90">
        <v>-18.640045000000001</v>
      </c>
      <c r="O286" s="90"/>
      <c r="P286" s="90"/>
    </row>
    <row r="287" spans="2:16" x14ac:dyDescent="0.25">
      <c r="B287" s="90">
        <v>1752000000</v>
      </c>
      <c r="C287" s="90">
        <v>-7.5618905999999999</v>
      </c>
      <c r="D287" s="90">
        <v>-11.380025</v>
      </c>
      <c r="E287" s="90"/>
      <c r="F287" s="90"/>
      <c r="L287" s="90">
        <v>1752000000</v>
      </c>
      <c r="M287" s="90">
        <v>-8.1390553000000008</v>
      </c>
      <c r="N287" s="90">
        <v>-19.448912</v>
      </c>
      <c r="O287" s="90"/>
      <c r="P287" s="90"/>
    </row>
    <row r="288" spans="2:16" x14ac:dyDescent="0.25">
      <c r="B288" s="90">
        <v>1693000000</v>
      </c>
      <c r="C288" s="90">
        <v>-7.4345945999999996</v>
      </c>
      <c r="D288" s="90">
        <v>-11.654177000000001</v>
      </c>
      <c r="E288" s="90"/>
      <c r="F288" s="90"/>
      <c r="L288" s="90">
        <v>1693000000</v>
      </c>
      <c r="M288" s="90">
        <v>-8.1171579000000005</v>
      </c>
      <c r="N288" s="90">
        <v>-20.007299</v>
      </c>
      <c r="O288" s="90"/>
      <c r="P288" s="90"/>
    </row>
    <row r="289" spans="2:16" x14ac:dyDescent="0.25">
      <c r="B289" s="90">
        <v>1634000000</v>
      </c>
      <c r="C289" s="90">
        <v>-7.3730745000000004</v>
      </c>
      <c r="D289" s="90">
        <v>-11.810957</v>
      </c>
      <c r="E289" s="90"/>
      <c r="F289" s="90"/>
      <c r="L289" s="90">
        <v>1634000000</v>
      </c>
      <c r="M289" s="90">
        <v>-8.0799026000000005</v>
      </c>
      <c r="N289" s="90">
        <v>-21.054919999999999</v>
      </c>
      <c r="O289" s="90"/>
      <c r="P289" s="90"/>
    </row>
    <row r="290" spans="2:16" x14ac:dyDescent="0.25">
      <c r="B290" s="90">
        <v>1575000000</v>
      </c>
      <c r="C290" s="90">
        <v>-7.3518901000000003</v>
      </c>
      <c r="D290" s="90">
        <v>-11.985452</v>
      </c>
      <c r="E290" s="90"/>
      <c r="F290" s="90"/>
      <c r="L290" s="90">
        <v>1575000000</v>
      </c>
      <c r="M290" s="90">
        <v>-8.0164814</v>
      </c>
      <c r="N290" s="90">
        <v>-21.811546</v>
      </c>
      <c r="O290" s="90"/>
      <c r="P290" s="90"/>
    </row>
    <row r="291" spans="2:16" x14ac:dyDescent="0.25">
      <c r="B291" s="90">
        <v>1516000000</v>
      </c>
      <c r="C291" s="90">
        <v>-7.2966981000000004</v>
      </c>
      <c r="D291" s="90">
        <v>-12.181035</v>
      </c>
      <c r="E291" s="90"/>
      <c r="F291" s="90"/>
      <c r="L291" s="90">
        <v>1516000000</v>
      </c>
      <c r="M291" s="90">
        <v>-7.9858321999999999</v>
      </c>
      <c r="N291" s="90">
        <v>-22.965264999999999</v>
      </c>
      <c r="O291" s="90"/>
      <c r="P291" s="90"/>
    </row>
    <row r="292" spans="2:16" x14ac:dyDescent="0.25">
      <c r="B292" s="90">
        <v>1457000000</v>
      </c>
      <c r="C292" s="90">
        <v>-7.2592764000000001</v>
      </c>
      <c r="D292" s="90">
        <v>-12.333969</v>
      </c>
      <c r="E292" s="90"/>
      <c r="F292" s="90"/>
      <c r="L292" s="90">
        <v>1457000000</v>
      </c>
      <c r="M292" s="90">
        <v>-7.9622020999999998</v>
      </c>
      <c r="N292" s="90">
        <v>-23.823885000000001</v>
      </c>
      <c r="O292" s="90"/>
      <c r="P292" s="90"/>
    </row>
    <row r="293" spans="2:16" x14ac:dyDescent="0.25">
      <c r="B293" s="90">
        <v>1398000000</v>
      </c>
      <c r="C293" s="90">
        <v>-7.1783656999999996</v>
      </c>
      <c r="D293" s="90">
        <v>-12.779855</v>
      </c>
      <c r="E293" s="90"/>
      <c r="F293" s="90"/>
      <c r="L293" s="90">
        <v>1398000000</v>
      </c>
      <c r="M293" s="90">
        <v>-7.9767260999999996</v>
      </c>
      <c r="N293" s="90">
        <v>-24.425179</v>
      </c>
      <c r="O293" s="90"/>
      <c r="P293" s="90"/>
    </row>
    <row r="294" spans="2:16" x14ac:dyDescent="0.25">
      <c r="B294" s="90">
        <v>1339000000</v>
      </c>
      <c r="C294" s="90">
        <v>-7.1151986000000003</v>
      </c>
      <c r="D294" s="90">
        <v>-13.311116</v>
      </c>
      <c r="E294" s="90"/>
      <c r="F294" s="90"/>
      <c r="L294" s="90">
        <v>1339000000</v>
      </c>
      <c r="M294" s="90">
        <v>-7.9844850999999997</v>
      </c>
      <c r="N294" s="90">
        <v>-24.553791</v>
      </c>
      <c r="O294" s="90"/>
      <c r="P294" s="90"/>
    </row>
    <row r="295" spans="2:16" x14ac:dyDescent="0.25">
      <c r="B295" s="90">
        <v>1280000000</v>
      </c>
      <c r="C295" s="90">
        <v>-7.0398879000000001</v>
      </c>
      <c r="D295" s="90">
        <v>-13.855501</v>
      </c>
      <c r="E295" s="90"/>
      <c r="F295" s="90"/>
      <c r="L295" s="90">
        <v>1280000000</v>
      </c>
      <c r="M295" s="90">
        <v>-8.0037822999999992</v>
      </c>
      <c r="N295" s="90">
        <v>-25.065003999999998</v>
      </c>
      <c r="O295" s="90"/>
      <c r="P295" s="90"/>
    </row>
    <row r="296" spans="2:16" x14ac:dyDescent="0.25">
      <c r="B296" s="90">
        <v>1221000000</v>
      </c>
      <c r="C296" s="90">
        <v>-6.9474553999999999</v>
      </c>
      <c r="D296" s="90">
        <v>-14.315587000000001</v>
      </c>
      <c r="E296" s="90"/>
      <c r="F296" s="90"/>
      <c r="L296" s="90">
        <v>1221000000</v>
      </c>
      <c r="M296" s="90">
        <v>-8.0231055999999992</v>
      </c>
      <c r="N296" s="90">
        <v>-25.326653</v>
      </c>
      <c r="O296" s="90"/>
      <c r="P296" s="90"/>
    </row>
    <row r="297" spans="2:16" x14ac:dyDescent="0.25">
      <c r="B297" s="90">
        <v>1162000000</v>
      </c>
      <c r="C297" s="90">
        <v>-6.9278788999999996</v>
      </c>
      <c r="D297" s="90">
        <v>-14.549569</v>
      </c>
      <c r="E297" s="90"/>
      <c r="F297" s="90"/>
      <c r="L297" s="90">
        <v>1162000000</v>
      </c>
      <c r="M297" s="90">
        <v>-8.0269765999999994</v>
      </c>
      <c r="N297" s="90">
        <v>-26.193846000000001</v>
      </c>
      <c r="O297" s="90"/>
      <c r="P297" s="90"/>
    </row>
    <row r="298" spans="2:16" x14ac:dyDescent="0.25">
      <c r="B298" s="90">
        <v>1103000000</v>
      </c>
      <c r="C298" s="90">
        <v>-6.9077973000000004</v>
      </c>
      <c r="D298" s="90">
        <v>-14.757847</v>
      </c>
      <c r="E298" s="90"/>
      <c r="F298" s="90"/>
      <c r="L298" s="90">
        <v>1103000000</v>
      </c>
      <c r="M298" s="90">
        <v>-8.0005617000000004</v>
      </c>
      <c r="N298" s="90">
        <v>-26.767330000000001</v>
      </c>
      <c r="O298" s="90"/>
      <c r="P298" s="90"/>
    </row>
    <row r="299" spans="2:16" x14ac:dyDescent="0.25">
      <c r="B299" s="90">
        <v>1044000000</v>
      </c>
      <c r="C299" s="90">
        <v>-6.9314226999999997</v>
      </c>
      <c r="D299" s="90">
        <v>-15.039508</v>
      </c>
      <c r="E299" s="90"/>
      <c r="F299" s="90"/>
      <c r="L299" s="90">
        <v>1044000000</v>
      </c>
      <c r="M299" s="90">
        <v>-7.9826936999999996</v>
      </c>
      <c r="N299" s="90">
        <v>-26.896319999999999</v>
      </c>
      <c r="O299" s="90"/>
      <c r="P299" s="90"/>
    </row>
    <row r="300" spans="2:16" x14ac:dyDescent="0.25">
      <c r="B300" s="90">
        <v>985000000</v>
      </c>
      <c r="C300" s="90">
        <v>-6.8771019000000004</v>
      </c>
      <c r="D300" s="90">
        <v>-15.303445</v>
      </c>
      <c r="E300" s="90"/>
      <c r="F300" s="90"/>
      <c r="L300" s="90">
        <v>985000000</v>
      </c>
      <c r="M300" s="90">
        <v>-7.9917588000000004</v>
      </c>
      <c r="N300" s="90">
        <v>-26.389092999999999</v>
      </c>
      <c r="O300" s="90"/>
      <c r="P300" s="90"/>
    </row>
    <row r="301" spans="2:16" x14ac:dyDescent="0.25">
      <c r="B301" s="90">
        <v>926000000</v>
      </c>
      <c r="C301" s="90">
        <v>-6.8287529999999999</v>
      </c>
      <c r="D301" s="90">
        <v>-15.982962000000001</v>
      </c>
      <c r="E301" s="90"/>
      <c r="F301" s="90"/>
      <c r="L301" s="90">
        <v>926000000</v>
      </c>
      <c r="M301" s="90">
        <v>-8.0259599999999995</v>
      </c>
      <c r="N301" s="90">
        <v>-25.855909</v>
      </c>
      <c r="O301" s="90"/>
      <c r="P301" s="90"/>
    </row>
    <row r="302" spans="2:16" x14ac:dyDescent="0.25">
      <c r="B302" s="90">
        <v>867000000</v>
      </c>
      <c r="C302" s="90">
        <v>-6.7582078000000001</v>
      </c>
      <c r="D302" s="90">
        <v>-16.865273999999999</v>
      </c>
      <c r="E302" s="90"/>
      <c r="F302" s="90"/>
      <c r="L302" s="90">
        <v>867000000</v>
      </c>
      <c r="M302" s="90">
        <v>-8.0672215999999999</v>
      </c>
      <c r="N302" s="90">
        <v>-24.676382</v>
      </c>
      <c r="O302" s="90"/>
      <c r="P302" s="90"/>
    </row>
    <row r="303" spans="2:16" x14ac:dyDescent="0.25">
      <c r="B303" s="90">
        <v>808000000</v>
      </c>
      <c r="C303" s="90">
        <v>-6.7224320999999998</v>
      </c>
      <c r="D303" s="90">
        <v>-17.795624</v>
      </c>
      <c r="E303" s="90"/>
      <c r="F303" s="90"/>
      <c r="L303" s="90">
        <v>808000000</v>
      </c>
      <c r="M303" s="90">
        <v>-8.0670260999999996</v>
      </c>
      <c r="N303" s="90">
        <v>-23.94651</v>
      </c>
      <c r="O303" s="90"/>
      <c r="P303" s="90"/>
    </row>
    <row r="304" spans="2:16" x14ac:dyDescent="0.25">
      <c r="B304" s="90">
        <v>749000000</v>
      </c>
      <c r="C304" s="90">
        <v>-6.7038317000000003</v>
      </c>
      <c r="D304" s="90">
        <v>-19.011369999999999</v>
      </c>
      <c r="E304" s="90"/>
      <c r="F304" s="90"/>
      <c r="L304" s="90">
        <v>749000000</v>
      </c>
      <c r="M304" s="90">
        <v>-8.0790091000000004</v>
      </c>
      <c r="N304" s="90">
        <v>-23.887089</v>
      </c>
      <c r="O304" s="90"/>
      <c r="P304" s="90"/>
    </row>
    <row r="305" spans="2:16" x14ac:dyDescent="0.25">
      <c r="B305" s="90">
        <v>690000000</v>
      </c>
      <c r="C305" s="90">
        <v>-6.6633500999999997</v>
      </c>
      <c r="D305" s="90">
        <v>-19.894880000000001</v>
      </c>
      <c r="E305" s="90"/>
      <c r="F305" s="90"/>
      <c r="L305" s="90">
        <v>690000000</v>
      </c>
      <c r="M305" s="90">
        <v>-8.0619192000000002</v>
      </c>
      <c r="N305" s="90">
        <v>-23.722534</v>
      </c>
      <c r="O305" s="90"/>
      <c r="P305" s="90"/>
    </row>
    <row r="306" spans="2:16" x14ac:dyDescent="0.25">
      <c r="B306" s="90">
        <v>631000000</v>
      </c>
      <c r="C306" s="90">
        <v>-6.6535921</v>
      </c>
      <c r="D306" s="90">
        <v>-20.758965</v>
      </c>
      <c r="E306" s="90"/>
      <c r="F306" s="90"/>
      <c r="L306" s="90">
        <v>631000000</v>
      </c>
      <c r="M306" s="90">
        <v>-8.0919627999999992</v>
      </c>
      <c r="N306" s="90">
        <v>-23.366764</v>
      </c>
      <c r="O306" s="90"/>
      <c r="P306" s="90"/>
    </row>
    <row r="307" spans="2:16" x14ac:dyDescent="0.25">
      <c r="B307" s="90">
        <v>572000000</v>
      </c>
      <c r="C307" s="90">
        <v>-6.6243968000000004</v>
      </c>
      <c r="D307" s="90">
        <v>-22.202674999999999</v>
      </c>
      <c r="E307" s="90"/>
      <c r="F307" s="90"/>
      <c r="L307" s="90">
        <v>572000000</v>
      </c>
      <c r="M307" s="90">
        <v>-8.0991143999999995</v>
      </c>
      <c r="N307" s="90">
        <v>-22.912694999999999</v>
      </c>
      <c r="O307" s="90"/>
      <c r="P307" s="90"/>
    </row>
    <row r="308" spans="2:16" x14ac:dyDescent="0.25">
      <c r="B308" s="90">
        <v>513000000</v>
      </c>
      <c r="C308" s="90">
        <v>-6.5877504</v>
      </c>
      <c r="D308" s="90">
        <v>-23.852519999999998</v>
      </c>
      <c r="E308" s="90"/>
      <c r="F308" s="90"/>
      <c r="L308" s="90">
        <v>513000000</v>
      </c>
      <c r="M308" s="90">
        <v>-8.1264152999999997</v>
      </c>
      <c r="N308" s="90">
        <v>-22.665237000000001</v>
      </c>
      <c r="O308" s="90"/>
      <c r="P308" s="90"/>
    </row>
    <row r="309" spans="2:16" x14ac:dyDescent="0.25">
      <c r="B309" s="90">
        <v>454000000</v>
      </c>
      <c r="C309" s="90">
        <v>-6.5531081999999996</v>
      </c>
      <c r="D309" s="90">
        <v>-25.716518000000001</v>
      </c>
      <c r="E309" s="90"/>
      <c r="F309" s="90"/>
      <c r="L309" s="90">
        <v>454000000</v>
      </c>
      <c r="M309" s="90">
        <v>-8.1252183999999996</v>
      </c>
      <c r="N309" s="90">
        <v>-22.218273</v>
      </c>
      <c r="O309" s="90"/>
      <c r="P309" s="90"/>
    </row>
    <row r="310" spans="2:16" x14ac:dyDescent="0.25">
      <c r="B310" s="90">
        <v>395000000</v>
      </c>
      <c r="C310" s="90">
        <v>-6.5190295999999996</v>
      </c>
      <c r="D310" s="90">
        <v>-28.001038000000001</v>
      </c>
      <c r="E310" s="90"/>
      <c r="F310" s="90"/>
      <c r="L310" s="90">
        <v>395000000</v>
      </c>
      <c r="M310" s="90">
        <v>-8.1255492999999994</v>
      </c>
      <c r="N310" s="90">
        <v>-22.253397</v>
      </c>
      <c r="O310" s="90"/>
      <c r="P310" s="90"/>
    </row>
    <row r="311" spans="2:16" x14ac:dyDescent="0.25">
      <c r="B311" s="90">
        <v>336000000</v>
      </c>
      <c r="C311" s="90">
        <v>-6.5063787</v>
      </c>
      <c r="D311" s="90">
        <v>-29.938133000000001</v>
      </c>
      <c r="E311" s="90"/>
      <c r="F311" s="90"/>
      <c r="L311" s="90">
        <v>336000000</v>
      </c>
      <c r="M311" s="90">
        <v>-8.1174888999999997</v>
      </c>
      <c r="N311" s="90">
        <v>-22.294781</v>
      </c>
      <c r="O311" s="90"/>
      <c r="P311" s="90"/>
    </row>
    <row r="312" spans="2:16" x14ac:dyDescent="0.25">
      <c r="B312" s="90">
        <v>277000000</v>
      </c>
      <c r="C312" s="90">
        <v>-6.4651522999999997</v>
      </c>
      <c r="D312" s="90">
        <v>-32.765675000000002</v>
      </c>
      <c r="E312" s="90"/>
      <c r="F312" s="90"/>
      <c r="L312" s="90">
        <v>277000000</v>
      </c>
      <c r="M312" s="90">
        <v>-8.0813369999999995</v>
      </c>
      <c r="N312" s="90">
        <v>-22.404492999999999</v>
      </c>
      <c r="O312" s="90"/>
      <c r="P312" s="90"/>
    </row>
    <row r="313" spans="2:16" x14ac:dyDescent="0.25">
      <c r="B313" s="90">
        <v>218000000</v>
      </c>
      <c r="C313" s="90">
        <v>-6.4423098999999997</v>
      </c>
      <c r="D313" s="90">
        <v>-35.729056999999997</v>
      </c>
      <c r="E313" s="90"/>
      <c r="F313" s="90"/>
      <c r="L313" s="90">
        <v>218000000</v>
      </c>
      <c r="M313" s="90">
        <v>-8.0602874999999994</v>
      </c>
      <c r="N313" s="90">
        <v>-22.262222000000001</v>
      </c>
      <c r="O313" s="90"/>
      <c r="P313" s="90"/>
    </row>
    <row r="314" spans="2:16" x14ac:dyDescent="0.25">
      <c r="B314" s="90">
        <v>159000000</v>
      </c>
      <c r="C314" s="90">
        <v>-6.4009584999999998</v>
      </c>
      <c r="D314" s="90">
        <v>-38.095283999999999</v>
      </c>
      <c r="E314" s="90"/>
      <c r="F314" s="90"/>
      <c r="L314" s="90">
        <v>159000000</v>
      </c>
      <c r="M314" s="90">
        <v>-8.0066041999999999</v>
      </c>
      <c r="N314" s="90">
        <v>-22.064903000000001</v>
      </c>
      <c r="O314" s="90"/>
      <c r="P314" s="90"/>
    </row>
    <row r="315" spans="2:16" x14ac:dyDescent="0.25">
      <c r="B315" s="90">
        <v>100000000</v>
      </c>
      <c r="C315" s="90">
        <v>-6.3740506000000003</v>
      </c>
      <c r="D315" s="90">
        <v>-40.203063999999998</v>
      </c>
      <c r="E315" s="90"/>
      <c r="F315" s="90"/>
      <c r="L315" s="90">
        <v>100000000</v>
      </c>
      <c r="M315" s="90">
        <v>-7.9872994000000004</v>
      </c>
      <c r="N315" s="90">
        <v>-21.911042999999999</v>
      </c>
      <c r="O315" s="90"/>
      <c r="P315" s="90"/>
    </row>
    <row r="316" spans="2:16" x14ac:dyDescent="0.25">
      <c r="B316" s="90" t="s">
        <v>21</v>
      </c>
      <c r="C316" s="90"/>
      <c r="D316" s="90"/>
      <c r="E316" s="90"/>
      <c r="F316" s="90"/>
      <c r="L316" s="90" t="s">
        <v>21</v>
      </c>
      <c r="M316" s="90"/>
      <c r="N316" s="90"/>
      <c r="O316" s="90"/>
      <c r="P316" s="90"/>
    </row>
    <row r="317" spans="2:16" x14ac:dyDescent="0.25">
      <c r="B317" s="90"/>
      <c r="C317" s="90"/>
      <c r="D317" s="90"/>
      <c r="E317" s="90"/>
      <c r="F317" s="90"/>
      <c r="L317" s="90"/>
      <c r="M317" s="90"/>
      <c r="N317" s="90"/>
      <c r="O317" s="90"/>
      <c r="P317" s="90"/>
    </row>
    <row r="318" spans="2:16" x14ac:dyDescent="0.25">
      <c r="B318" s="90"/>
      <c r="C318" s="90"/>
      <c r="D318" s="90"/>
      <c r="E318" s="90"/>
      <c r="F318" s="90"/>
      <c r="L318" s="90"/>
      <c r="M318" s="90"/>
      <c r="N318" s="90"/>
      <c r="O318" s="90"/>
      <c r="P318" s="90"/>
    </row>
    <row r="319" spans="2:16" x14ac:dyDescent="0.25">
      <c r="B319" s="90" t="s">
        <v>22</v>
      </c>
      <c r="C319" s="90"/>
      <c r="D319" s="90"/>
      <c r="E319" s="90"/>
      <c r="F319" s="90"/>
      <c r="L319" s="90" t="s">
        <v>22</v>
      </c>
      <c r="M319" s="90"/>
      <c r="N319" s="90"/>
      <c r="O319" s="90"/>
      <c r="P319" s="90"/>
    </row>
    <row r="320" spans="2:16" x14ac:dyDescent="0.25">
      <c r="B320" s="90" t="s">
        <v>19</v>
      </c>
      <c r="C320" s="90" t="s">
        <v>184</v>
      </c>
      <c r="D320" s="90" t="s">
        <v>185</v>
      </c>
      <c r="E320" s="90"/>
      <c r="F320" s="90"/>
      <c r="L320" s="90" t="s">
        <v>19</v>
      </c>
      <c r="M320" s="90" t="s">
        <v>184</v>
      </c>
      <c r="N320" s="90" t="s">
        <v>185</v>
      </c>
      <c r="O320" s="90"/>
      <c r="P320" s="90"/>
    </row>
    <row r="321" spans="2:16" x14ac:dyDescent="0.25">
      <c r="B321" s="90">
        <v>100000000</v>
      </c>
      <c r="C321" s="90">
        <v>-8.1964349999999992</v>
      </c>
      <c r="D321" s="90">
        <v>-15.907885</v>
      </c>
      <c r="E321" s="90"/>
      <c r="F321" s="90"/>
      <c r="L321" s="90">
        <v>100000000</v>
      </c>
      <c r="M321" s="90">
        <v>-9.6758261000000001</v>
      </c>
      <c r="N321" s="90">
        <v>-29.219452</v>
      </c>
      <c r="O321" s="90"/>
      <c r="P321" s="90"/>
    </row>
    <row r="322" spans="2:16" x14ac:dyDescent="0.25">
      <c r="B322" s="90">
        <v>159000000</v>
      </c>
      <c r="C322" s="90">
        <v>-8.2195110000000007</v>
      </c>
      <c r="D322" s="90">
        <v>-15.722543999999999</v>
      </c>
      <c r="E322" s="90"/>
      <c r="F322" s="90"/>
      <c r="L322" s="90">
        <v>159000000</v>
      </c>
      <c r="M322" s="90">
        <v>-9.7050037000000007</v>
      </c>
      <c r="N322" s="90">
        <v>-30.630103999999999</v>
      </c>
      <c r="O322" s="90"/>
      <c r="P322" s="90"/>
    </row>
    <row r="323" spans="2:16" x14ac:dyDescent="0.25">
      <c r="B323" s="90">
        <v>218000000</v>
      </c>
      <c r="C323" s="90">
        <v>-8.2739401000000008</v>
      </c>
      <c r="D323" s="90">
        <v>-15.444502</v>
      </c>
      <c r="E323" s="90"/>
      <c r="F323" s="90"/>
      <c r="L323" s="90">
        <v>218000000</v>
      </c>
      <c r="M323" s="90">
        <v>-9.7583617999999994</v>
      </c>
      <c r="N323" s="90">
        <v>-33.410828000000002</v>
      </c>
      <c r="O323" s="90"/>
      <c r="P323" s="90"/>
    </row>
    <row r="324" spans="2:16" x14ac:dyDescent="0.25">
      <c r="B324" s="90">
        <v>277000000</v>
      </c>
      <c r="C324" s="90">
        <v>-8.3268126999999996</v>
      </c>
      <c r="D324" s="90">
        <v>-15.112237</v>
      </c>
      <c r="E324" s="90"/>
      <c r="F324" s="90"/>
      <c r="L324" s="90">
        <v>277000000</v>
      </c>
      <c r="M324" s="90">
        <v>-9.8118295999999994</v>
      </c>
      <c r="N324" s="90">
        <v>-34.635219999999997</v>
      </c>
      <c r="O324" s="90"/>
      <c r="P324" s="90"/>
    </row>
    <row r="325" spans="2:16" x14ac:dyDescent="0.25">
      <c r="B325" s="90">
        <v>336000000</v>
      </c>
      <c r="C325" s="90">
        <v>-8.3807354000000007</v>
      </c>
      <c r="D325" s="90">
        <v>-14.90475</v>
      </c>
      <c r="E325" s="90"/>
      <c r="F325" s="90"/>
      <c r="L325" s="90">
        <v>336000000</v>
      </c>
      <c r="M325" s="90">
        <v>-9.8685206999999995</v>
      </c>
      <c r="N325" s="90">
        <v>-34.598660000000002</v>
      </c>
      <c r="O325" s="90"/>
      <c r="P325" s="90"/>
    </row>
    <row r="326" spans="2:16" x14ac:dyDescent="0.25">
      <c r="B326" s="90">
        <v>395000000</v>
      </c>
      <c r="C326" s="90">
        <v>-8.4097567000000009</v>
      </c>
      <c r="D326" s="90">
        <v>-14.628710999999999</v>
      </c>
      <c r="E326" s="90"/>
      <c r="F326" s="90"/>
      <c r="L326" s="90">
        <v>395000000</v>
      </c>
      <c r="M326" s="90">
        <v>-9.9073343000000005</v>
      </c>
      <c r="N326" s="90">
        <v>-34.643093</v>
      </c>
      <c r="O326" s="90"/>
      <c r="P326" s="90"/>
    </row>
    <row r="327" spans="2:16" x14ac:dyDescent="0.25">
      <c r="B327" s="90">
        <v>454000000</v>
      </c>
      <c r="C327" s="90">
        <v>-8.4156408000000003</v>
      </c>
      <c r="D327" s="90">
        <v>-14.528922</v>
      </c>
      <c r="E327" s="90"/>
      <c r="F327" s="90"/>
      <c r="L327" s="90">
        <v>454000000</v>
      </c>
      <c r="M327" s="90">
        <v>-9.9188147000000004</v>
      </c>
      <c r="N327" s="90">
        <v>-33.674728000000002</v>
      </c>
      <c r="O327" s="90"/>
      <c r="P327" s="90"/>
    </row>
    <row r="328" spans="2:16" x14ac:dyDescent="0.25">
      <c r="B328" s="90">
        <v>513000000</v>
      </c>
      <c r="C328" s="90">
        <v>-8.4291592000000009</v>
      </c>
      <c r="D328" s="90">
        <v>-14.428279</v>
      </c>
      <c r="E328" s="90"/>
      <c r="F328" s="90"/>
      <c r="L328" s="90">
        <v>513000000</v>
      </c>
      <c r="M328" s="90">
        <v>-9.9213170999999996</v>
      </c>
      <c r="N328" s="90">
        <v>-30.961117000000002</v>
      </c>
      <c r="O328" s="90"/>
      <c r="P328" s="90"/>
    </row>
    <row r="329" spans="2:16" x14ac:dyDescent="0.25">
      <c r="B329" s="90">
        <v>572000000</v>
      </c>
      <c r="C329" s="90">
        <v>-8.4459161999999992</v>
      </c>
      <c r="D329" s="90">
        <v>-14.292039000000001</v>
      </c>
      <c r="E329" s="90"/>
      <c r="F329" s="90"/>
      <c r="L329" s="90">
        <v>572000000</v>
      </c>
      <c r="M329" s="90">
        <v>-9.92136</v>
      </c>
      <c r="N329" s="90">
        <v>-29.555690999999999</v>
      </c>
      <c r="O329" s="90"/>
      <c r="P329" s="90"/>
    </row>
    <row r="330" spans="2:16" x14ac:dyDescent="0.25">
      <c r="B330" s="90">
        <v>631000000</v>
      </c>
      <c r="C330" s="90">
        <v>-8.4884167000000001</v>
      </c>
      <c r="D330" s="90">
        <v>-13.980573</v>
      </c>
      <c r="E330" s="90"/>
      <c r="F330" s="90"/>
      <c r="L330" s="90">
        <v>631000000</v>
      </c>
      <c r="M330" s="90">
        <v>-9.9469595000000002</v>
      </c>
      <c r="N330" s="90">
        <v>-28.139776000000001</v>
      </c>
      <c r="O330" s="90"/>
      <c r="P330" s="90"/>
    </row>
    <row r="331" spans="2:16" x14ac:dyDescent="0.25">
      <c r="B331" s="90">
        <v>690000000</v>
      </c>
      <c r="C331" s="90">
        <v>-8.5399761000000005</v>
      </c>
      <c r="D331" s="90">
        <v>-13.609578000000001</v>
      </c>
      <c r="E331" s="90"/>
      <c r="F331" s="90"/>
      <c r="L331" s="90">
        <v>690000000</v>
      </c>
      <c r="M331" s="90">
        <v>-9.9785719000000004</v>
      </c>
      <c r="N331" s="90">
        <v>-26.859528000000001</v>
      </c>
      <c r="O331" s="90"/>
      <c r="P331" s="90"/>
    </row>
    <row r="332" spans="2:16" x14ac:dyDescent="0.25">
      <c r="B332" s="90">
        <v>749000000</v>
      </c>
      <c r="C332" s="90">
        <v>-8.5859337</v>
      </c>
      <c r="D332" s="90">
        <v>-13.210073</v>
      </c>
      <c r="E332" s="90"/>
      <c r="F332" s="90"/>
      <c r="L332" s="90">
        <v>749000000</v>
      </c>
      <c r="M332" s="90">
        <v>-10.007871</v>
      </c>
      <c r="N332" s="90">
        <v>-25.457934999999999</v>
      </c>
      <c r="O332" s="90"/>
      <c r="P332" s="90"/>
    </row>
    <row r="333" spans="2:16" x14ac:dyDescent="0.25">
      <c r="B333" s="90">
        <v>808000000</v>
      </c>
      <c r="C333" s="90">
        <v>-8.6061049000000001</v>
      </c>
      <c r="D333" s="90">
        <v>-12.908543999999999</v>
      </c>
      <c r="E333" s="90"/>
      <c r="F333" s="90"/>
      <c r="L333" s="90">
        <v>808000000</v>
      </c>
      <c r="M333" s="90">
        <v>-10.019069999999999</v>
      </c>
      <c r="N333" s="90">
        <v>-24.243068999999998</v>
      </c>
      <c r="O333" s="90"/>
      <c r="P333" s="90"/>
    </row>
    <row r="334" spans="2:16" x14ac:dyDescent="0.25">
      <c r="B334" s="90">
        <v>867000000</v>
      </c>
      <c r="C334" s="90">
        <v>-8.6092195999999994</v>
      </c>
      <c r="D334" s="90">
        <v>-12.750023000000001</v>
      </c>
      <c r="E334" s="90"/>
      <c r="F334" s="90"/>
      <c r="L334" s="90">
        <v>867000000</v>
      </c>
      <c r="M334" s="90">
        <v>-10.023680000000001</v>
      </c>
      <c r="N334" s="90">
        <v>-23.271602999999999</v>
      </c>
      <c r="O334" s="90"/>
      <c r="P334" s="90"/>
    </row>
    <row r="335" spans="2:16" x14ac:dyDescent="0.25">
      <c r="B335" s="90">
        <v>926000000</v>
      </c>
      <c r="C335" s="90">
        <v>-8.5959386999999996</v>
      </c>
      <c r="D335" s="90">
        <v>-12.776198000000001</v>
      </c>
      <c r="E335" s="90"/>
      <c r="F335" s="90"/>
      <c r="L335" s="90">
        <v>926000000</v>
      </c>
      <c r="M335" s="90">
        <v>-10.030336</v>
      </c>
      <c r="N335" s="90">
        <v>-22.714731</v>
      </c>
      <c r="O335" s="90"/>
      <c r="P335" s="90"/>
    </row>
    <row r="336" spans="2:16" x14ac:dyDescent="0.25">
      <c r="B336" s="90">
        <v>985000000</v>
      </c>
      <c r="C336" s="90">
        <v>-8.5984335000000005</v>
      </c>
      <c r="D336" s="90">
        <v>-12.78636</v>
      </c>
      <c r="E336" s="90"/>
      <c r="F336" s="90"/>
      <c r="L336" s="90">
        <v>985000000</v>
      </c>
      <c r="M336" s="90">
        <v>-10.052237999999999</v>
      </c>
      <c r="N336" s="90">
        <v>-22.170631</v>
      </c>
      <c r="O336" s="90"/>
      <c r="P336" s="90"/>
    </row>
    <row r="337" spans="2:16" x14ac:dyDescent="0.25">
      <c r="B337" s="90">
        <v>1044000000</v>
      </c>
      <c r="C337" s="90">
        <v>-8.6079950000000007</v>
      </c>
      <c r="D337" s="90">
        <v>-12.801043999999999</v>
      </c>
      <c r="E337" s="90"/>
      <c r="F337" s="90"/>
      <c r="L337" s="90">
        <v>1044000000</v>
      </c>
      <c r="M337" s="90">
        <v>-10.086917</v>
      </c>
      <c r="N337" s="90">
        <v>-21.655930999999999</v>
      </c>
      <c r="O337" s="90"/>
      <c r="P337" s="90"/>
    </row>
    <row r="338" spans="2:16" x14ac:dyDescent="0.25">
      <c r="B338" s="90">
        <v>1103000000</v>
      </c>
      <c r="C338" s="90">
        <v>-8.6406574000000003</v>
      </c>
      <c r="D338" s="90">
        <v>-12.782691</v>
      </c>
      <c r="E338" s="90"/>
      <c r="F338" s="90"/>
      <c r="L338" s="90">
        <v>1103000000</v>
      </c>
      <c r="M338" s="90">
        <v>-10.123975</v>
      </c>
      <c r="N338" s="90">
        <v>-21.202176999999999</v>
      </c>
      <c r="O338" s="90"/>
      <c r="P338" s="90"/>
    </row>
    <row r="339" spans="2:16" x14ac:dyDescent="0.25">
      <c r="B339" s="90">
        <v>1162000000</v>
      </c>
      <c r="C339" s="90">
        <v>-8.6622333999999999</v>
      </c>
      <c r="D339" s="90">
        <v>-12.702311</v>
      </c>
      <c r="E339" s="90"/>
      <c r="F339" s="90"/>
      <c r="L339" s="90">
        <v>1162000000</v>
      </c>
      <c r="M339" s="90">
        <v>-10.153088</v>
      </c>
      <c r="N339" s="90">
        <v>-20.644100000000002</v>
      </c>
      <c r="O339" s="90"/>
      <c r="P339" s="90"/>
    </row>
    <row r="340" spans="2:16" x14ac:dyDescent="0.25">
      <c r="B340" s="90">
        <v>1221000000</v>
      </c>
      <c r="C340" s="90">
        <v>-8.6895656999999993</v>
      </c>
      <c r="D340" s="90">
        <v>-12.617709</v>
      </c>
      <c r="E340" s="90"/>
      <c r="F340" s="90"/>
      <c r="L340" s="90">
        <v>1221000000</v>
      </c>
      <c r="M340" s="90">
        <v>-10.181597</v>
      </c>
      <c r="N340" s="90">
        <v>-20.040261999999998</v>
      </c>
      <c r="O340" s="90"/>
      <c r="P340" s="90"/>
    </row>
    <row r="341" spans="2:16" x14ac:dyDescent="0.25">
      <c r="B341" s="90">
        <v>1280000000</v>
      </c>
      <c r="C341" s="90">
        <v>-8.6952523999999993</v>
      </c>
      <c r="D341" s="90">
        <v>-12.583185</v>
      </c>
      <c r="E341" s="90"/>
      <c r="F341" s="90"/>
      <c r="L341" s="90">
        <v>1280000000</v>
      </c>
      <c r="M341" s="90">
        <v>-10.215802</v>
      </c>
      <c r="N341" s="90">
        <v>-19.543327000000001</v>
      </c>
      <c r="O341" s="90"/>
      <c r="P341" s="90"/>
    </row>
    <row r="342" spans="2:16" x14ac:dyDescent="0.25">
      <c r="B342" s="90">
        <v>1339000000</v>
      </c>
      <c r="C342" s="90">
        <v>-8.7066535999999992</v>
      </c>
      <c r="D342" s="90">
        <v>-12.623549000000001</v>
      </c>
      <c r="E342" s="90"/>
      <c r="F342" s="90"/>
      <c r="L342" s="90">
        <v>1339000000</v>
      </c>
      <c r="M342" s="90">
        <v>-10.255087</v>
      </c>
      <c r="N342" s="90">
        <v>-19.141196999999998</v>
      </c>
      <c r="O342" s="90"/>
      <c r="P342" s="90"/>
    </row>
    <row r="343" spans="2:16" x14ac:dyDescent="0.25">
      <c r="B343" s="90">
        <v>1398000000</v>
      </c>
      <c r="C343" s="90">
        <v>-8.7064838000000009</v>
      </c>
      <c r="D343" s="90">
        <v>-12.733715999999999</v>
      </c>
      <c r="E343" s="90"/>
      <c r="F343" s="90"/>
      <c r="L343" s="90">
        <v>1398000000</v>
      </c>
      <c r="M343" s="90">
        <v>-10.29618</v>
      </c>
      <c r="N343" s="90">
        <v>-18.834209000000001</v>
      </c>
      <c r="O343" s="90"/>
      <c r="P343" s="90"/>
    </row>
    <row r="344" spans="2:16" x14ac:dyDescent="0.25">
      <c r="B344" s="90">
        <v>1457000000</v>
      </c>
      <c r="C344" s="90">
        <v>-8.7200068999999996</v>
      </c>
      <c r="D344" s="90">
        <v>-12.835533</v>
      </c>
      <c r="E344" s="90"/>
      <c r="F344" s="90"/>
      <c r="L344" s="90">
        <v>1457000000</v>
      </c>
      <c r="M344" s="90">
        <v>-10.348834</v>
      </c>
      <c r="N344" s="90">
        <v>-18.418312</v>
      </c>
      <c r="O344" s="90"/>
      <c r="P344" s="90"/>
    </row>
    <row r="345" spans="2:16" x14ac:dyDescent="0.25">
      <c r="B345" s="90">
        <v>1516000000</v>
      </c>
      <c r="C345" s="90">
        <v>-8.7401686000000005</v>
      </c>
      <c r="D345" s="90">
        <v>-12.936094000000001</v>
      </c>
      <c r="E345" s="90"/>
      <c r="F345" s="90"/>
      <c r="L345" s="90">
        <v>1516000000</v>
      </c>
      <c r="M345" s="90">
        <v>-10.425535999999999</v>
      </c>
      <c r="N345" s="90">
        <v>-18.008565999999998</v>
      </c>
      <c r="O345" s="90"/>
      <c r="P345" s="90"/>
    </row>
    <row r="346" spans="2:16" x14ac:dyDescent="0.25">
      <c r="B346" s="90">
        <v>1575000000</v>
      </c>
      <c r="C346" s="90">
        <v>-8.7776546</v>
      </c>
      <c r="D346" s="90">
        <v>-12.990461</v>
      </c>
      <c r="E346" s="90"/>
      <c r="F346" s="90"/>
      <c r="L346" s="90">
        <v>1575000000</v>
      </c>
      <c r="M346" s="90">
        <v>-10.525064</v>
      </c>
      <c r="N346" s="90">
        <v>-17.567889999999998</v>
      </c>
      <c r="O346" s="90"/>
      <c r="P346" s="90"/>
    </row>
    <row r="347" spans="2:16" x14ac:dyDescent="0.25">
      <c r="B347" s="90">
        <v>1634000000</v>
      </c>
      <c r="C347" s="90">
        <v>-8.8133326000000007</v>
      </c>
      <c r="D347" s="90">
        <v>-12.961031999999999</v>
      </c>
      <c r="E347" s="90"/>
      <c r="F347" s="90"/>
      <c r="L347" s="90">
        <v>1634000000</v>
      </c>
      <c r="M347" s="90">
        <v>-10.605878000000001</v>
      </c>
      <c r="N347" s="90">
        <v>-17.107023000000002</v>
      </c>
      <c r="O347" s="90"/>
      <c r="P347" s="90"/>
    </row>
    <row r="348" spans="2:16" x14ac:dyDescent="0.25">
      <c r="B348" s="90">
        <v>1693000000</v>
      </c>
      <c r="C348" s="90">
        <v>-8.8421249</v>
      </c>
      <c r="D348" s="90">
        <v>-12.884950999999999</v>
      </c>
      <c r="E348" s="90"/>
      <c r="F348" s="90"/>
      <c r="L348" s="90">
        <v>1693000000</v>
      </c>
      <c r="M348" s="90">
        <v>-10.655153</v>
      </c>
      <c r="N348" s="90">
        <v>-16.631056000000001</v>
      </c>
      <c r="O348" s="90"/>
      <c r="P348" s="90"/>
    </row>
    <row r="349" spans="2:16" x14ac:dyDescent="0.25">
      <c r="B349" s="90">
        <v>1752000000</v>
      </c>
      <c r="C349" s="90">
        <v>-8.8551082999999995</v>
      </c>
      <c r="D349" s="90">
        <v>-12.881387</v>
      </c>
      <c r="E349" s="90"/>
      <c r="F349" s="90"/>
      <c r="L349" s="90">
        <v>1752000000</v>
      </c>
      <c r="M349" s="90">
        <v>-10.676062999999999</v>
      </c>
      <c r="N349" s="90">
        <v>-16.333407999999999</v>
      </c>
      <c r="O349" s="90"/>
      <c r="P349" s="90"/>
    </row>
    <row r="350" spans="2:16" x14ac:dyDescent="0.25">
      <c r="B350" s="90">
        <v>1811000000</v>
      </c>
      <c r="C350" s="90">
        <v>-8.8577937999999996</v>
      </c>
      <c r="D350" s="90">
        <v>-12.899448</v>
      </c>
      <c r="E350" s="90"/>
      <c r="F350" s="90"/>
      <c r="L350" s="90">
        <v>1811000000</v>
      </c>
      <c r="M350" s="90">
        <v>-10.726855</v>
      </c>
      <c r="N350" s="90">
        <v>-16.058292000000002</v>
      </c>
      <c r="O350" s="90"/>
      <c r="P350" s="90"/>
    </row>
    <row r="351" spans="2:16" x14ac:dyDescent="0.25">
      <c r="B351" s="90">
        <v>1870000000</v>
      </c>
      <c r="C351" s="90">
        <v>-8.8643187999999995</v>
      </c>
      <c r="D351" s="90">
        <v>-12.958905</v>
      </c>
      <c r="E351" s="90"/>
      <c r="F351" s="90"/>
      <c r="L351" s="90">
        <v>1870000000</v>
      </c>
      <c r="M351" s="90">
        <v>-10.820888999999999</v>
      </c>
      <c r="N351" s="90">
        <v>-15.744175</v>
      </c>
      <c r="O351" s="90"/>
      <c r="P351" s="90"/>
    </row>
    <row r="352" spans="2:16" x14ac:dyDescent="0.25">
      <c r="B352" s="90">
        <v>1929000000</v>
      </c>
      <c r="C352" s="90">
        <v>-8.8715820000000001</v>
      </c>
      <c r="D352" s="90">
        <v>-13.049683</v>
      </c>
      <c r="E352" s="90"/>
      <c r="F352" s="90"/>
      <c r="L352" s="90">
        <v>1929000000</v>
      </c>
      <c r="M352" s="90">
        <v>-10.940994</v>
      </c>
      <c r="N352" s="90">
        <v>-15.323986</v>
      </c>
      <c r="O352" s="90"/>
      <c r="P352" s="90"/>
    </row>
    <row r="353" spans="2:16" x14ac:dyDescent="0.25">
      <c r="B353" s="90">
        <v>1988000000</v>
      </c>
      <c r="C353" s="90">
        <v>-8.8855857999999994</v>
      </c>
      <c r="D353" s="90">
        <v>-13.081529</v>
      </c>
      <c r="E353" s="90"/>
      <c r="F353" s="90"/>
      <c r="L353" s="90">
        <v>1988000000</v>
      </c>
      <c r="M353" s="90">
        <v>-11.050034999999999</v>
      </c>
      <c r="N353" s="90">
        <v>-14.865605</v>
      </c>
      <c r="O353" s="90"/>
      <c r="P353" s="90"/>
    </row>
    <row r="354" spans="2:16" x14ac:dyDescent="0.25">
      <c r="B354" s="90">
        <v>2047000000</v>
      </c>
      <c r="C354" s="90">
        <v>-8.9056701999999994</v>
      </c>
      <c r="D354" s="90">
        <v>-12.971294</v>
      </c>
      <c r="E354" s="90"/>
      <c r="F354" s="90"/>
      <c r="L354" s="90">
        <v>2047000000</v>
      </c>
      <c r="M354" s="90">
        <v>-11.139004</v>
      </c>
      <c r="N354" s="90">
        <v>-14.273339999999999</v>
      </c>
      <c r="O354" s="90"/>
      <c r="P354" s="90"/>
    </row>
    <row r="355" spans="2:16" x14ac:dyDescent="0.25">
      <c r="B355" s="90">
        <v>2106000000</v>
      </c>
      <c r="C355" s="90">
        <v>-8.9493407999999999</v>
      </c>
      <c r="D355" s="90">
        <v>-12.778250999999999</v>
      </c>
      <c r="E355" s="90"/>
      <c r="F355" s="90"/>
      <c r="L355" s="90">
        <v>2106000000</v>
      </c>
      <c r="M355" s="90">
        <v>-11.233586000000001</v>
      </c>
      <c r="N355" s="90">
        <v>-13.729953999999999</v>
      </c>
      <c r="O355" s="90"/>
      <c r="P355" s="90"/>
    </row>
    <row r="356" spans="2:16" x14ac:dyDescent="0.25">
      <c r="B356" s="90">
        <v>2165000000</v>
      </c>
      <c r="C356" s="90">
        <v>-9.0110588000000007</v>
      </c>
      <c r="D356" s="90">
        <v>-12.540561</v>
      </c>
      <c r="E356" s="90"/>
      <c r="F356" s="90"/>
      <c r="L356" s="90">
        <v>2165000000</v>
      </c>
      <c r="M356" s="90">
        <v>-11.331695</v>
      </c>
      <c r="N356" s="90">
        <v>-13.273695999999999</v>
      </c>
      <c r="O356" s="90"/>
      <c r="P356" s="90"/>
    </row>
    <row r="357" spans="2:16" x14ac:dyDescent="0.25">
      <c r="B357" s="90">
        <v>2224000000</v>
      </c>
      <c r="C357" s="90">
        <v>-9.0460128999999991</v>
      </c>
      <c r="D357" s="90">
        <v>-12.258857000000001</v>
      </c>
      <c r="E357" s="90"/>
      <c r="F357" s="90"/>
      <c r="L357" s="90">
        <v>2224000000</v>
      </c>
      <c r="M357" s="90">
        <v>-11.39655</v>
      </c>
      <c r="N357" s="90">
        <v>-12.861941</v>
      </c>
      <c r="O357" s="90"/>
      <c r="P357" s="90"/>
    </row>
    <row r="358" spans="2:16" x14ac:dyDescent="0.25">
      <c r="B358" s="90">
        <v>2283000000</v>
      </c>
      <c r="C358" s="90">
        <v>-9.0660018999999998</v>
      </c>
      <c r="D358" s="90">
        <v>-12.018338</v>
      </c>
      <c r="E358" s="90"/>
      <c r="F358" s="90"/>
      <c r="L358" s="90">
        <v>2283000000</v>
      </c>
      <c r="M358" s="90">
        <v>-11.437158999999999</v>
      </c>
      <c r="N358" s="90">
        <v>-12.410295</v>
      </c>
      <c r="O358" s="90"/>
      <c r="P358" s="90"/>
    </row>
    <row r="359" spans="2:16" x14ac:dyDescent="0.25">
      <c r="B359" s="90">
        <v>2342000000</v>
      </c>
      <c r="C359" s="90">
        <v>-9.0805320999999992</v>
      </c>
      <c r="D359" s="90">
        <v>-11.8278</v>
      </c>
      <c r="E359" s="90"/>
      <c r="F359" s="90"/>
      <c r="L359" s="90">
        <v>2342000000</v>
      </c>
      <c r="M359" s="90">
        <v>-11.502767</v>
      </c>
      <c r="N359" s="90">
        <v>-11.954349000000001</v>
      </c>
      <c r="O359" s="90"/>
      <c r="P359" s="90"/>
    </row>
    <row r="360" spans="2:16" x14ac:dyDescent="0.25">
      <c r="B360" s="90">
        <v>2401000000</v>
      </c>
      <c r="C360" s="90">
        <v>-9.1225939</v>
      </c>
      <c r="D360" s="90">
        <v>-11.597967000000001</v>
      </c>
      <c r="E360" s="90"/>
      <c r="F360" s="90"/>
      <c r="L360" s="90">
        <v>2401000000</v>
      </c>
      <c r="M360" s="90">
        <v>-11.651191000000001</v>
      </c>
      <c r="N360" s="90">
        <v>-11.445589999999999</v>
      </c>
      <c r="O360" s="90"/>
      <c r="P360" s="90"/>
    </row>
    <row r="361" spans="2:16" x14ac:dyDescent="0.25">
      <c r="B361" s="90">
        <v>2460000000</v>
      </c>
      <c r="C361" s="90">
        <v>-9.1911162999999991</v>
      </c>
      <c r="D361" s="90">
        <v>-11.294112</v>
      </c>
      <c r="E361" s="90"/>
      <c r="F361" s="90"/>
      <c r="L361" s="90">
        <v>2460000000</v>
      </c>
      <c r="M361" s="90">
        <v>-11.840007999999999</v>
      </c>
      <c r="N361" s="90">
        <v>-10.841367999999999</v>
      </c>
      <c r="O361" s="90"/>
      <c r="P361" s="90"/>
    </row>
    <row r="362" spans="2:16" x14ac:dyDescent="0.25">
      <c r="B362" s="90">
        <v>2519000000</v>
      </c>
      <c r="C362" s="90">
        <v>-9.2865962999999994</v>
      </c>
      <c r="D362" s="90">
        <v>-10.947276</v>
      </c>
      <c r="E362" s="90"/>
      <c r="F362" s="90"/>
      <c r="L362" s="90">
        <v>2519000000</v>
      </c>
      <c r="M362" s="90">
        <v>-11.989262999999999</v>
      </c>
      <c r="N362" s="90">
        <v>-10.253762</v>
      </c>
      <c r="O362" s="90"/>
      <c r="P362" s="90"/>
    </row>
    <row r="363" spans="2:16" x14ac:dyDescent="0.25">
      <c r="B363" s="90">
        <v>2578000000</v>
      </c>
      <c r="C363" s="90">
        <v>-9.3642082000000002</v>
      </c>
      <c r="D363" s="90">
        <v>-10.534481</v>
      </c>
      <c r="E363" s="90"/>
      <c r="F363" s="90"/>
      <c r="L363" s="90">
        <v>2578000000</v>
      </c>
      <c r="M363" s="90">
        <v>-12.060784</v>
      </c>
      <c r="N363" s="90">
        <v>-9.7349663</v>
      </c>
      <c r="O363" s="90"/>
      <c r="P363" s="90"/>
    </row>
    <row r="364" spans="2:16" x14ac:dyDescent="0.25">
      <c r="B364" s="90">
        <v>2637000000</v>
      </c>
      <c r="C364" s="90">
        <v>-9.4144640000000006</v>
      </c>
      <c r="D364" s="90">
        <v>-10.081557</v>
      </c>
      <c r="E364" s="90"/>
      <c r="F364" s="90"/>
      <c r="L364" s="90">
        <v>2637000000</v>
      </c>
      <c r="M364" s="90">
        <v>-12.080869</v>
      </c>
      <c r="N364" s="90">
        <v>-9.2946338999999991</v>
      </c>
      <c r="O364" s="90"/>
      <c r="P364" s="90"/>
    </row>
    <row r="365" spans="2:16" x14ac:dyDescent="0.25">
      <c r="B365" s="90">
        <v>2696000000</v>
      </c>
      <c r="C365" s="90">
        <v>-9.4441710000000008</v>
      </c>
      <c r="D365" s="90">
        <v>-9.6696720000000003</v>
      </c>
      <c r="E365" s="90"/>
      <c r="F365" s="90"/>
      <c r="L365" s="90">
        <v>2696000000</v>
      </c>
      <c r="M365" s="90">
        <v>-12.131849000000001</v>
      </c>
      <c r="N365" s="90">
        <v>-8.8901482000000005</v>
      </c>
      <c r="O365" s="90"/>
      <c r="P365" s="90"/>
    </row>
    <row r="366" spans="2:16" x14ac:dyDescent="0.25">
      <c r="B366" s="90">
        <v>2755000000</v>
      </c>
      <c r="C366" s="90">
        <v>-9.4773396999999999</v>
      </c>
      <c r="D366" s="90">
        <v>-9.2863121</v>
      </c>
      <c r="E366" s="90"/>
      <c r="F366" s="90"/>
      <c r="L366" s="90">
        <v>2755000000</v>
      </c>
      <c r="M366" s="90">
        <v>-12.217112999999999</v>
      </c>
      <c r="N366" s="90">
        <v>-8.4958142999999993</v>
      </c>
      <c r="O366" s="90"/>
      <c r="P366" s="90"/>
    </row>
    <row r="367" spans="2:16" x14ac:dyDescent="0.25">
      <c r="B367" s="90">
        <v>2814000000</v>
      </c>
      <c r="C367" s="90">
        <v>-9.4952497000000005</v>
      </c>
      <c r="D367" s="90">
        <v>-8.8882712999999995</v>
      </c>
      <c r="E367" s="90"/>
      <c r="F367" s="90"/>
      <c r="L367" s="90">
        <v>2814000000</v>
      </c>
      <c r="M367" s="90">
        <v>-12.318631</v>
      </c>
      <c r="N367" s="90">
        <v>-8.0562161999999997</v>
      </c>
      <c r="O367" s="90"/>
      <c r="P367" s="90"/>
    </row>
    <row r="368" spans="2:16" x14ac:dyDescent="0.25">
      <c r="B368" s="90">
        <v>2873000000</v>
      </c>
      <c r="C368" s="90">
        <v>-9.5088986999999996</v>
      </c>
      <c r="D368" s="90">
        <v>-8.4988536999999997</v>
      </c>
      <c r="E368" s="90"/>
      <c r="F368" s="90"/>
      <c r="L368" s="90">
        <v>2873000000</v>
      </c>
      <c r="M368" s="90">
        <v>-12.386049999999999</v>
      </c>
      <c r="N368" s="90">
        <v>-7.5713505999999997</v>
      </c>
      <c r="O368" s="90"/>
      <c r="P368" s="90"/>
    </row>
    <row r="369" spans="2:16" x14ac:dyDescent="0.25">
      <c r="B369" s="90">
        <v>2932000000</v>
      </c>
      <c r="C369" s="90">
        <v>-9.5335283000000004</v>
      </c>
      <c r="D369" s="90">
        <v>-8.0931014999999995</v>
      </c>
      <c r="E369" s="90"/>
      <c r="F369" s="90"/>
      <c r="L369" s="90">
        <v>2932000000</v>
      </c>
      <c r="M369" s="90">
        <v>-12.435146</v>
      </c>
      <c r="N369" s="90">
        <v>-7.1023755</v>
      </c>
      <c r="O369" s="90"/>
      <c r="P369" s="90"/>
    </row>
    <row r="370" spans="2:16" x14ac:dyDescent="0.25">
      <c r="B370" s="90">
        <v>2991000000</v>
      </c>
      <c r="C370" s="90">
        <v>-9.5773916000000003</v>
      </c>
      <c r="D370" s="90">
        <v>-7.6496095999999998</v>
      </c>
      <c r="E370" s="90"/>
      <c r="F370" s="90"/>
      <c r="L370" s="90">
        <v>2991000000</v>
      </c>
      <c r="M370" s="90">
        <v>-12.472516000000001</v>
      </c>
      <c r="N370" s="90">
        <v>-6.6607779999999996</v>
      </c>
      <c r="O370" s="90"/>
      <c r="P370" s="90"/>
    </row>
    <row r="371" spans="2:16" x14ac:dyDescent="0.25">
      <c r="B371" s="90">
        <v>3050000000</v>
      </c>
      <c r="C371" s="90">
        <v>-9.6315574999999995</v>
      </c>
      <c r="D371" s="90">
        <v>-7.2220940999999996</v>
      </c>
      <c r="E371" s="90"/>
      <c r="F371" s="90"/>
      <c r="L371" s="90">
        <v>3050000000</v>
      </c>
      <c r="M371" s="90">
        <v>-12.513429</v>
      </c>
      <c r="N371" s="90">
        <v>-6.2462372999999998</v>
      </c>
      <c r="O371" s="90"/>
      <c r="P371" s="90"/>
    </row>
    <row r="372" spans="2:16" x14ac:dyDescent="0.25">
      <c r="B372" s="90">
        <v>3109000000</v>
      </c>
      <c r="C372" s="90">
        <v>-9.6918372999999995</v>
      </c>
      <c r="D372" s="90">
        <v>-6.8315234</v>
      </c>
      <c r="E372" s="90"/>
      <c r="F372" s="90"/>
      <c r="L372" s="90">
        <v>3109000000</v>
      </c>
      <c r="M372" s="90">
        <v>-12.561246000000001</v>
      </c>
      <c r="N372" s="90">
        <v>-5.8787174000000002</v>
      </c>
      <c r="O372" s="90"/>
      <c r="P372" s="90"/>
    </row>
    <row r="373" spans="2:16" x14ac:dyDescent="0.25">
      <c r="B373" s="90">
        <v>3168000000</v>
      </c>
      <c r="C373" s="90">
        <v>-9.7668961999999997</v>
      </c>
      <c r="D373" s="90">
        <v>-6.4731301999999999</v>
      </c>
      <c r="E373" s="90"/>
      <c r="F373" s="90"/>
      <c r="L373" s="90">
        <v>3168000000</v>
      </c>
      <c r="M373" s="90">
        <v>-12.618197</v>
      </c>
      <c r="N373" s="90">
        <v>-5.5787624999999998</v>
      </c>
      <c r="O373" s="90"/>
      <c r="P373" s="90"/>
    </row>
    <row r="374" spans="2:16" x14ac:dyDescent="0.25">
      <c r="B374" s="90">
        <v>3227000000</v>
      </c>
      <c r="C374" s="90">
        <v>-9.8614949999999997</v>
      </c>
      <c r="D374" s="90">
        <v>-6.1617126000000004</v>
      </c>
      <c r="E374" s="90"/>
      <c r="F374" s="90"/>
      <c r="L374" s="90">
        <v>3227000000</v>
      </c>
      <c r="M374" s="90">
        <v>-12.702831</v>
      </c>
      <c r="N374" s="90">
        <v>-5.3262147999999998</v>
      </c>
      <c r="O374" s="90"/>
      <c r="P374" s="90"/>
    </row>
    <row r="375" spans="2:16" x14ac:dyDescent="0.25">
      <c r="B375" s="90">
        <v>3286000000</v>
      </c>
      <c r="C375" s="90">
        <v>-10.007617</v>
      </c>
      <c r="D375" s="90">
        <v>-5.9324284</v>
      </c>
      <c r="E375" s="90"/>
      <c r="F375" s="90"/>
      <c r="L375" s="90">
        <v>3286000000</v>
      </c>
      <c r="M375" s="90">
        <v>-12.825028</v>
      </c>
      <c r="N375" s="90">
        <v>-5.1080712999999998</v>
      </c>
      <c r="O375" s="90"/>
      <c r="P375" s="90"/>
    </row>
    <row r="376" spans="2:16" x14ac:dyDescent="0.25">
      <c r="B376" s="90">
        <v>3345000000</v>
      </c>
      <c r="C376" s="90">
        <v>-10.174909</v>
      </c>
      <c r="D376" s="90">
        <v>-5.7201738000000004</v>
      </c>
      <c r="E376" s="90"/>
      <c r="F376" s="90"/>
      <c r="L376" s="90">
        <v>3345000000</v>
      </c>
      <c r="M376" s="90">
        <v>-12.985993000000001</v>
      </c>
      <c r="N376" s="90">
        <v>-4.9385747999999996</v>
      </c>
      <c r="O376" s="90"/>
      <c r="P376" s="90"/>
    </row>
    <row r="377" spans="2:16" x14ac:dyDescent="0.25">
      <c r="B377" s="90">
        <v>3404000000</v>
      </c>
      <c r="C377" s="90">
        <v>-10.392283000000001</v>
      </c>
      <c r="D377" s="90">
        <v>-5.5079802999999998</v>
      </c>
      <c r="E377" s="90"/>
      <c r="F377" s="90"/>
      <c r="L377" s="90">
        <v>3404000000</v>
      </c>
      <c r="M377" s="90">
        <v>-13.165279</v>
      </c>
      <c r="N377" s="90">
        <v>-4.8085846999999999</v>
      </c>
      <c r="O377" s="90"/>
      <c r="P377" s="90"/>
    </row>
    <row r="378" spans="2:16" x14ac:dyDescent="0.25">
      <c r="B378" s="90">
        <v>3463000000</v>
      </c>
      <c r="C378" s="90">
        <v>-10.634134</v>
      </c>
      <c r="D378" s="90">
        <v>-5.3188323999999998</v>
      </c>
      <c r="E378" s="90"/>
      <c r="F378" s="90"/>
      <c r="L378" s="90">
        <v>3463000000</v>
      </c>
      <c r="M378" s="90">
        <v>-13.337766</v>
      </c>
      <c r="N378" s="90">
        <v>-4.7017870000000004</v>
      </c>
      <c r="O378" s="90"/>
      <c r="P378" s="90"/>
    </row>
    <row r="379" spans="2:16" x14ac:dyDescent="0.25">
      <c r="B379" s="90">
        <v>3522000000</v>
      </c>
      <c r="C379" s="90">
        <v>-10.910899000000001</v>
      </c>
      <c r="D379" s="90">
        <v>-5.1485171000000003</v>
      </c>
      <c r="E379" s="90"/>
      <c r="F379" s="90"/>
      <c r="L379" s="90">
        <v>3522000000</v>
      </c>
      <c r="M379" s="90">
        <v>-13.504671</v>
      </c>
      <c r="N379" s="90">
        <v>-4.6230878999999998</v>
      </c>
      <c r="O379" s="90"/>
      <c r="P379" s="90"/>
    </row>
    <row r="380" spans="2:16" x14ac:dyDescent="0.25">
      <c r="B380" s="90">
        <v>3581000000</v>
      </c>
      <c r="C380" s="90">
        <v>-11.161523000000001</v>
      </c>
      <c r="D380" s="90">
        <v>-4.9603868000000002</v>
      </c>
      <c r="E380" s="90"/>
      <c r="F380" s="90"/>
      <c r="L380" s="90">
        <v>3581000000</v>
      </c>
      <c r="M380" s="90">
        <v>-13.650562000000001</v>
      </c>
      <c r="N380" s="90">
        <v>-4.5644707999999996</v>
      </c>
      <c r="O380" s="90"/>
      <c r="P380" s="90"/>
    </row>
    <row r="381" spans="2:16" x14ac:dyDescent="0.25">
      <c r="B381" s="90">
        <v>3640000000</v>
      </c>
      <c r="C381" s="90">
        <v>-11.40921</v>
      </c>
      <c r="D381" s="90">
        <v>-4.7936578000000001</v>
      </c>
      <c r="E381" s="90"/>
      <c r="F381" s="90"/>
      <c r="L381" s="90">
        <v>3640000000</v>
      </c>
      <c r="M381" s="90">
        <v>-13.803967</v>
      </c>
      <c r="N381" s="90">
        <v>-4.5052418999999997</v>
      </c>
      <c r="O381" s="90"/>
      <c r="P381" s="90"/>
    </row>
    <row r="382" spans="2:16" x14ac:dyDescent="0.25">
      <c r="B382" s="90">
        <v>3699000000</v>
      </c>
      <c r="C382" s="90">
        <v>-11.658407</v>
      </c>
      <c r="D382" s="90">
        <v>-4.6641798000000003</v>
      </c>
      <c r="E382" s="90"/>
      <c r="F382" s="90"/>
      <c r="L382" s="90">
        <v>3699000000</v>
      </c>
      <c r="M382" s="90">
        <v>-13.964943999999999</v>
      </c>
      <c r="N382" s="90">
        <v>-4.4428052999999998</v>
      </c>
      <c r="O382" s="90"/>
      <c r="P382" s="90"/>
    </row>
    <row r="383" spans="2:16" x14ac:dyDescent="0.25">
      <c r="B383" s="90">
        <v>3758000000</v>
      </c>
      <c r="C383" s="90">
        <v>-11.90639</v>
      </c>
      <c r="D383" s="90">
        <v>-4.5257835000000002</v>
      </c>
      <c r="E383" s="90"/>
      <c r="F383" s="90"/>
      <c r="L383" s="90">
        <v>3758000000</v>
      </c>
      <c r="M383" s="90">
        <v>-14.146921000000001</v>
      </c>
      <c r="N383" s="90">
        <v>-4.3796071999999997</v>
      </c>
      <c r="O383" s="90"/>
      <c r="P383" s="90"/>
    </row>
    <row r="384" spans="2:16" x14ac:dyDescent="0.25">
      <c r="B384" s="90">
        <v>3817000000</v>
      </c>
      <c r="C384" s="90">
        <v>-12.166952999999999</v>
      </c>
      <c r="D384" s="90">
        <v>-4.3784536999999997</v>
      </c>
      <c r="E384" s="90"/>
      <c r="F384" s="90"/>
      <c r="L384" s="90">
        <v>3817000000</v>
      </c>
      <c r="M384" s="90">
        <v>-14.325163</v>
      </c>
      <c r="N384" s="90">
        <v>-4.3052916999999997</v>
      </c>
      <c r="O384" s="90"/>
      <c r="P384" s="90"/>
    </row>
    <row r="385" spans="2:16" x14ac:dyDescent="0.25">
      <c r="B385" s="90">
        <v>3876000000</v>
      </c>
      <c r="C385" s="90">
        <v>-12.478712</v>
      </c>
      <c r="D385" s="90">
        <v>-4.2468637999999999</v>
      </c>
      <c r="E385" s="90"/>
      <c r="F385" s="90"/>
      <c r="L385" s="90">
        <v>3876000000</v>
      </c>
      <c r="M385" s="90">
        <v>-14.528295999999999</v>
      </c>
      <c r="N385" s="90">
        <v>-4.2193455999999996</v>
      </c>
      <c r="O385" s="90"/>
      <c r="P385" s="90"/>
    </row>
    <row r="386" spans="2:16" x14ac:dyDescent="0.25">
      <c r="B386" s="90">
        <v>3935000000</v>
      </c>
      <c r="C386" s="90">
        <v>-12.811069</v>
      </c>
      <c r="D386" s="90">
        <v>-4.1024599000000004</v>
      </c>
      <c r="E386" s="90"/>
      <c r="F386" s="90"/>
      <c r="L386" s="90">
        <v>3935000000</v>
      </c>
      <c r="M386" s="90">
        <v>-14.767046000000001</v>
      </c>
      <c r="N386" s="90">
        <v>-4.1334295000000001</v>
      </c>
      <c r="O386" s="90"/>
      <c r="P386" s="90"/>
    </row>
    <row r="387" spans="2:16" x14ac:dyDescent="0.25">
      <c r="B387" s="90">
        <v>3994000000</v>
      </c>
      <c r="C387" s="90">
        <v>-13.153991</v>
      </c>
      <c r="D387" s="90">
        <v>-3.9424964999999998</v>
      </c>
      <c r="E387" s="90"/>
      <c r="F387" s="90"/>
      <c r="L387" s="90">
        <v>3994000000</v>
      </c>
      <c r="M387" s="90">
        <v>-15.023787</v>
      </c>
      <c r="N387" s="90">
        <v>-4.0449647999999998</v>
      </c>
      <c r="O387" s="90"/>
      <c r="P387" s="90"/>
    </row>
    <row r="388" spans="2:16" x14ac:dyDescent="0.25">
      <c r="B388" s="90">
        <v>4053000000</v>
      </c>
      <c r="C388" s="90">
        <v>-13.497432</v>
      </c>
      <c r="D388" s="90">
        <v>-3.8063332999999999</v>
      </c>
      <c r="E388" s="90"/>
      <c r="F388" s="90"/>
      <c r="L388" s="90">
        <v>4053000000</v>
      </c>
      <c r="M388" s="90">
        <v>-15.276711000000001</v>
      </c>
      <c r="N388" s="90">
        <v>-3.9508079999999999</v>
      </c>
      <c r="O388" s="90"/>
      <c r="P388" s="90"/>
    </row>
    <row r="389" spans="2:16" x14ac:dyDescent="0.25">
      <c r="B389" s="90">
        <v>4112000000</v>
      </c>
      <c r="C389" s="90">
        <v>-13.842828000000001</v>
      </c>
      <c r="D389" s="90">
        <v>-3.6844654000000001</v>
      </c>
      <c r="E389" s="90"/>
      <c r="F389" s="90"/>
      <c r="L389" s="90">
        <v>4112000000</v>
      </c>
      <c r="M389" s="90">
        <v>-15.512389000000001</v>
      </c>
      <c r="N389" s="90">
        <v>-3.8593747999999999</v>
      </c>
      <c r="O389" s="90"/>
      <c r="P389" s="90"/>
    </row>
    <row r="390" spans="2:16" x14ac:dyDescent="0.25">
      <c r="B390" s="90">
        <v>4171000000</v>
      </c>
      <c r="C390" s="90">
        <v>-14.180403999999999</v>
      </c>
      <c r="D390" s="90">
        <v>-3.5558027999999999</v>
      </c>
      <c r="E390" s="90"/>
      <c r="F390" s="90"/>
      <c r="L390" s="90">
        <v>4171000000</v>
      </c>
      <c r="M390" s="90">
        <v>-15.738708000000001</v>
      </c>
      <c r="N390" s="90">
        <v>-3.7748735</v>
      </c>
      <c r="O390" s="90"/>
      <c r="P390" s="90"/>
    </row>
    <row r="391" spans="2:16" x14ac:dyDescent="0.25">
      <c r="B391" s="90">
        <v>4230000000</v>
      </c>
      <c r="C391" s="90">
        <v>-14.536851</v>
      </c>
      <c r="D391" s="90">
        <v>-3.4476564000000001</v>
      </c>
      <c r="E391" s="90"/>
      <c r="F391" s="90"/>
      <c r="L391" s="90">
        <v>4230000000</v>
      </c>
      <c r="M391" s="90">
        <v>-15.975538999999999</v>
      </c>
      <c r="N391" s="90">
        <v>-3.6920052000000001</v>
      </c>
      <c r="O391" s="90"/>
      <c r="P391" s="90"/>
    </row>
    <row r="392" spans="2:16" x14ac:dyDescent="0.25">
      <c r="B392" s="90">
        <v>4289000000</v>
      </c>
      <c r="C392" s="90">
        <v>-14.938719000000001</v>
      </c>
      <c r="D392" s="90">
        <v>-3.3544651999999999</v>
      </c>
      <c r="E392" s="90"/>
      <c r="F392" s="90"/>
      <c r="L392" s="90">
        <v>4289000000</v>
      </c>
      <c r="M392" s="90">
        <v>-16.218271000000001</v>
      </c>
      <c r="N392" s="90">
        <v>-3.6118743000000002</v>
      </c>
      <c r="O392" s="90"/>
      <c r="P392" s="90"/>
    </row>
    <row r="393" spans="2:16" x14ac:dyDescent="0.25">
      <c r="B393" s="90">
        <v>4348000000</v>
      </c>
      <c r="C393" s="90">
        <v>-15.336266999999999</v>
      </c>
      <c r="D393" s="90">
        <v>-3.2457855000000002</v>
      </c>
      <c r="E393" s="90"/>
      <c r="F393" s="90"/>
      <c r="L393" s="90">
        <v>4348000000</v>
      </c>
      <c r="M393" s="90">
        <v>-16.443611000000001</v>
      </c>
      <c r="N393" s="90">
        <v>-3.5348818</v>
      </c>
      <c r="O393" s="90"/>
      <c r="P393" s="90"/>
    </row>
    <row r="394" spans="2:16" x14ac:dyDescent="0.25">
      <c r="B394" s="90">
        <v>4407000000</v>
      </c>
      <c r="C394" s="90">
        <v>-15.747251</v>
      </c>
      <c r="D394" s="90">
        <v>-3.1440402999999999</v>
      </c>
      <c r="E394" s="90"/>
      <c r="F394" s="90"/>
      <c r="L394" s="90">
        <v>4407000000</v>
      </c>
      <c r="M394" s="90">
        <v>-16.660843</v>
      </c>
      <c r="N394" s="90">
        <v>-3.4531318999999998</v>
      </c>
      <c r="O394" s="90"/>
      <c r="P394" s="90"/>
    </row>
    <row r="395" spans="2:16" x14ac:dyDescent="0.25">
      <c r="B395" s="90">
        <v>4466000000</v>
      </c>
      <c r="C395" s="90">
        <v>-16.193541</v>
      </c>
      <c r="D395" s="90">
        <v>-3.0580411000000001</v>
      </c>
      <c r="E395" s="90"/>
      <c r="F395" s="90"/>
      <c r="L395" s="90">
        <v>4466000000</v>
      </c>
      <c r="M395" s="90">
        <v>-16.936195000000001</v>
      </c>
      <c r="N395" s="90">
        <v>-3.3638865999999998</v>
      </c>
      <c r="O395" s="90"/>
      <c r="P395" s="90"/>
    </row>
    <row r="396" spans="2:16" x14ac:dyDescent="0.25">
      <c r="B396" s="90">
        <v>4525000000</v>
      </c>
      <c r="C396" s="90">
        <v>-16.660952000000002</v>
      </c>
      <c r="D396" s="90">
        <v>-2.9648363999999998</v>
      </c>
      <c r="E396" s="90"/>
      <c r="F396" s="90"/>
      <c r="L396" s="90">
        <v>4525000000</v>
      </c>
      <c r="M396" s="90">
        <v>-17.326294000000001</v>
      </c>
      <c r="N396" s="90">
        <v>-3.2700852999999999</v>
      </c>
      <c r="O396" s="90"/>
      <c r="P396" s="90"/>
    </row>
    <row r="397" spans="2:16" x14ac:dyDescent="0.25">
      <c r="B397" s="90">
        <v>4584000000</v>
      </c>
      <c r="C397" s="90">
        <v>-17.151031</v>
      </c>
      <c r="D397" s="90">
        <v>-2.8747783</v>
      </c>
      <c r="E397" s="90"/>
      <c r="F397" s="90"/>
      <c r="L397" s="90">
        <v>4584000000</v>
      </c>
      <c r="M397" s="90">
        <v>-17.793192000000001</v>
      </c>
      <c r="N397" s="90">
        <v>-3.1728082</v>
      </c>
      <c r="O397" s="90"/>
      <c r="P397" s="90"/>
    </row>
    <row r="398" spans="2:16" x14ac:dyDescent="0.25">
      <c r="B398" s="90">
        <v>4643000000</v>
      </c>
      <c r="C398" s="90">
        <v>-17.672519999999999</v>
      </c>
      <c r="D398" s="90">
        <v>-2.8023763000000002</v>
      </c>
      <c r="E398" s="90"/>
      <c r="F398" s="90"/>
      <c r="L398" s="90">
        <v>4643000000</v>
      </c>
      <c r="M398" s="90">
        <v>-18.279157999999999</v>
      </c>
      <c r="N398" s="90">
        <v>-3.0742151999999998</v>
      </c>
      <c r="O398" s="90"/>
      <c r="P398" s="90"/>
    </row>
    <row r="399" spans="2:16" x14ac:dyDescent="0.25">
      <c r="B399" s="90">
        <v>4702000000</v>
      </c>
      <c r="C399" s="90">
        <v>-18.222169999999998</v>
      </c>
      <c r="D399" s="90">
        <v>-2.7295558</v>
      </c>
      <c r="E399" s="90"/>
      <c r="F399" s="90"/>
      <c r="L399" s="90">
        <v>4702000000</v>
      </c>
      <c r="M399" s="90">
        <v>-18.768318000000001</v>
      </c>
      <c r="N399" s="90">
        <v>-2.9792139999999998</v>
      </c>
      <c r="O399" s="90"/>
      <c r="P399" s="90"/>
    </row>
    <row r="400" spans="2:16" x14ac:dyDescent="0.25">
      <c r="B400" s="90">
        <v>4761000000</v>
      </c>
      <c r="C400" s="90">
        <v>-18.777065</v>
      </c>
      <c r="D400" s="90">
        <v>-2.6546493</v>
      </c>
      <c r="E400" s="90"/>
      <c r="F400" s="90"/>
      <c r="L400" s="90">
        <v>4761000000</v>
      </c>
      <c r="M400" s="90">
        <v>-19.294709999999998</v>
      </c>
      <c r="N400" s="90">
        <v>-2.8884096000000001</v>
      </c>
      <c r="O400" s="90"/>
      <c r="P400" s="90"/>
    </row>
    <row r="401" spans="2:16" x14ac:dyDescent="0.25">
      <c r="B401" s="90">
        <v>4820000000</v>
      </c>
      <c r="C401" s="90">
        <v>-19.394908999999998</v>
      </c>
      <c r="D401" s="90">
        <v>-2.5958176000000002</v>
      </c>
      <c r="E401" s="90"/>
      <c r="F401" s="90"/>
      <c r="L401" s="90">
        <v>4820000000</v>
      </c>
      <c r="M401" s="90">
        <v>-19.909137999999999</v>
      </c>
      <c r="N401" s="90">
        <v>-2.8029620999999998</v>
      </c>
      <c r="O401" s="90"/>
      <c r="P401" s="90"/>
    </row>
    <row r="402" spans="2:16" x14ac:dyDescent="0.25">
      <c r="B402" s="90">
        <v>4879000000</v>
      </c>
      <c r="C402" s="90">
        <v>-20.044339999999998</v>
      </c>
      <c r="D402" s="90">
        <v>-2.5399451000000002</v>
      </c>
      <c r="E402" s="90"/>
      <c r="F402" s="90"/>
      <c r="L402" s="90">
        <v>4879000000</v>
      </c>
      <c r="M402" s="90">
        <v>-20.601309000000001</v>
      </c>
      <c r="N402" s="90">
        <v>-2.7202345999999999</v>
      </c>
      <c r="O402" s="90"/>
      <c r="P402" s="90"/>
    </row>
    <row r="403" spans="2:16" x14ac:dyDescent="0.25">
      <c r="B403" s="90">
        <v>4938000000</v>
      </c>
      <c r="C403" s="90">
        <v>-20.749673999999999</v>
      </c>
      <c r="D403" s="90">
        <v>-2.4792323000000001</v>
      </c>
      <c r="E403" s="90"/>
      <c r="F403" s="90"/>
      <c r="L403" s="90">
        <v>4938000000</v>
      </c>
      <c r="M403" s="90">
        <v>-21.318532999999999</v>
      </c>
      <c r="N403" s="90">
        <v>-2.6407446999999999</v>
      </c>
      <c r="O403" s="90"/>
      <c r="P403" s="90"/>
    </row>
    <row r="404" spans="2:16" x14ac:dyDescent="0.25">
      <c r="B404" s="90">
        <v>4997000000</v>
      </c>
      <c r="C404" s="90">
        <v>-21.513677999999999</v>
      </c>
      <c r="D404" s="90">
        <v>-2.4297494999999998</v>
      </c>
      <c r="E404" s="90"/>
      <c r="F404" s="90"/>
      <c r="L404" s="90">
        <v>4997000000</v>
      </c>
      <c r="M404" s="90">
        <v>-22.064720000000001</v>
      </c>
      <c r="N404" s="90">
        <v>-2.5663121000000002</v>
      </c>
      <c r="O404" s="90"/>
      <c r="P404" s="90"/>
    </row>
    <row r="405" spans="2:16" x14ac:dyDescent="0.25">
      <c r="B405" s="90">
        <v>5056000000</v>
      </c>
      <c r="C405" s="90">
        <v>-22.33276</v>
      </c>
      <c r="D405" s="90">
        <v>-2.3885486</v>
      </c>
      <c r="E405" s="90"/>
      <c r="F405" s="90"/>
      <c r="L405" s="90">
        <v>5056000000</v>
      </c>
      <c r="M405" s="90">
        <v>-22.888458</v>
      </c>
      <c r="N405" s="90">
        <v>-2.5019958</v>
      </c>
      <c r="O405" s="90"/>
      <c r="P405" s="90"/>
    </row>
    <row r="406" spans="2:16" x14ac:dyDescent="0.25">
      <c r="B406" s="90">
        <v>5115000000</v>
      </c>
      <c r="C406" s="90">
        <v>-23.238316000000001</v>
      </c>
      <c r="D406" s="90">
        <v>-2.3416290000000002</v>
      </c>
      <c r="E406" s="90"/>
      <c r="F406" s="90"/>
      <c r="L406" s="90">
        <v>5115000000</v>
      </c>
      <c r="M406" s="90">
        <v>-23.83428</v>
      </c>
      <c r="N406" s="90">
        <v>-2.4403005000000002</v>
      </c>
      <c r="O406" s="90"/>
      <c r="P406" s="90"/>
    </row>
    <row r="407" spans="2:16" x14ac:dyDescent="0.25">
      <c r="B407" s="90">
        <v>5174000000</v>
      </c>
      <c r="C407" s="90">
        <v>-24.291869999999999</v>
      </c>
      <c r="D407" s="90">
        <v>-2.3011273999999999</v>
      </c>
      <c r="E407" s="90"/>
      <c r="F407" s="90"/>
      <c r="L407" s="90">
        <v>5174000000</v>
      </c>
      <c r="M407" s="90">
        <v>-24.909445000000002</v>
      </c>
      <c r="N407" s="90">
        <v>-2.3847830000000001</v>
      </c>
      <c r="O407" s="90"/>
      <c r="P407" s="90"/>
    </row>
    <row r="408" spans="2:16" x14ac:dyDescent="0.25">
      <c r="B408" s="90">
        <v>5233000000</v>
      </c>
      <c r="C408" s="90">
        <v>-25.492146999999999</v>
      </c>
      <c r="D408" s="90">
        <v>-2.2704322000000001</v>
      </c>
      <c r="E408" s="90"/>
      <c r="F408" s="90"/>
      <c r="L408" s="90">
        <v>5233000000</v>
      </c>
      <c r="M408" s="90">
        <v>-26.108993999999999</v>
      </c>
      <c r="N408" s="90">
        <v>-2.3331510999999998</v>
      </c>
      <c r="O408" s="90"/>
      <c r="P408" s="90"/>
    </row>
    <row r="409" spans="2:16" x14ac:dyDescent="0.25">
      <c r="B409" s="90">
        <v>5292000000</v>
      </c>
      <c r="C409" s="90">
        <v>-26.741568000000001</v>
      </c>
      <c r="D409" s="90">
        <v>-2.2355708999999999</v>
      </c>
      <c r="E409" s="90"/>
      <c r="F409" s="90"/>
      <c r="L409" s="90">
        <v>5292000000</v>
      </c>
      <c r="M409" s="90">
        <v>-27.435811999999999</v>
      </c>
      <c r="N409" s="90">
        <v>-2.2868512000000001</v>
      </c>
      <c r="O409" s="90"/>
      <c r="P409" s="90"/>
    </row>
    <row r="410" spans="2:16" x14ac:dyDescent="0.25">
      <c r="B410" s="90">
        <v>5351000000</v>
      </c>
      <c r="C410" s="90">
        <v>-28.164826999999999</v>
      </c>
      <c r="D410" s="90">
        <v>-2.2036406999999998</v>
      </c>
      <c r="E410" s="90"/>
      <c r="F410" s="90"/>
      <c r="L410" s="90">
        <v>5351000000</v>
      </c>
      <c r="M410" s="90">
        <v>-28.902626000000001</v>
      </c>
      <c r="N410" s="90">
        <v>-2.2445588000000001</v>
      </c>
      <c r="O410" s="90"/>
      <c r="P410" s="90"/>
    </row>
    <row r="411" spans="2:16" x14ac:dyDescent="0.25">
      <c r="B411" s="90">
        <v>5410000000</v>
      </c>
      <c r="C411" s="90">
        <v>-29.611042000000001</v>
      </c>
      <c r="D411" s="90">
        <v>-2.1815305</v>
      </c>
      <c r="E411" s="90"/>
      <c r="F411" s="90"/>
      <c r="L411" s="90">
        <v>5410000000</v>
      </c>
      <c r="M411" s="90">
        <v>-30.460073000000001</v>
      </c>
      <c r="N411" s="90">
        <v>-2.2084185999999999</v>
      </c>
      <c r="O411" s="90"/>
      <c r="P411" s="90"/>
    </row>
    <row r="412" spans="2:16" x14ac:dyDescent="0.25">
      <c r="B412" s="90">
        <v>5469000000</v>
      </c>
      <c r="C412" s="90">
        <v>-31.039017000000001</v>
      </c>
      <c r="D412" s="90">
        <v>-2.1580963</v>
      </c>
      <c r="E412" s="90"/>
      <c r="F412" s="90"/>
      <c r="L412" s="90">
        <v>5469000000</v>
      </c>
      <c r="M412" s="90">
        <v>-31.958458</v>
      </c>
      <c r="N412" s="90">
        <v>-2.1774862000000001</v>
      </c>
      <c r="O412" s="90"/>
      <c r="P412" s="90"/>
    </row>
    <row r="413" spans="2:16" x14ac:dyDescent="0.25">
      <c r="B413" s="90">
        <v>5528000000</v>
      </c>
      <c r="C413" s="90">
        <v>-32.228386</v>
      </c>
      <c r="D413" s="90">
        <v>-2.1350688999999998</v>
      </c>
      <c r="E413" s="90"/>
      <c r="F413" s="90"/>
      <c r="L413" s="90">
        <v>5528000000</v>
      </c>
      <c r="M413" s="90">
        <v>-33.068294999999999</v>
      </c>
      <c r="N413" s="90">
        <v>-2.1515357000000002</v>
      </c>
      <c r="O413" s="90"/>
      <c r="P413" s="90"/>
    </row>
    <row r="414" spans="2:16" x14ac:dyDescent="0.25">
      <c r="B414" s="90">
        <v>5587000000</v>
      </c>
      <c r="C414" s="90">
        <v>-32.698151000000003</v>
      </c>
      <c r="D414" s="90">
        <v>-2.1210537</v>
      </c>
      <c r="E414" s="90"/>
      <c r="F414" s="90"/>
      <c r="L414" s="90">
        <v>5587000000</v>
      </c>
      <c r="M414" s="90">
        <v>-33.479301</v>
      </c>
      <c r="N414" s="90">
        <v>-2.1298849999999998</v>
      </c>
      <c r="O414" s="90"/>
      <c r="P414" s="90"/>
    </row>
    <row r="415" spans="2:16" x14ac:dyDescent="0.25">
      <c r="B415" s="90">
        <v>5646000000</v>
      </c>
      <c r="C415" s="90">
        <v>-32.505856000000001</v>
      </c>
      <c r="D415" s="90">
        <v>-2.1085037999999998</v>
      </c>
      <c r="E415" s="90"/>
      <c r="F415" s="90"/>
      <c r="L415" s="90">
        <v>5646000000</v>
      </c>
      <c r="M415" s="90">
        <v>-33.136898000000002</v>
      </c>
      <c r="N415" s="90">
        <v>-2.1122158</v>
      </c>
      <c r="O415" s="90"/>
      <c r="P415" s="90"/>
    </row>
    <row r="416" spans="2:16" x14ac:dyDescent="0.25">
      <c r="B416" s="90">
        <v>5705000000</v>
      </c>
      <c r="C416" s="90">
        <v>-31.571835</v>
      </c>
      <c r="D416" s="90">
        <v>-2.0957024</v>
      </c>
      <c r="E416" s="90"/>
      <c r="F416" s="90"/>
      <c r="L416" s="90">
        <v>5705000000</v>
      </c>
      <c r="M416" s="90">
        <v>-32.221310000000003</v>
      </c>
      <c r="N416" s="90">
        <v>-2.0992671999999999</v>
      </c>
      <c r="O416" s="90"/>
      <c r="P416" s="90"/>
    </row>
    <row r="417" spans="2:16" x14ac:dyDescent="0.25">
      <c r="B417" s="90">
        <v>5764000000</v>
      </c>
      <c r="C417" s="90">
        <v>-30.383897999999999</v>
      </c>
      <c r="D417" s="90">
        <v>-2.0903757000000001</v>
      </c>
      <c r="E417" s="90"/>
      <c r="F417" s="90"/>
      <c r="L417" s="90">
        <v>5764000000</v>
      </c>
      <c r="M417" s="90">
        <v>-31.071467999999999</v>
      </c>
      <c r="N417" s="90">
        <v>-2.0888078000000001</v>
      </c>
      <c r="O417" s="90"/>
      <c r="P417" s="90"/>
    </row>
    <row r="418" spans="2:16" x14ac:dyDescent="0.25">
      <c r="B418" s="90">
        <v>5823000000</v>
      </c>
      <c r="C418" s="90">
        <v>-29.141466000000001</v>
      </c>
      <c r="D418" s="90">
        <v>-2.0887286999999999</v>
      </c>
      <c r="E418" s="90"/>
      <c r="F418" s="90"/>
      <c r="L418" s="90">
        <v>5823000000</v>
      </c>
      <c r="M418" s="90">
        <v>-29.919912</v>
      </c>
      <c r="N418" s="90">
        <v>-2.0812637999999999</v>
      </c>
      <c r="O418" s="90"/>
      <c r="P418" s="90"/>
    </row>
    <row r="419" spans="2:16" x14ac:dyDescent="0.25">
      <c r="B419" s="90">
        <v>5882000000</v>
      </c>
      <c r="C419" s="90">
        <v>-27.968637000000001</v>
      </c>
      <c r="D419" s="90">
        <v>-2.0859540000000001</v>
      </c>
      <c r="E419" s="90"/>
      <c r="F419" s="90"/>
      <c r="L419" s="90">
        <v>5882000000</v>
      </c>
      <c r="M419" s="90">
        <v>-28.848585</v>
      </c>
      <c r="N419" s="90">
        <v>-2.0767750999999999</v>
      </c>
      <c r="O419" s="90"/>
      <c r="P419" s="90"/>
    </row>
    <row r="420" spans="2:16" x14ac:dyDescent="0.25">
      <c r="B420" s="90">
        <v>5941000000</v>
      </c>
      <c r="C420" s="90">
        <v>-26.988512</v>
      </c>
      <c r="D420" s="90">
        <v>-2.0858048999999999</v>
      </c>
      <c r="E420" s="90"/>
      <c r="F420" s="90"/>
      <c r="L420" s="90">
        <v>5941000000</v>
      </c>
      <c r="M420" s="90">
        <v>-27.896622000000001</v>
      </c>
      <c r="N420" s="90">
        <v>-2.0742034999999999</v>
      </c>
      <c r="O420" s="90"/>
      <c r="P420" s="90"/>
    </row>
    <row r="421" spans="2:16" x14ac:dyDescent="0.25">
      <c r="B421" s="90">
        <v>6000000000</v>
      </c>
      <c r="C421" s="90">
        <v>-26.352243000000001</v>
      </c>
      <c r="D421" s="90">
        <v>-2.0875666000000002</v>
      </c>
      <c r="E421" s="90"/>
      <c r="F421" s="90"/>
      <c r="L421" s="90">
        <v>6000000000</v>
      </c>
      <c r="M421" s="90">
        <v>-27.287001</v>
      </c>
      <c r="N421" s="90">
        <v>-2.0726626000000001</v>
      </c>
      <c r="O421" s="90"/>
      <c r="P421" s="90"/>
    </row>
    <row r="422" spans="2:16" x14ac:dyDescent="0.25">
      <c r="B422" s="90" t="s">
        <v>21</v>
      </c>
      <c r="C422" s="90"/>
      <c r="D422" s="90"/>
      <c r="E422" s="90"/>
      <c r="F422" s="90"/>
      <c r="L422" s="90" t="s">
        <v>21</v>
      </c>
      <c r="M422" s="90"/>
      <c r="N422" s="90"/>
      <c r="O422" s="90"/>
      <c r="P422" s="90"/>
    </row>
    <row r="423" spans="2:16" x14ac:dyDescent="0.25">
      <c r="B423" s="90"/>
      <c r="C423" s="90"/>
      <c r="D423" s="90"/>
      <c r="E423" s="90"/>
      <c r="F423" s="90"/>
      <c r="L423" s="90"/>
      <c r="M423" s="90"/>
      <c r="N423" s="90"/>
      <c r="O423" s="90"/>
      <c r="P423" s="90"/>
    </row>
    <row r="424" spans="2:16" x14ac:dyDescent="0.25">
      <c r="B424" s="90"/>
      <c r="C424" s="90"/>
      <c r="D424" s="90"/>
      <c r="E424" s="90"/>
      <c r="F424" s="90"/>
      <c r="L424" s="90"/>
      <c r="M424" s="90"/>
      <c r="N424" s="90"/>
      <c r="O424" s="90"/>
      <c r="P424" s="90"/>
    </row>
    <row r="425" spans="2:16" x14ac:dyDescent="0.25">
      <c r="B425" s="90" t="s">
        <v>23</v>
      </c>
      <c r="C425" s="90"/>
      <c r="D425" s="90"/>
      <c r="E425" s="90"/>
      <c r="F425" s="90"/>
      <c r="L425" s="90" t="s">
        <v>23</v>
      </c>
      <c r="M425" s="90"/>
      <c r="N425" s="90"/>
      <c r="O425" s="90"/>
      <c r="P425" s="90"/>
    </row>
    <row r="426" spans="2:16" x14ac:dyDescent="0.25">
      <c r="B426" s="90" t="s">
        <v>19</v>
      </c>
      <c r="C426" s="90" t="s">
        <v>186</v>
      </c>
      <c r="D426" s="90" t="s">
        <v>187</v>
      </c>
      <c r="E426" s="90" t="s">
        <v>188</v>
      </c>
      <c r="F426" s="90" t="s">
        <v>189</v>
      </c>
      <c r="L426" s="90" t="s">
        <v>19</v>
      </c>
      <c r="M426" s="90" t="s">
        <v>186</v>
      </c>
      <c r="N426" s="90" t="s">
        <v>187</v>
      </c>
      <c r="O426" s="90" t="s">
        <v>188</v>
      </c>
      <c r="P426" s="90" t="s">
        <v>189</v>
      </c>
    </row>
    <row r="427" spans="2:16" x14ac:dyDescent="0.25">
      <c r="B427" s="90">
        <v>1000000000</v>
      </c>
      <c r="C427" s="90">
        <v>-2.4333260000000001</v>
      </c>
      <c r="D427" s="90">
        <v>-59.799511000000003</v>
      </c>
      <c r="E427" s="90">
        <v>-31.921377</v>
      </c>
      <c r="F427" s="90">
        <v>-31.241121</v>
      </c>
      <c r="L427" s="90">
        <v>1000000000</v>
      </c>
      <c r="M427" s="90">
        <v>-3.9118165999999999</v>
      </c>
      <c r="N427" s="90">
        <v>-62.460433999999999</v>
      </c>
      <c r="O427" s="90">
        <v>-24.371324999999999</v>
      </c>
      <c r="P427" s="90">
        <v>-31.778189000000001</v>
      </c>
    </row>
    <row r="428" spans="2:16" x14ac:dyDescent="0.25">
      <c r="B428" s="90">
        <v>1127500000</v>
      </c>
      <c r="C428" s="90">
        <v>-2.4766419000000002</v>
      </c>
      <c r="D428" s="90">
        <v>-59.767299999999999</v>
      </c>
      <c r="E428" s="90">
        <v>-31.738695</v>
      </c>
      <c r="F428" s="90">
        <v>-28.657209000000002</v>
      </c>
      <c r="L428" s="90">
        <v>1127500000</v>
      </c>
      <c r="M428" s="90">
        <v>-4.4042468000000001</v>
      </c>
      <c r="N428" s="90">
        <v>-61.334437999999999</v>
      </c>
      <c r="O428" s="90">
        <v>-24.195129000000001</v>
      </c>
      <c r="P428" s="90">
        <v>-31.345222</v>
      </c>
    </row>
    <row r="429" spans="2:16" x14ac:dyDescent="0.25">
      <c r="B429" s="90">
        <v>1255000000</v>
      </c>
      <c r="C429" s="90">
        <v>-2.5721986000000001</v>
      </c>
      <c r="D429" s="90">
        <v>-59.819209999999998</v>
      </c>
      <c r="E429" s="90">
        <v>-31.687317</v>
      </c>
      <c r="F429" s="90">
        <v>-25.948188999999999</v>
      </c>
      <c r="L429" s="90">
        <v>1255000000</v>
      </c>
      <c r="M429" s="90">
        <v>-4.9721408</v>
      </c>
      <c r="N429" s="90">
        <v>-59.937804999999997</v>
      </c>
      <c r="O429" s="90">
        <v>-24.033615000000001</v>
      </c>
      <c r="P429" s="90">
        <v>-30.78096</v>
      </c>
    </row>
    <row r="430" spans="2:16" x14ac:dyDescent="0.25">
      <c r="B430" s="90">
        <v>1382500000</v>
      </c>
      <c r="C430" s="90">
        <v>-2.7387328000000002</v>
      </c>
      <c r="D430" s="90">
        <v>-59.861083999999998</v>
      </c>
      <c r="E430" s="90">
        <v>-31.731482</v>
      </c>
      <c r="F430" s="90">
        <v>-23.244257000000001</v>
      </c>
      <c r="L430" s="90">
        <v>1382500000</v>
      </c>
      <c r="M430" s="90">
        <v>-5.5997233</v>
      </c>
      <c r="N430" s="90">
        <v>-58.267856999999999</v>
      </c>
      <c r="O430" s="90">
        <v>-23.877656999999999</v>
      </c>
      <c r="P430" s="90">
        <v>-30.233374000000001</v>
      </c>
    </row>
    <row r="431" spans="2:16" x14ac:dyDescent="0.25">
      <c r="B431" s="90">
        <v>1510000000</v>
      </c>
      <c r="C431" s="90">
        <v>-2.9378101999999999</v>
      </c>
      <c r="D431" s="90">
        <v>-60.225268999999997</v>
      </c>
      <c r="E431" s="90">
        <v>-31.99596</v>
      </c>
      <c r="F431" s="90">
        <v>-22.939959000000002</v>
      </c>
      <c r="L431" s="90">
        <v>1510000000</v>
      </c>
      <c r="M431" s="90">
        <v>-6.0830045000000004</v>
      </c>
      <c r="N431" s="90">
        <v>-56.841113999999997</v>
      </c>
      <c r="O431" s="90">
        <v>-23.765957</v>
      </c>
      <c r="P431" s="90">
        <v>-30.158650999999999</v>
      </c>
    </row>
    <row r="432" spans="2:16" x14ac:dyDescent="0.25">
      <c r="B432" s="90">
        <v>1637500000</v>
      </c>
      <c r="C432" s="90">
        <v>-3.1919341000000001</v>
      </c>
      <c r="D432" s="90">
        <v>-61.271842999999997</v>
      </c>
      <c r="E432" s="90">
        <v>-32.068165</v>
      </c>
      <c r="F432" s="90">
        <v>-22.633088999999998</v>
      </c>
      <c r="L432" s="90">
        <v>1637500000</v>
      </c>
      <c r="M432" s="90">
        <v>-6.4904704000000004</v>
      </c>
      <c r="N432" s="90">
        <v>-55.661915</v>
      </c>
      <c r="O432" s="90">
        <v>-23.804272000000001</v>
      </c>
      <c r="P432" s="90">
        <v>-29.939851999999998</v>
      </c>
    </row>
    <row r="433" spans="2:16" x14ac:dyDescent="0.25">
      <c r="B433" s="90">
        <v>1765000000</v>
      </c>
      <c r="C433" s="90">
        <v>-3.5182528</v>
      </c>
      <c r="D433" s="90">
        <v>-62.39349</v>
      </c>
      <c r="E433" s="90">
        <v>-32.134231999999997</v>
      </c>
      <c r="F433" s="90">
        <v>-22.772995000000002</v>
      </c>
      <c r="L433" s="90">
        <v>1765000000</v>
      </c>
      <c r="M433" s="90">
        <v>-6.7059654999999996</v>
      </c>
      <c r="N433" s="90">
        <v>-54.753647000000001</v>
      </c>
      <c r="O433" s="90">
        <v>-23.955483999999998</v>
      </c>
      <c r="P433" s="90">
        <v>-30.194569000000001</v>
      </c>
    </row>
    <row r="434" spans="2:16" x14ac:dyDescent="0.25">
      <c r="B434" s="90">
        <v>1892500000</v>
      </c>
      <c r="C434" s="90">
        <v>-3.8350086000000001</v>
      </c>
      <c r="D434" s="90">
        <v>-63.712043999999999</v>
      </c>
      <c r="E434" s="90">
        <v>-32.163963000000003</v>
      </c>
      <c r="F434" s="90">
        <v>-23.077912999999999</v>
      </c>
      <c r="L434" s="90">
        <v>1892500000</v>
      </c>
      <c r="M434" s="90">
        <v>-6.9035754000000003</v>
      </c>
      <c r="N434" s="90">
        <v>-54.144919999999999</v>
      </c>
      <c r="O434" s="90">
        <v>-24.055503999999999</v>
      </c>
      <c r="P434" s="90">
        <v>-30.726697999999999</v>
      </c>
    </row>
    <row r="435" spans="2:16" x14ac:dyDescent="0.25">
      <c r="B435" s="90">
        <v>2020000000</v>
      </c>
      <c r="C435" s="90">
        <v>-4.1182727999999997</v>
      </c>
      <c r="D435" s="90">
        <v>-64.307709000000003</v>
      </c>
      <c r="E435" s="90">
        <v>-32.030872000000002</v>
      </c>
      <c r="F435" s="90">
        <v>-23.406281</v>
      </c>
      <c r="L435" s="90">
        <v>2020000000</v>
      </c>
      <c r="M435" s="90">
        <v>-7.0456852999999997</v>
      </c>
      <c r="N435" s="90">
        <v>-53.668906999999997</v>
      </c>
      <c r="O435" s="90">
        <v>-24.225573000000001</v>
      </c>
      <c r="P435" s="90">
        <v>-31.269711999999998</v>
      </c>
    </row>
    <row r="436" spans="2:16" x14ac:dyDescent="0.25">
      <c r="B436" s="90">
        <v>2147500000</v>
      </c>
      <c r="C436" s="90">
        <v>-4.3910536999999996</v>
      </c>
      <c r="D436" s="90">
        <v>-64.297591999999995</v>
      </c>
      <c r="E436" s="90">
        <v>-31.916998</v>
      </c>
      <c r="F436" s="90">
        <v>-23.708041999999999</v>
      </c>
      <c r="L436" s="90">
        <v>2147500000</v>
      </c>
      <c r="M436" s="90">
        <v>-7.1730156000000003</v>
      </c>
      <c r="N436" s="90">
        <v>-53.244346999999998</v>
      </c>
      <c r="O436" s="90">
        <v>-24.366119000000001</v>
      </c>
      <c r="P436" s="90">
        <v>-31.719282</v>
      </c>
    </row>
    <row r="437" spans="2:16" x14ac:dyDescent="0.25">
      <c r="B437" s="90">
        <v>2275000000</v>
      </c>
      <c r="C437" s="90">
        <v>-4.6808924999999997</v>
      </c>
      <c r="D437" s="90">
        <v>-63.260455999999998</v>
      </c>
      <c r="E437" s="90">
        <v>-32.060718999999999</v>
      </c>
      <c r="F437" s="90">
        <v>-24.062937000000002</v>
      </c>
      <c r="L437" s="90">
        <v>2275000000</v>
      </c>
      <c r="M437" s="90">
        <v>-7.1954631999999998</v>
      </c>
      <c r="N437" s="90">
        <v>-52.925536999999998</v>
      </c>
      <c r="O437" s="90">
        <v>-24.456671</v>
      </c>
      <c r="P437" s="90">
        <v>-32.610675999999998</v>
      </c>
    </row>
    <row r="438" spans="2:16" x14ac:dyDescent="0.25">
      <c r="B438" s="90">
        <v>2402500000</v>
      </c>
      <c r="C438" s="90">
        <v>-5.0154424000000004</v>
      </c>
      <c r="D438" s="90">
        <v>-61.958857999999999</v>
      </c>
      <c r="E438" s="90">
        <v>-32.250976999999999</v>
      </c>
      <c r="F438" s="90">
        <v>-24.042953000000001</v>
      </c>
      <c r="L438" s="90">
        <v>2402500000</v>
      </c>
      <c r="M438" s="90">
        <v>-7.2630300999999999</v>
      </c>
      <c r="N438" s="90">
        <v>-52.656410000000001</v>
      </c>
      <c r="O438" s="90">
        <v>-24.52092</v>
      </c>
      <c r="P438" s="90">
        <v>-33.481003000000001</v>
      </c>
    </row>
    <row r="439" spans="2:16" x14ac:dyDescent="0.25">
      <c r="B439" s="90">
        <v>2530000000</v>
      </c>
      <c r="C439" s="90">
        <v>-5.4304117999999999</v>
      </c>
      <c r="D439" s="90">
        <v>-60.004058999999998</v>
      </c>
      <c r="E439" s="90">
        <v>-32.422001000000002</v>
      </c>
      <c r="F439" s="90">
        <v>-23.937494000000001</v>
      </c>
      <c r="L439" s="90">
        <v>2530000000</v>
      </c>
      <c r="M439" s="90">
        <v>-7.2599001000000003</v>
      </c>
      <c r="N439" s="90">
        <v>-52.235518999999996</v>
      </c>
      <c r="O439" s="90">
        <v>-24.576201999999999</v>
      </c>
      <c r="P439" s="90">
        <v>-34.232216000000001</v>
      </c>
    </row>
    <row r="440" spans="2:16" x14ac:dyDescent="0.25">
      <c r="B440" s="90">
        <v>2657500000</v>
      </c>
      <c r="C440" s="90">
        <v>-5.9403882000000001</v>
      </c>
      <c r="D440" s="90">
        <v>-58.834601999999997</v>
      </c>
      <c r="E440" s="90">
        <v>-32.702835</v>
      </c>
      <c r="F440" s="90">
        <v>-23.754141000000001</v>
      </c>
      <c r="L440" s="90">
        <v>2657500000</v>
      </c>
      <c r="M440" s="90">
        <v>-7.2513145999999997</v>
      </c>
      <c r="N440" s="90">
        <v>-52.033786999999997</v>
      </c>
      <c r="O440" s="90">
        <v>-24.479693999999999</v>
      </c>
      <c r="P440" s="90">
        <v>-34.885314999999999</v>
      </c>
    </row>
    <row r="441" spans="2:16" x14ac:dyDescent="0.25">
      <c r="B441" s="90">
        <v>2785000000</v>
      </c>
      <c r="C441" s="90">
        <v>-6.5539556000000001</v>
      </c>
      <c r="D441" s="90">
        <v>-57.797103999999997</v>
      </c>
      <c r="E441" s="90">
        <v>-32.898960000000002</v>
      </c>
      <c r="F441" s="90">
        <v>-23.587531999999999</v>
      </c>
      <c r="L441" s="90">
        <v>2785000000</v>
      </c>
      <c r="M441" s="90">
        <v>-7.2588916000000001</v>
      </c>
      <c r="N441" s="90">
        <v>-51.935946999999999</v>
      </c>
      <c r="O441" s="90">
        <v>-24.389122</v>
      </c>
      <c r="P441" s="90">
        <v>-35.442115999999999</v>
      </c>
    </row>
    <row r="442" spans="2:16" x14ac:dyDescent="0.25">
      <c r="B442" s="90">
        <v>2912500000</v>
      </c>
      <c r="C442" s="90">
        <v>-7.2474727999999997</v>
      </c>
      <c r="D442" s="90">
        <v>-56.540154000000001</v>
      </c>
      <c r="E442" s="90">
        <v>-32.861773999999997</v>
      </c>
      <c r="F442" s="90">
        <v>-23.39546</v>
      </c>
      <c r="L442" s="90">
        <v>2912500000</v>
      </c>
      <c r="M442" s="90">
        <v>-7.2581935</v>
      </c>
      <c r="N442" s="90">
        <v>-51.651352000000003</v>
      </c>
      <c r="O442" s="90">
        <v>-24.378708</v>
      </c>
      <c r="P442" s="90">
        <v>-35.666514999999997</v>
      </c>
    </row>
    <row r="443" spans="2:16" x14ac:dyDescent="0.25">
      <c r="B443" s="90">
        <v>3040000000</v>
      </c>
      <c r="C443" s="90">
        <v>-7.9532075000000004</v>
      </c>
      <c r="D443" s="90">
        <v>-55.370570999999998</v>
      </c>
      <c r="E443" s="90">
        <v>-32.757713000000003</v>
      </c>
      <c r="F443" s="90">
        <v>-23.428905</v>
      </c>
      <c r="L443" s="90">
        <v>3040000000</v>
      </c>
      <c r="M443" s="90">
        <v>-7.2675847999999998</v>
      </c>
      <c r="N443" s="90">
        <v>-52.915840000000003</v>
      </c>
      <c r="O443" s="90">
        <v>-24.350470000000001</v>
      </c>
      <c r="P443" s="90">
        <v>-34.942909</v>
      </c>
    </row>
    <row r="444" spans="2:16" x14ac:dyDescent="0.25">
      <c r="B444" s="90">
        <v>3167500000</v>
      </c>
      <c r="C444" s="90">
        <v>-8.7122974000000006</v>
      </c>
      <c r="D444" s="90">
        <v>-54.236075999999997</v>
      </c>
      <c r="E444" s="90">
        <v>-32.521571999999999</v>
      </c>
      <c r="F444" s="90">
        <v>-23.621243</v>
      </c>
      <c r="L444" s="90">
        <v>3167500000</v>
      </c>
      <c r="M444" s="90">
        <v>-7.3226437999999998</v>
      </c>
      <c r="N444" s="90">
        <v>-53.963444000000003</v>
      </c>
      <c r="O444" s="90">
        <v>-24.413979000000001</v>
      </c>
      <c r="P444" s="90">
        <v>-34.145535000000002</v>
      </c>
    </row>
    <row r="445" spans="2:16" x14ac:dyDescent="0.25">
      <c r="B445" s="90">
        <v>3295000000</v>
      </c>
      <c r="C445" s="90">
        <v>-9.5179957999999996</v>
      </c>
      <c r="D445" s="90">
        <v>-52.838546999999998</v>
      </c>
      <c r="E445" s="90">
        <v>-32.160243999999999</v>
      </c>
      <c r="F445" s="90">
        <v>-23.905058</v>
      </c>
      <c r="L445" s="90">
        <v>3295000000</v>
      </c>
      <c r="M445" s="90">
        <v>-7.3691988000000004</v>
      </c>
      <c r="N445" s="90">
        <v>-54.997864</v>
      </c>
      <c r="O445" s="90">
        <v>-24.581195999999998</v>
      </c>
      <c r="P445" s="90">
        <v>-33.37236</v>
      </c>
    </row>
    <row r="446" spans="2:16" x14ac:dyDescent="0.25">
      <c r="B446" s="90">
        <v>3422500000</v>
      </c>
      <c r="C446" s="90">
        <v>-10.382345000000001</v>
      </c>
      <c r="D446" s="90">
        <v>-51.733707000000003</v>
      </c>
      <c r="E446" s="90">
        <v>-31.737137000000001</v>
      </c>
      <c r="F446" s="90">
        <v>-24.200617000000001</v>
      </c>
      <c r="L446" s="90">
        <v>3422500000</v>
      </c>
      <c r="M446" s="90">
        <v>-7.3826508999999998</v>
      </c>
      <c r="N446" s="90">
        <v>-55.703673999999999</v>
      </c>
      <c r="O446" s="90">
        <v>-24.808513999999999</v>
      </c>
      <c r="P446" s="90">
        <v>-32.442599999999999</v>
      </c>
    </row>
    <row r="447" spans="2:16" x14ac:dyDescent="0.25">
      <c r="B447" s="90">
        <v>3550000000</v>
      </c>
      <c r="C447" s="90">
        <v>-11.261512</v>
      </c>
      <c r="D447" s="90">
        <v>-50.732723</v>
      </c>
      <c r="E447" s="90">
        <v>-31.317938000000002</v>
      </c>
      <c r="F447" s="90">
        <v>-24.625730999999998</v>
      </c>
      <c r="L447" s="90">
        <v>3550000000</v>
      </c>
      <c r="M447" s="90">
        <v>-7.4033059999999997</v>
      </c>
      <c r="N447" s="90">
        <v>-56.479030999999999</v>
      </c>
      <c r="O447" s="90">
        <v>-25.026287</v>
      </c>
      <c r="P447" s="90">
        <v>-31.484531</v>
      </c>
    </row>
    <row r="448" spans="2:16" x14ac:dyDescent="0.25">
      <c r="B448" s="90">
        <v>3677500000</v>
      </c>
      <c r="C448" s="90">
        <v>-12.190458</v>
      </c>
      <c r="D448" s="90">
        <v>-50.027374000000002</v>
      </c>
      <c r="E448" s="90">
        <v>-30.796257000000001</v>
      </c>
      <c r="F448" s="90">
        <v>-24.877714000000001</v>
      </c>
      <c r="L448" s="90">
        <v>3677500000</v>
      </c>
      <c r="M448" s="90">
        <v>-7.4661645999999999</v>
      </c>
      <c r="N448" s="90">
        <v>-55.586070999999997</v>
      </c>
      <c r="O448" s="90">
        <v>-25.242387999999998</v>
      </c>
      <c r="P448" s="90">
        <v>-30.976700000000001</v>
      </c>
    </row>
    <row r="449" spans="2:16" x14ac:dyDescent="0.25">
      <c r="B449" s="90">
        <v>3805000000</v>
      </c>
      <c r="C449" s="90">
        <v>-13.236091</v>
      </c>
      <c r="D449" s="90">
        <v>-49.704208000000001</v>
      </c>
      <c r="E449" s="90">
        <v>-30.173019</v>
      </c>
      <c r="F449" s="90">
        <v>-25.040285000000001</v>
      </c>
      <c r="L449" s="90">
        <v>3805000000</v>
      </c>
      <c r="M449" s="90">
        <v>-7.4749660000000002</v>
      </c>
      <c r="N449" s="90">
        <v>-55.042847000000002</v>
      </c>
      <c r="O449" s="90">
        <v>-25.406815999999999</v>
      </c>
      <c r="P449" s="90">
        <v>-30.420981999999999</v>
      </c>
    </row>
    <row r="450" spans="2:16" x14ac:dyDescent="0.25">
      <c r="B450" s="90">
        <v>3932500000</v>
      </c>
      <c r="C450" s="90">
        <v>-14.223660000000001</v>
      </c>
      <c r="D450" s="90">
        <v>-49.529826999999997</v>
      </c>
      <c r="E450" s="90">
        <v>-29.581748999999999</v>
      </c>
      <c r="F450" s="90">
        <v>-25.351997000000001</v>
      </c>
      <c r="L450" s="90">
        <v>3932500000</v>
      </c>
      <c r="M450" s="90">
        <v>-7.5636234</v>
      </c>
      <c r="N450" s="90">
        <v>-54.376533999999999</v>
      </c>
      <c r="O450" s="90">
        <v>-25.744156</v>
      </c>
      <c r="P450" s="90">
        <v>-29.797235000000001</v>
      </c>
    </row>
    <row r="451" spans="2:16" x14ac:dyDescent="0.25">
      <c r="B451" s="90">
        <v>4060000000</v>
      </c>
      <c r="C451" s="90">
        <v>-15.233851</v>
      </c>
      <c r="D451" s="90">
        <v>-49.337330000000001</v>
      </c>
      <c r="E451" s="90">
        <v>-28.995858999999999</v>
      </c>
      <c r="F451" s="90">
        <v>-25.743645000000001</v>
      </c>
      <c r="L451" s="90">
        <v>4060000000</v>
      </c>
      <c r="M451" s="90">
        <v>-7.6990461000000003</v>
      </c>
      <c r="N451" s="90">
        <v>-53.943573000000001</v>
      </c>
      <c r="O451" s="90">
        <v>-26.133261000000001</v>
      </c>
      <c r="P451" s="90">
        <v>-29.208853000000001</v>
      </c>
    </row>
    <row r="452" spans="2:16" x14ac:dyDescent="0.25">
      <c r="B452" s="90">
        <v>4187500000</v>
      </c>
      <c r="C452" s="90">
        <v>-16.134653</v>
      </c>
      <c r="D452" s="90">
        <v>-49.828696999999998</v>
      </c>
      <c r="E452" s="90">
        <v>-28.458618000000001</v>
      </c>
      <c r="F452" s="90">
        <v>-26.125954</v>
      </c>
      <c r="L452" s="90">
        <v>4187500000</v>
      </c>
      <c r="M452" s="90">
        <v>-7.8886995000000004</v>
      </c>
      <c r="N452" s="90">
        <v>-53.230255</v>
      </c>
      <c r="O452" s="90">
        <v>-26.521608000000001</v>
      </c>
      <c r="P452" s="90">
        <v>-28.637208999999999</v>
      </c>
    </row>
    <row r="453" spans="2:16" x14ac:dyDescent="0.25">
      <c r="B453" s="90">
        <v>4315000000</v>
      </c>
      <c r="C453" s="90">
        <v>-17.214448999999998</v>
      </c>
      <c r="D453" s="90">
        <v>-50.249141999999999</v>
      </c>
      <c r="E453" s="90">
        <v>-28.004808000000001</v>
      </c>
      <c r="F453" s="90">
        <v>-26.714259999999999</v>
      </c>
      <c r="L453" s="90">
        <v>4315000000</v>
      </c>
      <c r="M453" s="90">
        <v>-8.0640259000000007</v>
      </c>
      <c r="N453" s="90">
        <v>-52.554465999999998</v>
      </c>
      <c r="O453" s="90">
        <v>-27.035654000000001</v>
      </c>
      <c r="P453" s="90">
        <v>-28.193480000000001</v>
      </c>
    </row>
    <row r="454" spans="2:16" x14ac:dyDescent="0.25">
      <c r="B454" s="90">
        <v>4442500000</v>
      </c>
      <c r="C454" s="90">
        <v>-18.068850999999999</v>
      </c>
      <c r="D454" s="90">
        <v>-50.842697000000001</v>
      </c>
      <c r="E454" s="90">
        <v>-27.702278</v>
      </c>
      <c r="F454" s="90">
        <v>-27.476437000000001</v>
      </c>
      <c r="L454" s="90">
        <v>4442500000</v>
      </c>
      <c r="M454" s="90">
        <v>-8.2846413000000005</v>
      </c>
      <c r="N454" s="90">
        <v>-52.064914999999999</v>
      </c>
      <c r="O454" s="90">
        <v>-27.824953000000001</v>
      </c>
      <c r="P454" s="90">
        <v>-27.809308999999999</v>
      </c>
    </row>
    <row r="455" spans="2:16" x14ac:dyDescent="0.25">
      <c r="B455" s="90">
        <v>4570000000</v>
      </c>
      <c r="C455" s="90">
        <v>-18.961237000000001</v>
      </c>
      <c r="D455" s="90">
        <v>-52.008899999999997</v>
      </c>
      <c r="E455" s="90">
        <v>-27.413757</v>
      </c>
      <c r="F455" s="90">
        <v>-28.267572000000001</v>
      </c>
      <c r="L455" s="90">
        <v>4570000000</v>
      </c>
      <c r="M455" s="90">
        <v>-8.4606408999999996</v>
      </c>
      <c r="N455" s="90">
        <v>-51.455162000000001</v>
      </c>
      <c r="O455" s="90">
        <v>-28.609618999999999</v>
      </c>
      <c r="P455" s="90">
        <v>-27.507802999999999</v>
      </c>
    </row>
    <row r="456" spans="2:16" x14ac:dyDescent="0.25">
      <c r="B456" s="90">
        <v>4697500000</v>
      </c>
      <c r="C456" s="90">
        <v>-19.564993000000001</v>
      </c>
      <c r="D456" s="90">
        <v>-53.886505</v>
      </c>
      <c r="E456" s="90">
        <v>-27.241510000000002</v>
      </c>
      <c r="F456" s="90">
        <v>-29.277097999999999</v>
      </c>
      <c r="L456" s="90">
        <v>4697500000</v>
      </c>
      <c r="M456" s="90">
        <v>-8.6638365000000004</v>
      </c>
      <c r="N456" s="90">
        <v>-50.830925000000001</v>
      </c>
      <c r="O456" s="90">
        <v>-29.552382999999999</v>
      </c>
      <c r="P456" s="90">
        <v>-27.284571</v>
      </c>
    </row>
    <row r="457" spans="2:16" x14ac:dyDescent="0.25">
      <c r="B457" s="90">
        <v>4825000000</v>
      </c>
      <c r="C457" s="90">
        <v>-20.376847999999999</v>
      </c>
      <c r="D457" s="90">
        <v>-55.839432000000002</v>
      </c>
      <c r="E457" s="90">
        <v>-27.102616999999999</v>
      </c>
      <c r="F457" s="90">
        <v>-30.657778</v>
      </c>
      <c r="L457" s="90">
        <v>4825000000</v>
      </c>
      <c r="M457" s="90">
        <v>-8.7743225000000002</v>
      </c>
      <c r="N457" s="90">
        <v>-50.94059</v>
      </c>
      <c r="O457" s="90">
        <v>-30.831713000000001</v>
      </c>
      <c r="P457" s="90">
        <v>-27.16507</v>
      </c>
    </row>
    <row r="458" spans="2:16" x14ac:dyDescent="0.25">
      <c r="B458" s="90">
        <v>4952500000</v>
      </c>
      <c r="C458" s="90">
        <v>-20.997945999999999</v>
      </c>
      <c r="D458" s="90">
        <v>-59.112667000000002</v>
      </c>
      <c r="E458" s="90">
        <v>-27.097057</v>
      </c>
      <c r="F458" s="90">
        <v>-32.24165</v>
      </c>
      <c r="L458" s="90">
        <v>4952500000</v>
      </c>
      <c r="M458" s="90">
        <v>-8.9378613999999992</v>
      </c>
      <c r="N458" s="90">
        <v>-51.314521999999997</v>
      </c>
      <c r="O458" s="90">
        <v>-32.438744</v>
      </c>
      <c r="P458" s="90">
        <v>-27.126505000000002</v>
      </c>
    </row>
    <row r="459" spans="2:16" x14ac:dyDescent="0.25">
      <c r="B459" s="90">
        <v>5080000000</v>
      </c>
      <c r="C459" s="90">
        <v>-21.534241000000002</v>
      </c>
      <c r="D459" s="90">
        <v>-64.986496000000002</v>
      </c>
      <c r="E459" s="90">
        <v>-27.184916000000001</v>
      </c>
      <c r="F459" s="90">
        <v>-34.234051000000001</v>
      </c>
      <c r="L459" s="90">
        <v>5080000000</v>
      </c>
      <c r="M459" s="90">
        <v>-9.1427239999999994</v>
      </c>
      <c r="N459" s="90">
        <v>-51.757351</v>
      </c>
      <c r="O459" s="90">
        <v>-34.354370000000003</v>
      </c>
      <c r="P459" s="90">
        <v>-27.181802999999999</v>
      </c>
    </row>
    <row r="460" spans="2:16" x14ac:dyDescent="0.25">
      <c r="B460" s="90">
        <v>5207500000</v>
      </c>
      <c r="C460" s="90">
        <v>-22.152577999999998</v>
      </c>
      <c r="D460" s="90">
        <v>-67.475632000000004</v>
      </c>
      <c r="E460" s="90">
        <v>-27.386949999999999</v>
      </c>
      <c r="F460" s="90">
        <v>-36.671581000000003</v>
      </c>
      <c r="L460" s="90">
        <v>5207500000</v>
      </c>
      <c r="M460" s="90">
        <v>-9.3980025999999999</v>
      </c>
      <c r="N460" s="90">
        <v>-52.660598999999998</v>
      </c>
      <c r="O460" s="90">
        <v>-36.762844000000001</v>
      </c>
      <c r="P460" s="90">
        <v>-27.353172000000001</v>
      </c>
    </row>
    <row r="461" spans="2:16" x14ac:dyDescent="0.25">
      <c r="B461" s="90">
        <v>5335000000</v>
      </c>
      <c r="C461" s="90">
        <v>-22.874018</v>
      </c>
      <c r="D461" s="90">
        <v>-68.428100999999998</v>
      </c>
      <c r="E461" s="90">
        <v>-27.720912999999999</v>
      </c>
      <c r="F461" s="90">
        <v>-39.559764999999999</v>
      </c>
      <c r="L461" s="90">
        <v>5335000000</v>
      </c>
      <c r="M461" s="90">
        <v>-9.5165986999999994</v>
      </c>
      <c r="N461" s="90">
        <v>-53.995255</v>
      </c>
      <c r="O461" s="90">
        <v>-39.650032000000003</v>
      </c>
      <c r="P461" s="90">
        <v>-27.673456000000002</v>
      </c>
    </row>
    <row r="462" spans="2:16" x14ac:dyDescent="0.25">
      <c r="B462" s="90">
        <v>5462500000</v>
      </c>
      <c r="C462" s="90">
        <v>-23.515381000000001</v>
      </c>
      <c r="D462" s="90">
        <v>-68.320480000000003</v>
      </c>
      <c r="E462" s="90">
        <v>-28.194944</v>
      </c>
      <c r="F462" s="90">
        <v>-42.226863999999999</v>
      </c>
      <c r="L462" s="90">
        <v>5462500000</v>
      </c>
      <c r="M462" s="90">
        <v>-9.7194842999999995</v>
      </c>
      <c r="N462" s="90">
        <v>-55.458827999999997</v>
      </c>
      <c r="O462" s="90">
        <v>-42.312317</v>
      </c>
      <c r="P462" s="90">
        <v>-28.123456999999998</v>
      </c>
    </row>
    <row r="463" spans="2:16" x14ac:dyDescent="0.25">
      <c r="B463" s="90">
        <v>5590000000</v>
      </c>
      <c r="C463" s="90">
        <v>-24.156075999999999</v>
      </c>
      <c r="D463" s="90">
        <v>-66.730575999999999</v>
      </c>
      <c r="E463" s="90">
        <v>-28.812190999999999</v>
      </c>
      <c r="F463" s="90">
        <v>-44.080883</v>
      </c>
      <c r="L463" s="90">
        <v>5590000000</v>
      </c>
      <c r="M463" s="90">
        <v>-9.8942660999999994</v>
      </c>
      <c r="N463" s="90">
        <v>-57.268013000000003</v>
      </c>
      <c r="O463" s="90">
        <v>-44.152476999999998</v>
      </c>
      <c r="P463" s="90">
        <v>-28.714414999999999</v>
      </c>
    </row>
    <row r="464" spans="2:16" x14ac:dyDescent="0.25">
      <c r="B464" s="90">
        <v>5717500000</v>
      </c>
      <c r="C464" s="90">
        <v>-24.877464</v>
      </c>
      <c r="D464" s="90">
        <v>-62.120547999999999</v>
      </c>
      <c r="E464" s="90">
        <v>-29.563434999999998</v>
      </c>
      <c r="F464" s="90">
        <v>-44.855103</v>
      </c>
      <c r="L464" s="90">
        <v>5717500000</v>
      </c>
      <c r="M464" s="90">
        <v>-9.9163952000000002</v>
      </c>
      <c r="N464" s="90">
        <v>-58.589489</v>
      </c>
      <c r="O464" s="90">
        <v>-44.898696999999999</v>
      </c>
      <c r="P464" s="90">
        <v>-29.469694</v>
      </c>
    </row>
    <row r="465" spans="2:16" x14ac:dyDescent="0.25">
      <c r="B465" s="90">
        <v>5845000000</v>
      </c>
      <c r="C465" s="90">
        <v>-25.579681000000001</v>
      </c>
      <c r="D465" s="90">
        <v>-60.383453000000003</v>
      </c>
      <c r="E465" s="90">
        <v>-30.472442999999998</v>
      </c>
      <c r="F465" s="90">
        <v>-44.572631999999999</v>
      </c>
      <c r="L465" s="90">
        <v>5845000000</v>
      </c>
      <c r="M465" s="90">
        <v>-9.9774761000000005</v>
      </c>
      <c r="N465" s="90">
        <v>-59.772967999999999</v>
      </c>
      <c r="O465" s="90">
        <v>-44.685371000000004</v>
      </c>
      <c r="P465" s="90">
        <v>-30.380414999999999</v>
      </c>
    </row>
    <row r="466" spans="2:16" x14ac:dyDescent="0.25">
      <c r="B466" s="90">
        <v>5972500000</v>
      </c>
      <c r="C466" s="90">
        <v>-26.375719</v>
      </c>
      <c r="D466" s="90">
        <v>-59.194321000000002</v>
      </c>
      <c r="E466" s="90">
        <v>-31.548962</v>
      </c>
      <c r="F466" s="90">
        <v>-43.267128</v>
      </c>
      <c r="L466" s="90">
        <v>5972500000</v>
      </c>
      <c r="M466" s="90">
        <v>-10.083399</v>
      </c>
      <c r="N466" s="90">
        <v>-60.265644000000002</v>
      </c>
      <c r="O466" s="90">
        <v>-43.413367999999998</v>
      </c>
      <c r="P466" s="90">
        <v>-31.480339000000001</v>
      </c>
    </row>
    <row r="467" spans="2:16" x14ac:dyDescent="0.25">
      <c r="B467" s="90">
        <v>6100000000</v>
      </c>
      <c r="C467" s="90">
        <v>-27.431584999999998</v>
      </c>
      <c r="D467" s="90">
        <v>-58.481915000000001</v>
      </c>
      <c r="E467" s="90">
        <v>-32.821303999999998</v>
      </c>
      <c r="F467" s="90">
        <v>-41.508628999999999</v>
      </c>
      <c r="L467" s="90">
        <v>6100000000</v>
      </c>
      <c r="M467" s="90">
        <v>-10.224911000000001</v>
      </c>
      <c r="N467" s="90">
        <v>-60.110565000000001</v>
      </c>
      <c r="O467" s="90">
        <v>-41.760502000000002</v>
      </c>
      <c r="P467" s="90">
        <v>-32.783405000000002</v>
      </c>
    </row>
    <row r="468" spans="2:16" x14ac:dyDescent="0.25">
      <c r="B468" s="90">
        <v>6227500000</v>
      </c>
      <c r="C468" s="90">
        <v>-28.361505999999999</v>
      </c>
      <c r="D468" s="90">
        <v>-57.862811999999998</v>
      </c>
      <c r="E468" s="90">
        <v>-34.356819000000002</v>
      </c>
      <c r="F468" s="90">
        <v>-39.958266999999999</v>
      </c>
      <c r="L468" s="90">
        <v>6227500000</v>
      </c>
      <c r="M468" s="90">
        <v>-10.265319999999999</v>
      </c>
      <c r="N468" s="90">
        <v>-59.030678000000002</v>
      </c>
      <c r="O468" s="90">
        <v>-40.247123999999999</v>
      </c>
      <c r="P468" s="90">
        <v>-34.349643999999998</v>
      </c>
    </row>
    <row r="469" spans="2:16" x14ac:dyDescent="0.25">
      <c r="B469" s="90">
        <v>6355000000</v>
      </c>
      <c r="C469" s="90">
        <v>-29.412524999999999</v>
      </c>
      <c r="D469" s="90">
        <v>-57.313102999999998</v>
      </c>
      <c r="E469" s="90">
        <v>-36.227791000000003</v>
      </c>
      <c r="F469" s="90">
        <v>-38.740043999999997</v>
      </c>
      <c r="L469" s="90">
        <v>6355000000</v>
      </c>
      <c r="M469" s="90">
        <v>-10.428554999999999</v>
      </c>
      <c r="N469" s="90">
        <v>-58.008186000000002</v>
      </c>
      <c r="O469" s="90">
        <v>-39.142131999999997</v>
      </c>
      <c r="P469" s="90">
        <v>-36.251880999999997</v>
      </c>
    </row>
    <row r="470" spans="2:16" x14ac:dyDescent="0.25">
      <c r="B470" s="90">
        <v>6482500000</v>
      </c>
      <c r="C470" s="90">
        <v>-30.412389999999998</v>
      </c>
      <c r="D470" s="90">
        <v>-56.797581000000001</v>
      </c>
      <c r="E470" s="90">
        <v>-38.672790999999997</v>
      </c>
      <c r="F470" s="90">
        <v>-37.767918000000002</v>
      </c>
      <c r="L470" s="90">
        <v>6482500000</v>
      </c>
      <c r="M470" s="90">
        <v>-10.445925000000001</v>
      </c>
      <c r="N470" s="90">
        <v>-56.508667000000003</v>
      </c>
      <c r="O470" s="90">
        <v>-38.167636999999999</v>
      </c>
      <c r="P470" s="90">
        <v>-38.732754</v>
      </c>
    </row>
    <row r="471" spans="2:16" x14ac:dyDescent="0.25">
      <c r="B471" s="90">
        <v>6610000000</v>
      </c>
      <c r="C471" s="90">
        <v>-30.257425000000001</v>
      </c>
      <c r="D471" s="90">
        <v>-56.300392000000002</v>
      </c>
      <c r="E471" s="90">
        <v>-41.893723000000001</v>
      </c>
      <c r="F471" s="90">
        <v>-37.023403000000002</v>
      </c>
      <c r="L471" s="90">
        <v>6610000000</v>
      </c>
      <c r="M471" s="90">
        <v>-10.591036000000001</v>
      </c>
      <c r="N471" s="90">
        <v>-55.444965000000003</v>
      </c>
      <c r="O471" s="90">
        <v>-37.470675999999997</v>
      </c>
      <c r="P471" s="90">
        <v>-42.095824999999998</v>
      </c>
    </row>
    <row r="472" spans="2:16" x14ac:dyDescent="0.25">
      <c r="B472" s="90">
        <v>6737500000</v>
      </c>
      <c r="C472" s="90">
        <v>-30.136766000000001</v>
      </c>
      <c r="D472" s="90">
        <v>-55.750557000000001</v>
      </c>
      <c r="E472" s="90">
        <v>-44.651237000000002</v>
      </c>
      <c r="F472" s="90">
        <v>-36.361843</v>
      </c>
      <c r="L472" s="90">
        <v>6737500000</v>
      </c>
      <c r="M472" s="90">
        <v>-10.567109</v>
      </c>
      <c r="N472" s="90">
        <v>-54.449142000000002</v>
      </c>
      <c r="O472" s="90">
        <v>-36.791846999999997</v>
      </c>
      <c r="P472" s="90">
        <v>-44.897171</v>
      </c>
    </row>
    <row r="473" spans="2:16" x14ac:dyDescent="0.25">
      <c r="B473" s="90">
        <v>6865000000</v>
      </c>
      <c r="C473" s="90">
        <v>-29.259032999999999</v>
      </c>
      <c r="D473" s="90">
        <v>-55.163432999999998</v>
      </c>
      <c r="E473" s="90">
        <v>-45.779812</v>
      </c>
      <c r="F473" s="90">
        <v>-35.752319</v>
      </c>
      <c r="L473" s="90">
        <v>6865000000</v>
      </c>
      <c r="M473" s="90">
        <v>-10.638804</v>
      </c>
      <c r="N473" s="90">
        <v>-53.744297000000003</v>
      </c>
      <c r="O473" s="90">
        <v>-36.240768000000003</v>
      </c>
      <c r="P473" s="90">
        <v>-46.129207999999998</v>
      </c>
    </row>
    <row r="474" spans="2:16" x14ac:dyDescent="0.25">
      <c r="B474" s="90">
        <v>6992500000</v>
      </c>
      <c r="C474" s="90">
        <v>-28.498466000000001</v>
      </c>
      <c r="D474" s="90">
        <v>-54.610259999999997</v>
      </c>
      <c r="E474" s="90">
        <v>-45.665264000000001</v>
      </c>
      <c r="F474" s="90">
        <v>-35.234805999999999</v>
      </c>
      <c r="L474" s="90">
        <v>6992500000</v>
      </c>
      <c r="M474" s="90">
        <v>-10.594517</v>
      </c>
      <c r="N474" s="90">
        <v>-53.079360999999999</v>
      </c>
      <c r="O474" s="90">
        <v>-35.682429999999997</v>
      </c>
      <c r="P474" s="90">
        <v>-46.044421999999997</v>
      </c>
    </row>
    <row r="475" spans="2:16" x14ac:dyDescent="0.25">
      <c r="B475" s="90">
        <v>7120000000</v>
      </c>
      <c r="C475" s="90">
        <v>-27.011326</v>
      </c>
      <c r="D475" s="90">
        <v>-54.053733999999999</v>
      </c>
      <c r="E475" s="90">
        <v>-44.175742999999997</v>
      </c>
      <c r="F475" s="90">
        <v>-34.781528000000002</v>
      </c>
      <c r="L475" s="90">
        <v>7120000000</v>
      </c>
      <c r="M475" s="90">
        <v>-10.607661</v>
      </c>
      <c r="N475" s="90">
        <v>-52.704903000000002</v>
      </c>
      <c r="O475" s="90">
        <v>-35.257480999999999</v>
      </c>
      <c r="P475" s="90">
        <v>-44.602203000000003</v>
      </c>
    </row>
    <row r="476" spans="2:16" x14ac:dyDescent="0.25">
      <c r="B476" s="90">
        <v>7247500000</v>
      </c>
      <c r="C476" s="90">
        <v>-26.744236000000001</v>
      </c>
      <c r="D476" s="90">
        <v>-53.546695999999997</v>
      </c>
      <c r="E476" s="90">
        <v>-41.227234000000003</v>
      </c>
      <c r="F476" s="90">
        <v>-34.392814999999999</v>
      </c>
      <c r="L476" s="90">
        <v>7247500000</v>
      </c>
      <c r="M476" s="90">
        <v>-10.492214000000001</v>
      </c>
      <c r="N476" s="90">
        <v>-52.272778000000002</v>
      </c>
      <c r="O476" s="90">
        <v>-34.829571000000001</v>
      </c>
      <c r="P476" s="90">
        <v>-41.546112000000001</v>
      </c>
    </row>
    <row r="477" spans="2:16" x14ac:dyDescent="0.25">
      <c r="B477" s="90">
        <v>7375000000</v>
      </c>
      <c r="C477" s="90">
        <v>-25.948017</v>
      </c>
      <c r="D477" s="90">
        <v>-53.341369999999998</v>
      </c>
      <c r="E477" s="90">
        <v>-38.094906000000002</v>
      </c>
      <c r="F477" s="90">
        <v>-34.157677</v>
      </c>
      <c r="L477" s="90">
        <v>7375000000</v>
      </c>
      <c r="M477" s="90">
        <v>-10.481151000000001</v>
      </c>
      <c r="N477" s="90">
        <v>-51.889628999999999</v>
      </c>
      <c r="O477" s="90">
        <v>-34.516292999999997</v>
      </c>
      <c r="P477" s="90">
        <v>-38.301563000000002</v>
      </c>
    </row>
    <row r="478" spans="2:16" x14ac:dyDescent="0.25">
      <c r="B478" s="90">
        <v>7502500000</v>
      </c>
      <c r="C478" s="90">
        <v>-26.035765000000001</v>
      </c>
      <c r="D478" s="90">
        <v>-53.204414</v>
      </c>
      <c r="E478" s="90">
        <v>-35.899577999999998</v>
      </c>
      <c r="F478" s="90">
        <v>-34.036957000000001</v>
      </c>
      <c r="L478" s="90">
        <v>7502500000</v>
      </c>
      <c r="M478" s="90">
        <v>-10.378812</v>
      </c>
      <c r="N478" s="90">
        <v>-51.616264000000001</v>
      </c>
      <c r="O478" s="90">
        <v>-34.210692999999999</v>
      </c>
      <c r="P478" s="90">
        <v>-35.921317999999999</v>
      </c>
    </row>
    <row r="479" spans="2:16" x14ac:dyDescent="0.25">
      <c r="B479" s="90">
        <v>7630000000</v>
      </c>
      <c r="C479" s="90">
        <v>-25.998242999999999</v>
      </c>
      <c r="D479" s="90">
        <v>-53.065868000000002</v>
      </c>
      <c r="E479" s="90">
        <v>-34.197127999999999</v>
      </c>
      <c r="F479" s="90">
        <v>-33.928570000000001</v>
      </c>
      <c r="L479" s="90">
        <v>7630000000</v>
      </c>
      <c r="M479" s="90">
        <v>-10.386666999999999</v>
      </c>
      <c r="N479" s="90">
        <v>-51.449202999999997</v>
      </c>
      <c r="O479" s="90">
        <v>-34.019526999999997</v>
      </c>
      <c r="P479" s="90">
        <v>-34.098911000000001</v>
      </c>
    </row>
    <row r="480" spans="2:16" x14ac:dyDescent="0.25">
      <c r="B480" s="90">
        <v>7757500000</v>
      </c>
      <c r="C480" s="90">
        <v>-26.031879</v>
      </c>
      <c r="D480" s="90">
        <v>-52.908999999999999</v>
      </c>
      <c r="E480" s="90">
        <v>-32.841056999999999</v>
      </c>
      <c r="F480" s="90">
        <v>-33.992229000000002</v>
      </c>
      <c r="L480" s="90">
        <v>7757500000</v>
      </c>
      <c r="M480" s="90">
        <v>-10.411633</v>
      </c>
      <c r="N480" s="90">
        <v>-51.265076000000001</v>
      </c>
      <c r="O480" s="90">
        <v>-33.837153999999998</v>
      </c>
      <c r="P480" s="90">
        <v>-32.562347000000003</v>
      </c>
    </row>
    <row r="481" spans="2:16" x14ac:dyDescent="0.25">
      <c r="B481" s="90">
        <v>7885000000</v>
      </c>
      <c r="C481" s="90">
        <v>-27.172241</v>
      </c>
      <c r="D481" s="90">
        <v>-52.647415000000002</v>
      </c>
      <c r="E481" s="90">
        <v>-31.805600999999999</v>
      </c>
      <c r="F481" s="90">
        <v>-34.058174000000001</v>
      </c>
      <c r="L481" s="90">
        <v>7885000000</v>
      </c>
      <c r="M481" s="90">
        <v>-10.442055999999999</v>
      </c>
      <c r="N481" s="90">
        <v>-51.035094999999998</v>
      </c>
      <c r="O481" s="90">
        <v>-33.639149000000003</v>
      </c>
      <c r="P481" s="90">
        <v>-31.336635999999999</v>
      </c>
    </row>
    <row r="482" spans="2:16" x14ac:dyDescent="0.25">
      <c r="B482" s="90">
        <v>8012500000</v>
      </c>
      <c r="C482" s="90">
        <v>-27.325431999999999</v>
      </c>
      <c r="D482" s="90">
        <v>-52.224400000000003</v>
      </c>
      <c r="E482" s="90">
        <v>-30.928677</v>
      </c>
      <c r="F482" s="90">
        <v>-34.106952999999997</v>
      </c>
      <c r="L482" s="90">
        <v>8012500000</v>
      </c>
      <c r="M482" s="90">
        <v>-10.497968999999999</v>
      </c>
      <c r="N482" s="90">
        <v>-50.873573</v>
      </c>
      <c r="O482" s="90">
        <v>-33.510136000000003</v>
      </c>
      <c r="P482" s="90">
        <v>-30.409148999999999</v>
      </c>
    </row>
    <row r="483" spans="2:16" x14ac:dyDescent="0.25">
      <c r="B483" s="90">
        <v>8140000000</v>
      </c>
      <c r="C483" s="90">
        <v>-27.421845999999999</v>
      </c>
      <c r="D483" s="90">
        <v>-51.898314999999997</v>
      </c>
      <c r="E483" s="90">
        <v>-30.246841</v>
      </c>
      <c r="F483" s="90">
        <v>-34.064776999999999</v>
      </c>
      <c r="L483" s="90">
        <v>8140000000</v>
      </c>
      <c r="M483" s="90">
        <v>-10.609749000000001</v>
      </c>
      <c r="N483" s="90">
        <v>-50.789928000000003</v>
      </c>
      <c r="O483" s="90">
        <v>-33.371796000000003</v>
      </c>
      <c r="P483" s="90">
        <v>-29.651171000000001</v>
      </c>
    </row>
    <row r="484" spans="2:16" x14ac:dyDescent="0.25">
      <c r="B484" s="90">
        <v>8267500000</v>
      </c>
      <c r="C484" s="90">
        <v>-26.829325000000001</v>
      </c>
      <c r="D484" s="90">
        <v>-51.860805999999997</v>
      </c>
      <c r="E484" s="90">
        <v>-29.649750000000001</v>
      </c>
      <c r="F484" s="90">
        <v>-33.996234999999999</v>
      </c>
      <c r="L484" s="90">
        <v>8267500000</v>
      </c>
      <c r="M484" s="90">
        <v>-10.737133999999999</v>
      </c>
      <c r="N484" s="90">
        <v>-50.889957000000003</v>
      </c>
      <c r="O484" s="90">
        <v>-33.193184000000002</v>
      </c>
      <c r="P484" s="90">
        <v>-29.025351000000001</v>
      </c>
    </row>
    <row r="485" spans="2:16" x14ac:dyDescent="0.25">
      <c r="B485" s="90">
        <v>8395000000</v>
      </c>
      <c r="C485" s="90">
        <v>-26.398053999999998</v>
      </c>
      <c r="D485" s="90">
        <v>-51.699852</v>
      </c>
      <c r="E485" s="90">
        <v>-29.238211</v>
      </c>
      <c r="F485" s="90">
        <v>-33.840587999999997</v>
      </c>
      <c r="L485" s="90">
        <v>8395000000</v>
      </c>
      <c r="M485" s="90">
        <v>-10.849690000000001</v>
      </c>
      <c r="N485" s="90">
        <v>-51.195231999999997</v>
      </c>
      <c r="O485" s="90">
        <v>-33.018276</v>
      </c>
      <c r="P485" s="90">
        <v>-28.578938999999998</v>
      </c>
    </row>
    <row r="486" spans="2:16" x14ac:dyDescent="0.25">
      <c r="B486" s="90">
        <v>8522500000</v>
      </c>
      <c r="C486" s="90">
        <v>-24.339728999999998</v>
      </c>
      <c r="D486" s="90">
        <v>-51.722031000000001</v>
      </c>
      <c r="E486" s="90">
        <v>-28.774585999999999</v>
      </c>
      <c r="F486" s="90">
        <v>-33.793388</v>
      </c>
      <c r="L486" s="90">
        <v>8522500000</v>
      </c>
      <c r="M486" s="90">
        <v>-11.034812000000001</v>
      </c>
      <c r="N486" s="90">
        <v>-51.482677000000002</v>
      </c>
      <c r="O486" s="90">
        <v>-32.929569000000001</v>
      </c>
      <c r="P486" s="90">
        <v>-28.135556999999999</v>
      </c>
    </row>
    <row r="487" spans="2:16" x14ac:dyDescent="0.25">
      <c r="B487" s="90">
        <v>8650000000</v>
      </c>
      <c r="C487" s="90">
        <v>-23.087667</v>
      </c>
      <c r="D487" s="90">
        <v>-51.517445000000002</v>
      </c>
      <c r="E487" s="90">
        <v>-28.448081999999999</v>
      </c>
      <c r="F487" s="90">
        <v>-33.575352000000002</v>
      </c>
      <c r="L487" s="90">
        <v>8650000000</v>
      </c>
      <c r="M487" s="90">
        <v>-11.248927</v>
      </c>
      <c r="N487" s="90">
        <v>-51.796309999999998</v>
      </c>
      <c r="O487" s="90">
        <v>-32.779575000000001</v>
      </c>
      <c r="P487" s="90">
        <v>-27.821715999999999</v>
      </c>
    </row>
    <row r="488" spans="2:16" x14ac:dyDescent="0.25">
      <c r="B488" s="90">
        <v>8777500000</v>
      </c>
      <c r="C488" s="90">
        <v>-21.468821999999999</v>
      </c>
      <c r="D488" s="90">
        <v>-51.137672000000002</v>
      </c>
      <c r="E488" s="90">
        <v>-28.119340999999999</v>
      </c>
      <c r="F488" s="90">
        <v>-33.564700999999999</v>
      </c>
      <c r="L488" s="90">
        <v>8777500000</v>
      </c>
      <c r="M488" s="90">
        <v>-11.510223999999999</v>
      </c>
      <c r="N488" s="90">
        <v>-52.015464999999999</v>
      </c>
      <c r="O488" s="90">
        <v>-32.713321999999998</v>
      </c>
      <c r="P488" s="90">
        <v>-27.512177999999999</v>
      </c>
    </row>
    <row r="489" spans="2:16" x14ac:dyDescent="0.25">
      <c r="B489" s="90">
        <v>8905000000</v>
      </c>
      <c r="C489" s="90">
        <v>-20.129892000000002</v>
      </c>
      <c r="D489" s="90">
        <v>-50.290798000000002</v>
      </c>
      <c r="E489" s="90">
        <v>-27.858443999999999</v>
      </c>
      <c r="F489" s="90">
        <v>-33.553429000000001</v>
      </c>
      <c r="L489" s="90">
        <v>8905000000</v>
      </c>
      <c r="M489" s="90">
        <v>-11.75883</v>
      </c>
      <c r="N489" s="90">
        <v>-52.081707000000002</v>
      </c>
      <c r="O489" s="90">
        <v>-32.718735000000002</v>
      </c>
      <c r="P489" s="90">
        <v>-27.263276999999999</v>
      </c>
    </row>
    <row r="490" spans="2:16" x14ac:dyDescent="0.25">
      <c r="B490" s="90">
        <v>9032500000</v>
      </c>
      <c r="C490" s="90">
        <v>-19.014088000000001</v>
      </c>
      <c r="D490" s="90">
        <v>-49.546829000000002</v>
      </c>
      <c r="E490" s="90">
        <v>-27.626930000000002</v>
      </c>
      <c r="F490" s="90">
        <v>-33.514454000000001</v>
      </c>
      <c r="L490" s="90">
        <v>9032500000</v>
      </c>
      <c r="M490" s="90">
        <v>-12.045483000000001</v>
      </c>
      <c r="N490" s="90">
        <v>-51.998795000000001</v>
      </c>
      <c r="O490" s="90">
        <v>-32.640537000000002</v>
      </c>
      <c r="P490" s="90">
        <v>-27.070115999999999</v>
      </c>
    </row>
    <row r="491" spans="2:16" x14ac:dyDescent="0.25">
      <c r="B491" s="90">
        <v>9160000000</v>
      </c>
      <c r="C491" s="90">
        <v>-17.914618999999998</v>
      </c>
      <c r="D491" s="90">
        <v>-48.770328999999997</v>
      </c>
      <c r="E491" s="90">
        <v>-27.450566999999999</v>
      </c>
      <c r="F491" s="90">
        <v>-33.334530000000001</v>
      </c>
      <c r="L491" s="90">
        <v>9160000000</v>
      </c>
      <c r="M491" s="90">
        <v>-12.233720999999999</v>
      </c>
      <c r="N491" s="90">
        <v>-51.901676000000002</v>
      </c>
      <c r="O491" s="90">
        <v>-32.636538999999999</v>
      </c>
      <c r="P491" s="90">
        <v>-26.976665000000001</v>
      </c>
    </row>
    <row r="492" spans="2:16" x14ac:dyDescent="0.25">
      <c r="B492" s="90">
        <v>9287500000</v>
      </c>
      <c r="C492" s="90">
        <v>-17.076084000000002</v>
      </c>
      <c r="D492" s="90">
        <v>-48.306319999999999</v>
      </c>
      <c r="E492" s="90">
        <v>-27.310822000000002</v>
      </c>
      <c r="F492" s="90">
        <v>-33.384456999999998</v>
      </c>
      <c r="L492" s="90">
        <v>9287500000</v>
      </c>
      <c r="M492" s="90">
        <v>-12.498697999999999</v>
      </c>
      <c r="N492" s="90">
        <v>-51.753723000000001</v>
      </c>
      <c r="O492" s="90">
        <v>-32.572249999999997</v>
      </c>
      <c r="P492" s="90">
        <v>-26.813165999999999</v>
      </c>
    </row>
    <row r="493" spans="2:16" x14ac:dyDescent="0.25">
      <c r="B493" s="90">
        <v>9415000000</v>
      </c>
      <c r="C493" s="90">
        <v>-16.219885000000001</v>
      </c>
      <c r="D493" s="90">
        <v>-47.814999</v>
      </c>
      <c r="E493" s="90">
        <v>-27.201197000000001</v>
      </c>
      <c r="F493" s="90">
        <v>-33.245918000000003</v>
      </c>
      <c r="L493" s="90">
        <v>9415000000</v>
      </c>
      <c r="M493" s="90">
        <v>-12.638477999999999</v>
      </c>
      <c r="N493" s="90">
        <v>-51.620013999999998</v>
      </c>
      <c r="O493" s="90">
        <v>-32.587569999999999</v>
      </c>
      <c r="P493" s="90">
        <v>-26.747464999999998</v>
      </c>
    </row>
    <row r="494" spans="2:16" x14ac:dyDescent="0.25">
      <c r="B494" s="90">
        <v>9542500000</v>
      </c>
      <c r="C494" s="90">
        <v>-15.691577000000001</v>
      </c>
      <c r="D494" s="90">
        <v>-47.545292000000003</v>
      </c>
      <c r="E494" s="90">
        <v>-27.141069000000002</v>
      </c>
      <c r="F494" s="90">
        <v>-33.085948999999999</v>
      </c>
      <c r="L494" s="90">
        <v>9542500000</v>
      </c>
      <c r="M494" s="90">
        <v>-12.889135</v>
      </c>
      <c r="N494" s="90">
        <v>-51.435574000000003</v>
      </c>
      <c r="O494" s="90">
        <v>-32.457625999999998</v>
      </c>
      <c r="P494" s="90">
        <v>-26.721802</v>
      </c>
    </row>
    <row r="495" spans="2:16" x14ac:dyDescent="0.25">
      <c r="B495" s="90">
        <v>9670000000</v>
      </c>
      <c r="C495" s="90">
        <v>-14.945276</v>
      </c>
      <c r="D495" s="90">
        <v>-47.325066</v>
      </c>
      <c r="E495" s="90">
        <v>-27.065829999999998</v>
      </c>
      <c r="F495" s="90">
        <v>-32.907786999999999</v>
      </c>
      <c r="L495" s="90">
        <v>9670000000</v>
      </c>
      <c r="M495" s="90">
        <v>-13.046676</v>
      </c>
      <c r="N495" s="90">
        <v>-51.229636999999997</v>
      </c>
      <c r="O495" s="90">
        <v>-32.446452999999998</v>
      </c>
      <c r="P495" s="90">
        <v>-26.713902999999998</v>
      </c>
    </row>
    <row r="496" spans="2:16" x14ac:dyDescent="0.25">
      <c r="B496" s="90">
        <v>9797500000</v>
      </c>
      <c r="C496" s="90">
        <v>-14.680083</v>
      </c>
      <c r="D496" s="90">
        <v>-47.237853999999999</v>
      </c>
      <c r="E496" s="90">
        <v>-27.047236999999999</v>
      </c>
      <c r="F496" s="90">
        <v>-32.664287999999999</v>
      </c>
      <c r="L496" s="90">
        <v>9797500000</v>
      </c>
      <c r="M496" s="90">
        <v>-13.359997999999999</v>
      </c>
      <c r="N496" s="90">
        <v>-51.037350000000004</v>
      </c>
      <c r="O496" s="90">
        <v>-32.263114999999999</v>
      </c>
      <c r="P496" s="90">
        <v>-26.722636999999999</v>
      </c>
    </row>
    <row r="497" spans="2:16" x14ac:dyDescent="0.25">
      <c r="B497" s="90">
        <v>9925000000</v>
      </c>
      <c r="C497" s="90">
        <v>-14.056077999999999</v>
      </c>
      <c r="D497" s="90">
        <v>-47.173496</v>
      </c>
      <c r="E497" s="90">
        <v>-27.009604</v>
      </c>
      <c r="F497" s="90">
        <v>-32.367221999999998</v>
      </c>
      <c r="L497" s="90">
        <v>9925000000</v>
      </c>
      <c r="M497" s="90">
        <v>-13.457929999999999</v>
      </c>
      <c r="N497" s="90">
        <v>-50.824463000000002</v>
      </c>
      <c r="O497" s="90">
        <v>-32.265450000000001</v>
      </c>
      <c r="P497" s="90">
        <v>-26.760884999999998</v>
      </c>
    </row>
    <row r="498" spans="2:16" x14ac:dyDescent="0.25">
      <c r="B498" s="90">
        <v>10052500000</v>
      </c>
      <c r="C498" s="90">
        <v>-13.758234</v>
      </c>
      <c r="D498" s="90">
        <v>-47.041054000000003</v>
      </c>
      <c r="E498" s="90">
        <v>-26.995649</v>
      </c>
      <c r="F498" s="90">
        <v>-32.126491999999999</v>
      </c>
      <c r="L498" s="90">
        <v>10052500000</v>
      </c>
      <c r="M498" s="90">
        <v>-13.759568</v>
      </c>
      <c r="N498" s="90">
        <v>-50.592101999999997</v>
      </c>
      <c r="O498" s="90">
        <v>-32.106468</v>
      </c>
      <c r="P498" s="90">
        <v>-26.799517000000002</v>
      </c>
    </row>
    <row r="499" spans="2:16" x14ac:dyDescent="0.25">
      <c r="B499" s="90">
        <v>10180000000</v>
      </c>
      <c r="C499" s="90">
        <v>-13.295919</v>
      </c>
      <c r="D499" s="90">
        <v>-46.933726999999998</v>
      </c>
      <c r="E499" s="90">
        <v>-26.981466000000001</v>
      </c>
      <c r="F499" s="90">
        <v>-32.033752</v>
      </c>
      <c r="L499" s="90">
        <v>10180000000</v>
      </c>
      <c r="M499" s="90">
        <v>-14.028226999999999</v>
      </c>
      <c r="N499" s="90">
        <v>-50.279274000000001</v>
      </c>
      <c r="O499" s="90">
        <v>-32.021278000000002</v>
      </c>
      <c r="P499" s="90">
        <v>-26.821400000000001</v>
      </c>
    </row>
    <row r="500" spans="2:16" x14ac:dyDescent="0.25">
      <c r="B500" s="90">
        <v>10307500000</v>
      </c>
      <c r="C500" s="90">
        <v>-13.119892999999999</v>
      </c>
      <c r="D500" s="90">
        <v>-46.729084</v>
      </c>
      <c r="E500" s="90">
        <v>-26.986782000000002</v>
      </c>
      <c r="F500" s="90">
        <v>-31.957314</v>
      </c>
      <c r="L500" s="90">
        <v>10307500000</v>
      </c>
      <c r="M500" s="90">
        <v>-14.323672</v>
      </c>
      <c r="N500" s="90">
        <v>-49.841830999999999</v>
      </c>
      <c r="O500" s="90">
        <v>-31.880692</v>
      </c>
      <c r="P500" s="90">
        <v>-26.863319000000001</v>
      </c>
    </row>
    <row r="501" spans="2:16" x14ac:dyDescent="0.25">
      <c r="B501" s="90">
        <v>10435000000</v>
      </c>
      <c r="C501" s="90">
        <v>-12.917642000000001</v>
      </c>
      <c r="D501" s="90">
        <v>-46.535133000000002</v>
      </c>
      <c r="E501" s="90">
        <v>-26.974723999999998</v>
      </c>
      <c r="F501" s="90">
        <v>-31.972279</v>
      </c>
      <c r="L501" s="90">
        <v>10435000000</v>
      </c>
      <c r="M501" s="90">
        <v>-14.566506</v>
      </c>
      <c r="N501" s="90">
        <v>-49.399737999999999</v>
      </c>
      <c r="O501" s="90">
        <v>-31.766769</v>
      </c>
      <c r="P501" s="90">
        <v>-26.936384</v>
      </c>
    </row>
    <row r="502" spans="2:16" x14ac:dyDescent="0.25">
      <c r="B502" s="90">
        <v>10562500000</v>
      </c>
      <c r="C502" s="90">
        <v>-12.772100999999999</v>
      </c>
      <c r="D502" s="90">
        <v>-46.24297</v>
      </c>
      <c r="E502" s="90">
        <v>-26.998101999999999</v>
      </c>
      <c r="F502" s="90">
        <v>-31.871569000000001</v>
      </c>
      <c r="L502" s="90">
        <v>10562500000</v>
      </c>
      <c r="M502" s="90">
        <v>-14.764314000000001</v>
      </c>
      <c r="N502" s="90">
        <v>-48.937533999999999</v>
      </c>
      <c r="O502" s="90">
        <v>-31.597216</v>
      </c>
      <c r="P502" s="90">
        <v>-27.012909000000001</v>
      </c>
    </row>
    <row r="503" spans="2:16" x14ac:dyDescent="0.25">
      <c r="B503" s="90">
        <v>10690000000</v>
      </c>
      <c r="C503" s="90">
        <v>-12.665447</v>
      </c>
      <c r="D503" s="90">
        <v>-46.051594000000001</v>
      </c>
      <c r="E503" s="90">
        <v>-27.017423999999998</v>
      </c>
      <c r="F503" s="90">
        <v>-31.763884000000001</v>
      </c>
      <c r="L503" s="90">
        <v>10690000000</v>
      </c>
      <c r="M503" s="90">
        <v>-14.970202</v>
      </c>
      <c r="N503" s="90">
        <v>-48.448718999999997</v>
      </c>
      <c r="O503" s="90">
        <v>-31.422868999999999</v>
      </c>
      <c r="P503" s="90">
        <v>-27.093323000000002</v>
      </c>
    </row>
    <row r="504" spans="2:16" x14ac:dyDescent="0.25">
      <c r="B504" s="90">
        <v>10817500000</v>
      </c>
      <c r="C504" s="90">
        <v>-12.407344999999999</v>
      </c>
      <c r="D504" s="90">
        <v>-45.996291999999997</v>
      </c>
      <c r="E504" s="90">
        <v>-27.092030000000001</v>
      </c>
      <c r="F504" s="90">
        <v>-31.526520000000001</v>
      </c>
      <c r="L504" s="90">
        <v>10817500000</v>
      </c>
      <c r="M504" s="90">
        <v>-14.981793</v>
      </c>
      <c r="N504" s="90">
        <v>-48.084128999999997</v>
      </c>
      <c r="O504" s="90">
        <v>-31.300146000000002</v>
      </c>
      <c r="P504" s="90">
        <v>-27.128519000000001</v>
      </c>
    </row>
    <row r="505" spans="2:16" x14ac:dyDescent="0.25">
      <c r="B505" s="90">
        <v>10945000000</v>
      </c>
      <c r="C505" s="90">
        <v>-12.467299000000001</v>
      </c>
      <c r="D505" s="90">
        <v>-45.923133999999997</v>
      </c>
      <c r="E505" s="90">
        <v>-27.108248</v>
      </c>
      <c r="F505" s="90">
        <v>-31.284313000000001</v>
      </c>
      <c r="L505" s="90">
        <v>10945000000</v>
      </c>
      <c r="M505" s="90">
        <v>-15.082807000000001</v>
      </c>
      <c r="N505" s="90">
        <v>-47.766593999999998</v>
      </c>
      <c r="O505" s="90">
        <v>-31.148256</v>
      </c>
      <c r="P505" s="90">
        <v>-27.129678999999999</v>
      </c>
    </row>
    <row r="506" spans="2:16" x14ac:dyDescent="0.25">
      <c r="B506" s="90">
        <v>11072500000</v>
      </c>
      <c r="C506" s="90">
        <v>-12.239677</v>
      </c>
      <c r="D506" s="90">
        <v>-45.891109</v>
      </c>
      <c r="E506" s="90">
        <v>-27.199695999999999</v>
      </c>
      <c r="F506" s="90">
        <v>-31.018073999999999</v>
      </c>
      <c r="L506" s="90">
        <v>11072500000</v>
      </c>
      <c r="M506" s="90">
        <v>-14.973483999999999</v>
      </c>
      <c r="N506" s="90">
        <v>-47.574852</v>
      </c>
      <c r="O506" s="90">
        <v>-31.064947</v>
      </c>
      <c r="P506" s="90">
        <v>-27.133163</v>
      </c>
    </row>
    <row r="507" spans="2:16" x14ac:dyDescent="0.25">
      <c r="B507" s="90">
        <v>11200000000</v>
      </c>
      <c r="C507" s="90">
        <v>-12.330081</v>
      </c>
      <c r="D507" s="90">
        <v>-45.929046999999997</v>
      </c>
      <c r="E507" s="90">
        <v>-27.239121999999998</v>
      </c>
      <c r="F507" s="90">
        <v>-30.859750999999999</v>
      </c>
      <c r="L507" s="90">
        <v>11200000000</v>
      </c>
      <c r="M507" s="90">
        <v>-15.121909</v>
      </c>
      <c r="N507" s="90">
        <v>-47.498900999999996</v>
      </c>
      <c r="O507" s="90">
        <v>-30.903955</v>
      </c>
      <c r="P507" s="90">
        <v>-27.193864999999999</v>
      </c>
    </row>
    <row r="508" spans="2:16" x14ac:dyDescent="0.25">
      <c r="B508" s="90">
        <v>11327500000</v>
      </c>
      <c r="C508" s="90">
        <v>-12.324569</v>
      </c>
      <c r="D508" s="90">
        <v>-46.113318999999997</v>
      </c>
      <c r="E508" s="90">
        <v>-27.319023000000001</v>
      </c>
      <c r="F508" s="90">
        <v>-30.710947000000001</v>
      </c>
      <c r="L508" s="90">
        <v>11327500000</v>
      </c>
      <c r="M508" s="90">
        <v>-15.105553</v>
      </c>
      <c r="N508" s="90">
        <v>-47.600955999999996</v>
      </c>
      <c r="O508" s="90">
        <v>-30.799654</v>
      </c>
      <c r="P508" s="90">
        <v>-27.252541000000001</v>
      </c>
    </row>
    <row r="509" spans="2:16" x14ac:dyDescent="0.25">
      <c r="B509" s="90">
        <v>11455000000</v>
      </c>
      <c r="C509" s="90">
        <v>-12.577793</v>
      </c>
      <c r="D509" s="90">
        <v>-46.299258999999999</v>
      </c>
      <c r="E509" s="90">
        <v>-27.360886000000001</v>
      </c>
      <c r="F509" s="90">
        <v>-30.623712999999999</v>
      </c>
      <c r="L509" s="90">
        <v>11455000000</v>
      </c>
      <c r="M509" s="90">
        <v>-15.121426</v>
      </c>
      <c r="N509" s="90">
        <v>-47.650002000000001</v>
      </c>
      <c r="O509" s="90">
        <v>-30.667439000000002</v>
      </c>
      <c r="P509" s="90">
        <v>-27.443715999999998</v>
      </c>
    </row>
    <row r="510" spans="2:16" x14ac:dyDescent="0.25">
      <c r="B510" s="90">
        <v>11582500000</v>
      </c>
      <c r="C510" s="90">
        <v>-12.617246</v>
      </c>
      <c r="D510" s="90">
        <v>-46.701053999999999</v>
      </c>
      <c r="E510" s="90">
        <v>-27.458651</v>
      </c>
      <c r="F510" s="90">
        <v>-30.535817999999999</v>
      </c>
      <c r="L510" s="90">
        <v>11582500000</v>
      </c>
      <c r="M510" s="90">
        <v>-15.034238</v>
      </c>
      <c r="N510" s="90">
        <v>-47.868766999999998</v>
      </c>
      <c r="O510" s="90">
        <v>-30.552707999999999</v>
      </c>
      <c r="P510" s="90">
        <v>-27.65192</v>
      </c>
    </row>
    <row r="511" spans="2:16" x14ac:dyDescent="0.25">
      <c r="B511" s="90">
        <v>11710000000</v>
      </c>
      <c r="C511" s="90">
        <v>-12.662155</v>
      </c>
      <c r="D511" s="90">
        <v>-47.099133000000002</v>
      </c>
      <c r="E511" s="90">
        <v>-27.605823999999998</v>
      </c>
      <c r="F511" s="90">
        <v>-30.436602000000001</v>
      </c>
      <c r="L511" s="90">
        <v>11710000000</v>
      </c>
      <c r="M511" s="90">
        <v>-15.034022</v>
      </c>
      <c r="N511" s="90">
        <v>-48.112701000000001</v>
      </c>
      <c r="O511" s="90">
        <v>-30.426708000000001</v>
      </c>
      <c r="P511" s="90">
        <v>-27.834595</v>
      </c>
    </row>
    <row r="512" spans="2:16" x14ac:dyDescent="0.25">
      <c r="B512" s="90">
        <v>11837500000</v>
      </c>
      <c r="C512" s="90">
        <v>-12.687186000000001</v>
      </c>
      <c r="D512" s="90">
        <v>-47.496482999999998</v>
      </c>
      <c r="E512" s="90">
        <v>-27.77739</v>
      </c>
      <c r="F512" s="90">
        <v>-30.321408999999999</v>
      </c>
      <c r="L512" s="90">
        <v>11837500000</v>
      </c>
      <c r="M512" s="90">
        <v>-14.874794</v>
      </c>
      <c r="N512" s="90">
        <v>-48.347084000000002</v>
      </c>
      <c r="O512" s="90">
        <v>-30.346409000000001</v>
      </c>
      <c r="P512" s="90">
        <v>-27.891726999999999</v>
      </c>
    </row>
    <row r="513" spans="2:16" x14ac:dyDescent="0.25">
      <c r="B513" s="90">
        <v>11965000000</v>
      </c>
      <c r="C513" s="90">
        <v>-12.739386</v>
      </c>
      <c r="D513" s="90">
        <v>-47.903357999999997</v>
      </c>
      <c r="E513" s="90">
        <v>-27.933584</v>
      </c>
      <c r="F513" s="90">
        <v>-30.230685999999999</v>
      </c>
      <c r="L513" s="90">
        <v>11965000000</v>
      </c>
      <c r="M513" s="90">
        <v>-14.642079000000001</v>
      </c>
      <c r="N513" s="90">
        <v>-48.465183000000003</v>
      </c>
      <c r="O513" s="90">
        <v>-30.281647</v>
      </c>
      <c r="P513" s="90">
        <v>-28.039888000000001</v>
      </c>
    </row>
    <row r="514" spans="2:16" x14ac:dyDescent="0.25">
      <c r="B514" s="90">
        <v>12092500000</v>
      </c>
      <c r="C514" s="90">
        <v>-12.594756</v>
      </c>
      <c r="D514" s="90">
        <v>-48.264068999999999</v>
      </c>
      <c r="E514" s="90">
        <v>-28.154862999999999</v>
      </c>
      <c r="F514" s="90">
        <v>-30.137737000000001</v>
      </c>
      <c r="L514" s="90">
        <v>12092500000</v>
      </c>
      <c r="M514" s="90">
        <v>-14.299302000000001</v>
      </c>
      <c r="N514" s="90">
        <v>-48.684643000000001</v>
      </c>
      <c r="O514" s="90">
        <v>-30.229555000000001</v>
      </c>
      <c r="P514" s="90">
        <v>-28.245381999999999</v>
      </c>
    </row>
    <row r="515" spans="2:16" x14ac:dyDescent="0.25">
      <c r="B515" s="90">
        <v>12220000000</v>
      </c>
      <c r="C515" s="90">
        <v>-12.366804</v>
      </c>
      <c r="D515" s="90">
        <v>-48.523197000000003</v>
      </c>
      <c r="E515" s="90">
        <v>-28.391268</v>
      </c>
      <c r="F515" s="90">
        <v>-30.069106999999999</v>
      </c>
      <c r="L515" s="90">
        <v>12220000000</v>
      </c>
      <c r="M515" s="90">
        <v>-14.014645</v>
      </c>
      <c r="N515" s="90">
        <v>-48.901825000000002</v>
      </c>
      <c r="O515" s="90">
        <v>-30.192352</v>
      </c>
      <c r="P515" s="90">
        <v>-28.566569999999999</v>
      </c>
    </row>
    <row r="516" spans="2:16" x14ac:dyDescent="0.25">
      <c r="B516" s="90">
        <v>12347500000</v>
      </c>
      <c r="C516" s="90">
        <v>-12.174403</v>
      </c>
      <c r="D516" s="90">
        <v>-48.695239999999998</v>
      </c>
      <c r="E516" s="90">
        <v>-28.578194</v>
      </c>
      <c r="F516" s="90">
        <v>-30.028641</v>
      </c>
      <c r="L516" s="90">
        <v>12347500000</v>
      </c>
      <c r="M516" s="90">
        <v>-13.719687</v>
      </c>
      <c r="N516" s="90">
        <v>-49.148623999999998</v>
      </c>
      <c r="O516" s="90">
        <v>-30.151489000000002</v>
      </c>
      <c r="P516" s="90">
        <v>-29.024773</v>
      </c>
    </row>
    <row r="517" spans="2:16" x14ac:dyDescent="0.25">
      <c r="B517" s="90">
        <v>12475000000</v>
      </c>
      <c r="C517" s="90">
        <v>-11.776185</v>
      </c>
      <c r="D517" s="90">
        <v>-48.957389999999997</v>
      </c>
      <c r="E517" s="90">
        <v>-28.849823000000001</v>
      </c>
      <c r="F517" s="90">
        <v>-30.010857000000001</v>
      </c>
      <c r="L517" s="90">
        <v>12475000000</v>
      </c>
      <c r="M517" s="90">
        <v>-13.38598</v>
      </c>
      <c r="N517" s="90">
        <v>-49.501240000000003</v>
      </c>
      <c r="O517" s="90">
        <v>-30.131632</v>
      </c>
      <c r="P517" s="90">
        <v>-29.408749</v>
      </c>
    </row>
    <row r="518" spans="2:16" x14ac:dyDescent="0.25">
      <c r="B518" s="90">
        <v>12602500000</v>
      </c>
      <c r="C518" s="90">
        <v>-11.388755</v>
      </c>
      <c r="D518" s="90">
        <v>-49.151671999999998</v>
      </c>
      <c r="E518" s="90">
        <v>-29.039287999999999</v>
      </c>
      <c r="F518" s="90">
        <v>-29.928826999999998</v>
      </c>
      <c r="L518" s="90">
        <v>12602500000</v>
      </c>
      <c r="M518" s="90">
        <v>-13.168232</v>
      </c>
      <c r="N518" s="90">
        <v>-49.913558999999999</v>
      </c>
      <c r="O518" s="90">
        <v>-30.111982000000001</v>
      </c>
      <c r="P518" s="90">
        <v>-29.469819999999999</v>
      </c>
    </row>
    <row r="519" spans="2:16" x14ac:dyDescent="0.25">
      <c r="B519" s="90">
        <v>12730000000</v>
      </c>
      <c r="C519" s="90">
        <v>-10.893364999999999</v>
      </c>
      <c r="D519" s="90">
        <v>-49.450729000000003</v>
      </c>
      <c r="E519" s="90">
        <v>-29.304041000000002</v>
      </c>
      <c r="F519" s="90">
        <v>-29.893187999999999</v>
      </c>
      <c r="L519" s="90">
        <v>12730000000</v>
      </c>
      <c r="M519" s="90">
        <v>-12.919862999999999</v>
      </c>
      <c r="N519" s="90">
        <v>-50.418621000000002</v>
      </c>
      <c r="O519" s="90">
        <v>-30.08662</v>
      </c>
      <c r="P519" s="90">
        <v>-29.493742000000001</v>
      </c>
    </row>
    <row r="520" spans="2:16" x14ac:dyDescent="0.25">
      <c r="B520" s="90">
        <v>12857500000</v>
      </c>
      <c r="C520" s="90">
        <v>-10.451679</v>
      </c>
      <c r="D520" s="90">
        <v>-49.648753999999997</v>
      </c>
      <c r="E520" s="90">
        <v>-29.476156</v>
      </c>
      <c r="F520" s="90">
        <v>-29.848181</v>
      </c>
      <c r="L520" s="90">
        <v>12857500000</v>
      </c>
      <c r="M520" s="90">
        <v>-12.775627999999999</v>
      </c>
      <c r="N520" s="90">
        <v>-50.791538000000003</v>
      </c>
      <c r="O520" s="90">
        <v>-30.087911999999999</v>
      </c>
      <c r="P520" s="90">
        <v>-29.348386999999999</v>
      </c>
    </row>
    <row r="521" spans="2:16" x14ac:dyDescent="0.25">
      <c r="B521" s="90">
        <v>12985000000</v>
      </c>
      <c r="C521" s="90">
        <v>-10.021860999999999</v>
      </c>
      <c r="D521" s="90">
        <v>-49.869155999999997</v>
      </c>
      <c r="E521" s="90">
        <v>-29.615015</v>
      </c>
      <c r="F521" s="90">
        <v>-29.793147999999999</v>
      </c>
      <c r="L521" s="90">
        <v>12985000000</v>
      </c>
      <c r="M521" s="90">
        <v>-12.575885</v>
      </c>
      <c r="N521" s="90">
        <v>-51.039948000000003</v>
      </c>
      <c r="O521" s="90">
        <v>-30.095649999999999</v>
      </c>
      <c r="P521" s="90">
        <v>-28.916830000000001</v>
      </c>
    </row>
    <row r="522" spans="2:16" x14ac:dyDescent="0.25">
      <c r="B522" s="90">
        <v>13112500000</v>
      </c>
      <c r="C522" s="90">
        <v>-9.7380428000000006</v>
      </c>
      <c r="D522" s="90">
        <v>-50.110805999999997</v>
      </c>
      <c r="E522" s="90">
        <v>-29.617965999999999</v>
      </c>
      <c r="F522" s="90">
        <v>-29.761627000000001</v>
      </c>
      <c r="L522" s="90">
        <v>13112500000</v>
      </c>
      <c r="M522" s="90">
        <v>-12.436921</v>
      </c>
      <c r="N522" s="90">
        <v>-51.185336999999997</v>
      </c>
      <c r="O522" s="90">
        <v>-30.110154999999999</v>
      </c>
      <c r="P522" s="90">
        <v>-28.755768</v>
      </c>
    </row>
    <row r="523" spans="2:16" x14ac:dyDescent="0.25">
      <c r="B523" s="90">
        <v>13240000000</v>
      </c>
      <c r="C523" s="90">
        <v>-9.3244886000000005</v>
      </c>
      <c r="D523" s="90">
        <v>-50.374256000000003</v>
      </c>
      <c r="E523" s="90">
        <v>-29.679818999999998</v>
      </c>
      <c r="F523" s="90">
        <v>-29.763079000000001</v>
      </c>
      <c r="L523" s="90">
        <v>13240000000</v>
      </c>
      <c r="M523" s="90">
        <v>-12.267226000000001</v>
      </c>
      <c r="N523" s="90">
        <v>-51.291530999999999</v>
      </c>
      <c r="O523" s="90">
        <v>-30.125464999999998</v>
      </c>
      <c r="P523" s="90">
        <v>-28.734850000000002</v>
      </c>
    </row>
    <row r="524" spans="2:16" x14ac:dyDescent="0.25">
      <c r="B524" s="90">
        <v>13367500000</v>
      </c>
      <c r="C524" s="90">
        <v>-10.414484</v>
      </c>
      <c r="D524" s="90">
        <v>-49.835205000000002</v>
      </c>
      <c r="E524" s="90">
        <v>-28.962717000000001</v>
      </c>
      <c r="F524" s="90">
        <v>-29.920539999999999</v>
      </c>
      <c r="L524" s="90">
        <v>13367500000</v>
      </c>
      <c r="M524" s="90">
        <v>-12.182133</v>
      </c>
      <c r="N524" s="90">
        <v>-51.045566999999998</v>
      </c>
      <c r="O524" s="90">
        <v>-30.245820999999999</v>
      </c>
      <c r="P524" s="90">
        <v>-28.295057</v>
      </c>
    </row>
    <row r="525" spans="2:16" x14ac:dyDescent="0.25">
      <c r="B525" s="90">
        <v>13495000000</v>
      </c>
      <c r="C525" s="90">
        <v>-11.413511</v>
      </c>
      <c r="D525" s="90">
        <v>-49.228504000000001</v>
      </c>
      <c r="E525" s="90">
        <v>-28.308993999999998</v>
      </c>
      <c r="F525" s="90">
        <v>-30.113115000000001</v>
      </c>
      <c r="L525" s="90">
        <v>13495000000</v>
      </c>
      <c r="M525" s="90">
        <v>-11.971711000000001</v>
      </c>
      <c r="N525" s="90">
        <v>-50.855274000000001</v>
      </c>
      <c r="O525" s="90">
        <v>-30.342047000000001</v>
      </c>
      <c r="P525" s="90">
        <v>-27.806622000000001</v>
      </c>
    </row>
    <row r="526" spans="2:16" x14ac:dyDescent="0.25">
      <c r="B526" s="90">
        <v>13622500000</v>
      </c>
      <c r="C526" s="90">
        <v>-12.496537</v>
      </c>
      <c r="D526" s="90">
        <v>-48.593052</v>
      </c>
      <c r="E526" s="90">
        <v>-27.557607999999998</v>
      </c>
      <c r="F526" s="90">
        <v>-30.279696000000001</v>
      </c>
      <c r="L526" s="90">
        <v>13622500000</v>
      </c>
      <c r="M526" s="90">
        <v>-11.843272000000001</v>
      </c>
      <c r="N526" s="90">
        <v>-50.644511999999999</v>
      </c>
      <c r="O526" s="90">
        <v>-30.40551</v>
      </c>
      <c r="P526" s="90">
        <v>-27.290479999999999</v>
      </c>
    </row>
    <row r="527" spans="2:16" x14ac:dyDescent="0.25">
      <c r="B527" s="90">
        <v>13750000000</v>
      </c>
      <c r="C527" s="90">
        <v>-13.522640000000001</v>
      </c>
      <c r="D527" s="90">
        <v>-47.788525</v>
      </c>
      <c r="E527" s="90">
        <v>-26.820001999999999</v>
      </c>
      <c r="F527" s="90">
        <v>-30.385344</v>
      </c>
      <c r="L527" s="90">
        <v>13750000000</v>
      </c>
      <c r="M527" s="90">
        <v>-11.638545000000001</v>
      </c>
      <c r="N527" s="90">
        <v>-50.418624999999999</v>
      </c>
      <c r="O527" s="90">
        <v>-30.442276</v>
      </c>
      <c r="P527" s="90">
        <v>-26.589413</v>
      </c>
    </row>
    <row r="528" spans="2:16" x14ac:dyDescent="0.25">
      <c r="B528" s="90">
        <v>13877500000</v>
      </c>
      <c r="C528" s="90">
        <v>-14.179876</v>
      </c>
      <c r="D528" s="90">
        <v>-47.313904000000001</v>
      </c>
      <c r="E528" s="90">
        <v>-26.300705000000001</v>
      </c>
      <c r="F528" s="90">
        <v>-30.535005999999999</v>
      </c>
      <c r="L528" s="90">
        <v>13877500000</v>
      </c>
      <c r="M528" s="90">
        <v>-11.709038</v>
      </c>
      <c r="N528" s="90">
        <v>-50.350974999999998</v>
      </c>
      <c r="O528" s="90">
        <v>-30.557053</v>
      </c>
      <c r="P528" s="90">
        <v>-25.996302</v>
      </c>
    </row>
    <row r="529" spans="2:16" x14ac:dyDescent="0.25">
      <c r="B529" s="90">
        <v>14005000000</v>
      </c>
      <c r="C529" s="90">
        <v>-14.055545</v>
      </c>
      <c r="D529" s="90">
        <v>-47.089821000000001</v>
      </c>
      <c r="E529" s="90">
        <v>-26.134409000000002</v>
      </c>
      <c r="F529" s="90">
        <v>-30.535084000000001</v>
      </c>
      <c r="L529" s="90">
        <v>14005000000</v>
      </c>
      <c r="M529" s="90">
        <v>-11.685229</v>
      </c>
      <c r="N529" s="90">
        <v>-50.400257000000003</v>
      </c>
      <c r="O529" s="90">
        <v>-30.509333000000002</v>
      </c>
      <c r="P529" s="90">
        <v>-25.810639999999999</v>
      </c>
    </row>
    <row r="530" spans="2:16" x14ac:dyDescent="0.25">
      <c r="B530" s="90">
        <v>14132500000</v>
      </c>
      <c r="C530" s="90">
        <v>-14.175582</v>
      </c>
      <c r="D530" s="90">
        <v>-46.900458999999998</v>
      </c>
      <c r="E530" s="90">
        <v>-25.927731999999999</v>
      </c>
      <c r="F530" s="90">
        <v>-30.524501999999998</v>
      </c>
      <c r="L530" s="90">
        <v>14132500000</v>
      </c>
      <c r="M530" s="90">
        <v>-11.53237</v>
      </c>
      <c r="N530" s="90">
        <v>-50.394618999999999</v>
      </c>
      <c r="O530" s="90">
        <v>-30.438600999999998</v>
      </c>
      <c r="P530" s="90">
        <v>-25.655567000000001</v>
      </c>
    </row>
    <row r="531" spans="2:16" x14ac:dyDescent="0.25">
      <c r="B531" s="90">
        <v>14260000000</v>
      </c>
      <c r="C531" s="90">
        <v>-14.068617</v>
      </c>
      <c r="D531" s="90">
        <v>-46.978146000000002</v>
      </c>
      <c r="E531" s="90">
        <v>-25.921351999999999</v>
      </c>
      <c r="F531" s="90">
        <v>-30.529654000000001</v>
      </c>
      <c r="L531" s="90">
        <v>14260000000</v>
      </c>
      <c r="M531" s="90">
        <v>-11.624440999999999</v>
      </c>
      <c r="N531" s="90">
        <v>-50.557879999999997</v>
      </c>
      <c r="O531" s="90">
        <v>-30.497292999999999</v>
      </c>
      <c r="P531" s="90">
        <v>-25.627481</v>
      </c>
    </row>
    <row r="532" spans="2:16" x14ac:dyDescent="0.25">
      <c r="B532" s="90">
        <v>14387500000</v>
      </c>
      <c r="C532" s="90">
        <v>-14.212078999999999</v>
      </c>
      <c r="D532" s="90">
        <v>-47.012462999999997</v>
      </c>
      <c r="E532" s="90">
        <v>-25.894138000000002</v>
      </c>
      <c r="F532" s="90">
        <v>-30.595419</v>
      </c>
      <c r="L532" s="90">
        <v>14387500000</v>
      </c>
      <c r="M532" s="90">
        <v>-11.682421</v>
      </c>
      <c r="N532" s="90">
        <v>-50.755378999999998</v>
      </c>
      <c r="O532" s="90">
        <v>-30.505963999999999</v>
      </c>
      <c r="P532" s="90">
        <v>-25.697824000000001</v>
      </c>
    </row>
    <row r="533" spans="2:16" x14ac:dyDescent="0.25">
      <c r="B533" s="90">
        <v>14515000000</v>
      </c>
      <c r="C533" s="90">
        <v>-15.046766</v>
      </c>
      <c r="D533" s="90">
        <v>-46.693874000000001</v>
      </c>
      <c r="E533" s="90">
        <v>-25.617163000000001</v>
      </c>
      <c r="F533" s="90">
        <v>-30.649571999999999</v>
      </c>
      <c r="L533" s="90">
        <v>14515000000</v>
      </c>
      <c r="M533" s="90">
        <v>-11.435451</v>
      </c>
      <c r="N533" s="90">
        <v>-50.834086999999997</v>
      </c>
      <c r="O533" s="90">
        <v>-30.405194999999999</v>
      </c>
      <c r="P533" s="90">
        <v>-25.790371</v>
      </c>
    </row>
    <row r="534" spans="2:16" x14ac:dyDescent="0.25">
      <c r="B534" s="90">
        <v>14642500000</v>
      </c>
      <c r="C534" s="90">
        <v>-15.665077999999999</v>
      </c>
      <c r="D534" s="90">
        <v>-46.778069000000002</v>
      </c>
      <c r="E534" s="90">
        <v>-25.62499</v>
      </c>
      <c r="F534" s="90">
        <v>-30.636313999999999</v>
      </c>
      <c r="L534" s="90">
        <v>14642500000</v>
      </c>
      <c r="M534" s="90">
        <v>-11.417191000000001</v>
      </c>
      <c r="N534" s="90">
        <v>-51.085917999999999</v>
      </c>
      <c r="O534" s="90">
        <v>-30.380917</v>
      </c>
      <c r="P534" s="90">
        <v>-25.750382999999999</v>
      </c>
    </row>
    <row r="535" spans="2:16" x14ac:dyDescent="0.25">
      <c r="B535" s="90">
        <v>14770000000</v>
      </c>
      <c r="C535" s="90">
        <v>-16.120585999999999</v>
      </c>
      <c r="D535" s="90">
        <v>-46.952114000000002</v>
      </c>
      <c r="E535" s="90">
        <v>-25.686245</v>
      </c>
      <c r="F535" s="90">
        <v>-30.57826</v>
      </c>
      <c r="L535" s="90">
        <v>14770000000</v>
      </c>
      <c r="M535" s="90">
        <v>-11.488185</v>
      </c>
      <c r="N535" s="90">
        <v>-51.411040999999997</v>
      </c>
      <c r="O535" s="90">
        <v>-30.353832000000001</v>
      </c>
      <c r="P535" s="90">
        <v>-25.720654</v>
      </c>
    </row>
    <row r="536" spans="2:16" x14ac:dyDescent="0.25">
      <c r="B536" s="90">
        <v>14897500000</v>
      </c>
      <c r="C536" s="90">
        <v>-17.012896000000001</v>
      </c>
      <c r="D536" s="90">
        <v>-46.939812000000003</v>
      </c>
      <c r="E536" s="90">
        <v>-25.598103999999999</v>
      </c>
      <c r="F536" s="90">
        <v>-30.496164</v>
      </c>
      <c r="L536" s="90">
        <v>14897500000</v>
      </c>
      <c r="M536" s="90">
        <v>-11.245634000000001</v>
      </c>
      <c r="N536" s="90">
        <v>-51.631973000000002</v>
      </c>
      <c r="O536" s="90">
        <v>-30.17437</v>
      </c>
      <c r="P536" s="90">
        <v>-25.678674999999998</v>
      </c>
    </row>
    <row r="537" spans="2:16" x14ac:dyDescent="0.25">
      <c r="B537" s="90">
        <v>15025000000</v>
      </c>
      <c r="C537" s="90">
        <v>-17.823982000000001</v>
      </c>
      <c r="D537" s="90">
        <v>-47.128838000000002</v>
      </c>
      <c r="E537" s="90">
        <v>-25.551086000000002</v>
      </c>
      <c r="F537" s="90">
        <v>-30.362385</v>
      </c>
      <c r="L537" s="90">
        <v>15025000000</v>
      </c>
      <c r="M537" s="90">
        <v>-11.1835</v>
      </c>
      <c r="N537" s="90">
        <v>-51.916725</v>
      </c>
      <c r="O537" s="90">
        <v>-30.060151999999999</v>
      </c>
      <c r="P537" s="90">
        <v>-25.581973999999999</v>
      </c>
    </row>
    <row r="538" spans="2:16" x14ac:dyDescent="0.25">
      <c r="B538" s="90">
        <v>15152500000</v>
      </c>
      <c r="C538" s="90">
        <v>-18.513905000000001</v>
      </c>
      <c r="D538" s="90">
        <v>-46.959220999999999</v>
      </c>
      <c r="E538" s="90">
        <v>-25.311340000000001</v>
      </c>
      <c r="F538" s="90">
        <v>-30.120425999999998</v>
      </c>
      <c r="L538" s="90">
        <v>15152500000</v>
      </c>
      <c r="M538" s="90">
        <v>-10.878166</v>
      </c>
      <c r="N538" s="90">
        <v>-51.953938000000001</v>
      </c>
      <c r="O538" s="90">
        <v>-29.718254000000002</v>
      </c>
      <c r="P538" s="90">
        <v>-25.346053999999999</v>
      </c>
    </row>
    <row r="539" spans="2:16" x14ac:dyDescent="0.25">
      <c r="B539" s="90">
        <v>15280000000</v>
      </c>
      <c r="C539" s="90">
        <v>-18.983281999999999</v>
      </c>
      <c r="D539" s="90">
        <v>-46.940769000000003</v>
      </c>
      <c r="E539" s="90">
        <v>-25.110367</v>
      </c>
      <c r="F539" s="90">
        <v>-29.955479</v>
      </c>
      <c r="L539" s="90">
        <v>15280000000</v>
      </c>
      <c r="M539" s="90">
        <v>-10.655355999999999</v>
      </c>
      <c r="N539" s="90">
        <v>-52.052627999999999</v>
      </c>
      <c r="O539" s="90">
        <v>-29.453415</v>
      </c>
      <c r="P539" s="90">
        <v>-25.131567</v>
      </c>
    </row>
    <row r="540" spans="2:16" x14ac:dyDescent="0.25">
      <c r="B540" s="90">
        <v>15407500000</v>
      </c>
      <c r="C540" s="90">
        <v>-19.875681</v>
      </c>
      <c r="D540" s="90">
        <v>-46.937049999999999</v>
      </c>
      <c r="E540" s="90">
        <v>-24.854482999999998</v>
      </c>
      <c r="F540" s="90">
        <v>-29.714006000000001</v>
      </c>
      <c r="L540" s="90">
        <v>15407500000</v>
      </c>
      <c r="M540" s="90">
        <v>-10.246808</v>
      </c>
      <c r="N540" s="90">
        <v>-52.121707999999998</v>
      </c>
      <c r="O540" s="90">
        <v>-29.089608999999999</v>
      </c>
      <c r="P540" s="90">
        <v>-24.930298000000001</v>
      </c>
    </row>
    <row r="541" spans="2:16" x14ac:dyDescent="0.25">
      <c r="B541" s="90">
        <v>15535000000</v>
      </c>
      <c r="C541" s="90">
        <v>-20.705981999999999</v>
      </c>
      <c r="D541" s="90">
        <v>-47.032615999999997</v>
      </c>
      <c r="E541" s="90">
        <v>-24.635356999999999</v>
      </c>
      <c r="F541" s="90">
        <v>-29.571842</v>
      </c>
      <c r="L541" s="90">
        <v>15535000000</v>
      </c>
      <c r="M541" s="90">
        <v>-9.9266634000000007</v>
      </c>
      <c r="N541" s="90">
        <v>-52.28022</v>
      </c>
      <c r="O541" s="90">
        <v>-28.800318000000001</v>
      </c>
      <c r="P541" s="90">
        <v>-24.780404999999998</v>
      </c>
    </row>
    <row r="542" spans="2:16" x14ac:dyDescent="0.25">
      <c r="B542" s="90">
        <v>15662500000</v>
      </c>
      <c r="C542" s="90">
        <v>-22.597743999999999</v>
      </c>
      <c r="D542" s="90">
        <v>-47.085574999999999</v>
      </c>
      <c r="E542" s="90">
        <v>-24.355129000000002</v>
      </c>
      <c r="F542" s="90">
        <v>-29.326687</v>
      </c>
      <c r="L542" s="90">
        <v>15662500000</v>
      </c>
      <c r="M542" s="90">
        <v>-9.4050779000000002</v>
      </c>
      <c r="N542" s="90">
        <v>-52.375717000000002</v>
      </c>
      <c r="O542" s="90">
        <v>-28.425587</v>
      </c>
      <c r="P542" s="90">
        <v>-24.602036999999999</v>
      </c>
    </row>
    <row r="543" spans="2:16" x14ac:dyDescent="0.25">
      <c r="B543" s="90">
        <v>15790000000</v>
      </c>
      <c r="C543" s="90">
        <v>-24.647860999999999</v>
      </c>
      <c r="D543" s="90">
        <v>-47.462856000000002</v>
      </c>
      <c r="E543" s="90">
        <v>-24.293388</v>
      </c>
      <c r="F543" s="90">
        <v>-29.293303000000002</v>
      </c>
      <c r="L543" s="90">
        <v>15790000000</v>
      </c>
      <c r="M543" s="90">
        <v>-9.0879992999999999</v>
      </c>
      <c r="N543" s="90">
        <v>-52.758960999999999</v>
      </c>
      <c r="O543" s="90">
        <v>-28.273482999999999</v>
      </c>
      <c r="P543" s="90">
        <v>-24.555195000000001</v>
      </c>
    </row>
    <row r="544" spans="2:16" x14ac:dyDescent="0.25">
      <c r="B544" s="90">
        <v>15917500000</v>
      </c>
      <c r="C544" s="90">
        <v>-27.252141999999999</v>
      </c>
      <c r="D544" s="90">
        <v>-47.790076999999997</v>
      </c>
      <c r="E544" s="90">
        <v>-24.125917000000001</v>
      </c>
      <c r="F544" s="90">
        <v>-29.020040999999999</v>
      </c>
      <c r="L544" s="90">
        <v>15917500000</v>
      </c>
      <c r="M544" s="90">
        <v>-8.5708418000000002</v>
      </c>
      <c r="N544" s="90">
        <v>-53.143245999999998</v>
      </c>
      <c r="O544" s="90">
        <v>-28.011793000000001</v>
      </c>
      <c r="P544" s="90">
        <v>-24.390038000000001</v>
      </c>
    </row>
    <row r="545" spans="2:16" x14ac:dyDescent="0.25">
      <c r="B545" s="90">
        <v>16045000000</v>
      </c>
      <c r="C545" s="90">
        <v>-28.345099999999999</v>
      </c>
      <c r="D545" s="90">
        <v>-48.293087</v>
      </c>
      <c r="E545" s="90">
        <v>-24.051024999999999</v>
      </c>
      <c r="F545" s="90">
        <v>-28.966833000000001</v>
      </c>
      <c r="L545" s="90">
        <v>16045000000</v>
      </c>
      <c r="M545" s="90">
        <v>-8.2346792000000004</v>
      </c>
      <c r="N545" s="90">
        <v>-53.755291</v>
      </c>
      <c r="O545" s="90">
        <v>-27.902584000000001</v>
      </c>
      <c r="P545" s="90">
        <v>-24.320067999999999</v>
      </c>
    </row>
    <row r="546" spans="2:16" x14ac:dyDescent="0.25">
      <c r="B546" s="90">
        <v>16172500000</v>
      </c>
      <c r="C546" s="90">
        <v>-29.179849999999998</v>
      </c>
      <c r="D546" s="90">
        <v>-48.700581</v>
      </c>
      <c r="E546" s="90">
        <v>-23.839549999999999</v>
      </c>
      <c r="F546" s="90">
        <v>-28.741371000000001</v>
      </c>
      <c r="L546" s="90">
        <v>16172500000</v>
      </c>
      <c r="M546" s="90">
        <v>-7.7537621999999997</v>
      </c>
      <c r="N546" s="90">
        <v>-54.461314999999999</v>
      </c>
      <c r="O546" s="90">
        <v>-27.688402</v>
      </c>
      <c r="P546" s="90">
        <v>-24.152334</v>
      </c>
    </row>
    <row r="547" spans="2:16" x14ac:dyDescent="0.25">
      <c r="B547" s="90">
        <v>16300000000</v>
      </c>
      <c r="C547" s="90">
        <v>-28.259836</v>
      </c>
      <c r="D547" s="90">
        <v>-49.041167999999999</v>
      </c>
      <c r="E547" s="90">
        <v>-23.684460000000001</v>
      </c>
      <c r="F547" s="90">
        <v>-28.633282000000001</v>
      </c>
      <c r="L547" s="90">
        <v>16300000000</v>
      </c>
      <c r="M547" s="90">
        <v>-7.3382110999999997</v>
      </c>
      <c r="N547" s="90">
        <v>-55.394576999999998</v>
      </c>
      <c r="O547" s="90">
        <v>-27.532730000000001</v>
      </c>
      <c r="P547" s="90">
        <v>-24.028138999999999</v>
      </c>
    </row>
    <row r="548" spans="2:16" x14ac:dyDescent="0.25">
      <c r="B548" s="90">
        <v>16427500000</v>
      </c>
      <c r="C548" s="90">
        <v>-26.453776999999999</v>
      </c>
      <c r="D548" s="90">
        <v>-49.580905999999999</v>
      </c>
      <c r="E548" s="90">
        <v>-23.627254000000001</v>
      </c>
      <c r="F548" s="90">
        <v>-28.408052000000001</v>
      </c>
      <c r="L548" s="90">
        <v>16427500000</v>
      </c>
      <c r="M548" s="90">
        <v>-7.0439558</v>
      </c>
      <c r="N548" s="90">
        <v>-56.626114000000001</v>
      </c>
      <c r="O548" s="90">
        <v>-27.56813</v>
      </c>
      <c r="P548" s="90">
        <v>-23.826000000000001</v>
      </c>
    </row>
    <row r="549" spans="2:16" x14ac:dyDescent="0.25">
      <c r="B549" s="90">
        <v>16555000000</v>
      </c>
      <c r="C549" s="90">
        <v>-23.693445000000001</v>
      </c>
      <c r="D549" s="90">
        <v>-50.385330000000003</v>
      </c>
      <c r="E549" s="90">
        <v>-23.685623</v>
      </c>
      <c r="F549" s="90">
        <v>-28.600650999999999</v>
      </c>
      <c r="L549" s="90">
        <v>16555000000</v>
      </c>
      <c r="M549" s="90">
        <v>-6.8622122000000001</v>
      </c>
      <c r="N549" s="90">
        <v>-58.098140999999998</v>
      </c>
      <c r="O549" s="90">
        <v>-27.702159999999999</v>
      </c>
      <c r="P549" s="90">
        <v>-23.887108000000001</v>
      </c>
    </row>
    <row r="550" spans="2:16" x14ac:dyDescent="0.25">
      <c r="B550" s="90">
        <v>16682500000</v>
      </c>
      <c r="C550" s="90">
        <v>-21.924748999999998</v>
      </c>
      <c r="D550" s="90">
        <v>-51.161918999999997</v>
      </c>
      <c r="E550" s="90">
        <v>-23.689913000000001</v>
      </c>
      <c r="F550" s="90">
        <v>-28.631921999999999</v>
      </c>
      <c r="L550" s="90">
        <v>16682500000</v>
      </c>
      <c r="M550" s="90">
        <v>-6.6542640000000004</v>
      </c>
      <c r="N550" s="90">
        <v>-60.080441</v>
      </c>
      <c r="O550" s="90">
        <v>-27.843941000000001</v>
      </c>
      <c r="P550" s="90">
        <v>-23.837275999999999</v>
      </c>
    </row>
    <row r="551" spans="2:16" x14ac:dyDescent="0.25">
      <c r="B551" s="90">
        <v>16810000000</v>
      </c>
      <c r="C551" s="90">
        <v>-20.090399000000001</v>
      </c>
      <c r="D551" s="90">
        <v>-51.971820999999998</v>
      </c>
      <c r="E551" s="90">
        <v>-23.834538999999999</v>
      </c>
      <c r="F551" s="90">
        <v>-28.770678</v>
      </c>
      <c r="L551" s="90">
        <v>16810000000</v>
      </c>
      <c r="M551" s="90">
        <v>-6.5840144</v>
      </c>
      <c r="N551" s="90">
        <v>-62.260662000000004</v>
      </c>
      <c r="O551" s="90">
        <v>-28.075682</v>
      </c>
      <c r="P551" s="90">
        <v>-23.876324</v>
      </c>
    </row>
    <row r="552" spans="2:16" x14ac:dyDescent="0.25">
      <c r="B552" s="90">
        <v>16937500000</v>
      </c>
      <c r="C552" s="90">
        <v>-18.643152000000001</v>
      </c>
      <c r="D552" s="90">
        <v>-53.083843000000002</v>
      </c>
      <c r="E552" s="90">
        <v>-24.054483000000001</v>
      </c>
      <c r="F552" s="90">
        <v>-28.938009000000001</v>
      </c>
      <c r="L552" s="90">
        <v>16937500000</v>
      </c>
      <c r="M552" s="90">
        <v>-6.6076573999999999</v>
      </c>
      <c r="N552" s="90">
        <v>-64.899840999999995</v>
      </c>
      <c r="O552" s="90">
        <v>-28.417341</v>
      </c>
      <c r="P552" s="90">
        <v>-23.909694999999999</v>
      </c>
    </row>
    <row r="553" spans="2:16" x14ac:dyDescent="0.25">
      <c r="B553" s="90">
        <v>17065000000</v>
      </c>
      <c r="C553" s="90">
        <v>-17.807402</v>
      </c>
      <c r="D553" s="90">
        <v>-54.218544000000001</v>
      </c>
      <c r="E553" s="90">
        <v>-24.204691</v>
      </c>
      <c r="F553" s="90">
        <v>-29.167452000000001</v>
      </c>
      <c r="L553" s="90">
        <v>17065000000</v>
      </c>
      <c r="M553" s="90">
        <v>-6.5827622000000003</v>
      </c>
      <c r="N553" s="90">
        <v>-68.298950000000005</v>
      </c>
      <c r="O553" s="90">
        <v>-28.624379999999999</v>
      </c>
      <c r="P553" s="90">
        <v>-24.007819999999999</v>
      </c>
    </row>
    <row r="554" spans="2:16" x14ac:dyDescent="0.25">
      <c r="B554" s="90">
        <v>17192500000</v>
      </c>
      <c r="C554" s="90">
        <v>-17.332363000000001</v>
      </c>
      <c r="D554" s="90">
        <v>-55.318252999999999</v>
      </c>
      <c r="E554" s="90">
        <v>-24.296721000000002</v>
      </c>
      <c r="F554" s="90">
        <v>-29.232102999999999</v>
      </c>
      <c r="L554" s="90">
        <v>17192500000</v>
      </c>
      <c r="M554" s="90">
        <v>-6.5341414999999996</v>
      </c>
      <c r="N554" s="90">
        <v>-71.523314999999997</v>
      </c>
      <c r="O554" s="90">
        <v>-28.789206</v>
      </c>
      <c r="P554" s="90">
        <v>-24.000032000000001</v>
      </c>
    </row>
    <row r="555" spans="2:16" x14ac:dyDescent="0.25">
      <c r="B555" s="90">
        <v>17320000000</v>
      </c>
      <c r="C555" s="90">
        <v>-16.804161000000001</v>
      </c>
      <c r="D555" s="90">
        <v>-57.151325</v>
      </c>
      <c r="E555" s="90">
        <v>-24.443296</v>
      </c>
      <c r="F555" s="90">
        <v>-29.329726999999998</v>
      </c>
      <c r="L555" s="90">
        <v>17320000000</v>
      </c>
      <c r="M555" s="90">
        <v>-6.5437621999999998</v>
      </c>
      <c r="N555" s="90">
        <v>-72.296927999999994</v>
      </c>
      <c r="O555" s="90">
        <v>-28.972062999999999</v>
      </c>
      <c r="P555" s="90">
        <v>-24.033477999999999</v>
      </c>
    </row>
    <row r="556" spans="2:16" x14ac:dyDescent="0.25">
      <c r="B556" s="90">
        <v>17447500000</v>
      </c>
      <c r="C556" s="90">
        <v>-16.436779000000001</v>
      </c>
      <c r="D556" s="90">
        <v>-59.609676</v>
      </c>
      <c r="E556" s="90">
        <v>-24.579912</v>
      </c>
      <c r="F556" s="90">
        <v>-29.499351999999998</v>
      </c>
      <c r="L556" s="90">
        <v>17447500000</v>
      </c>
      <c r="M556" s="90">
        <v>-6.5734544000000001</v>
      </c>
      <c r="N556" s="90">
        <v>-71.900154000000001</v>
      </c>
      <c r="O556" s="90">
        <v>-29.169937000000001</v>
      </c>
      <c r="P556" s="90">
        <v>-24.108236000000002</v>
      </c>
    </row>
    <row r="557" spans="2:16" x14ac:dyDescent="0.25">
      <c r="B557" s="90">
        <v>17575000000</v>
      </c>
      <c r="C557" s="90">
        <v>-16.421590999999999</v>
      </c>
      <c r="D557" s="90">
        <v>-61.549441999999999</v>
      </c>
      <c r="E557" s="90">
        <v>-24.669689000000002</v>
      </c>
      <c r="F557" s="90">
        <v>-29.691828000000001</v>
      </c>
      <c r="L557" s="90">
        <v>17575000000</v>
      </c>
      <c r="M557" s="90">
        <v>-6.6002597999999999</v>
      </c>
      <c r="N557" s="90">
        <v>-70.443199000000007</v>
      </c>
      <c r="O557" s="90">
        <v>-29.315864999999999</v>
      </c>
      <c r="P557" s="90">
        <v>-24.206347999999998</v>
      </c>
    </row>
    <row r="558" spans="2:16" x14ac:dyDescent="0.25">
      <c r="B558" s="90">
        <v>17702500000</v>
      </c>
      <c r="C558" s="90">
        <v>-16.559227</v>
      </c>
      <c r="D558" s="90">
        <v>-63.024715</v>
      </c>
      <c r="E558" s="90">
        <v>-24.752213999999999</v>
      </c>
      <c r="F558" s="90">
        <v>-29.870291000000002</v>
      </c>
      <c r="L558" s="90">
        <v>17702500000</v>
      </c>
      <c r="M558" s="90">
        <v>-6.6206889000000002</v>
      </c>
      <c r="N558" s="90">
        <v>-67.291756000000007</v>
      </c>
      <c r="O558" s="90">
        <v>-29.476364</v>
      </c>
      <c r="P558" s="90">
        <v>-24.317084999999999</v>
      </c>
    </row>
    <row r="559" spans="2:16" x14ac:dyDescent="0.25">
      <c r="B559" s="90">
        <v>17830000000</v>
      </c>
      <c r="C559" s="90">
        <v>-16.430358999999999</v>
      </c>
      <c r="D559" s="90">
        <v>-63.877941</v>
      </c>
      <c r="E559" s="90">
        <v>-24.845265999999999</v>
      </c>
      <c r="F559" s="90">
        <v>-30.002237000000001</v>
      </c>
      <c r="L559" s="90">
        <v>17830000000</v>
      </c>
      <c r="M559" s="90">
        <v>-6.5977706999999999</v>
      </c>
      <c r="N559" s="90">
        <v>-63.177242</v>
      </c>
      <c r="O559" s="90">
        <v>-29.646301000000001</v>
      </c>
      <c r="P559" s="90">
        <v>-24.399882999999999</v>
      </c>
    </row>
    <row r="560" spans="2:16" x14ac:dyDescent="0.25">
      <c r="B560" s="90">
        <v>17957500000</v>
      </c>
      <c r="C560" s="90">
        <v>-16.426120999999998</v>
      </c>
      <c r="D560" s="90">
        <v>-63.446311999999999</v>
      </c>
      <c r="E560" s="90">
        <v>-24.930353</v>
      </c>
      <c r="F560" s="90">
        <v>-30.181704</v>
      </c>
      <c r="L560" s="90">
        <v>17957500000</v>
      </c>
      <c r="M560" s="90">
        <v>-6.5650506000000002</v>
      </c>
      <c r="N560" s="90">
        <v>-60.520831999999999</v>
      </c>
      <c r="O560" s="90">
        <v>-29.817668999999999</v>
      </c>
      <c r="P560" s="90">
        <v>-24.540154999999999</v>
      </c>
    </row>
    <row r="561" spans="2:16" x14ac:dyDescent="0.25">
      <c r="B561" s="90">
        <v>18085000000</v>
      </c>
      <c r="C561" s="90">
        <v>-16.168790999999999</v>
      </c>
      <c r="D561" s="90">
        <v>-62.114845000000003</v>
      </c>
      <c r="E561" s="90">
        <v>-25.023803999999998</v>
      </c>
      <c r="F561" s="90">
        <v>-30.334143000000001</v>
      </c>
      <c r="L561" s="90">
        <v>18085000000</v>
      </c>
      <c r="M561" s="90">
        <v>-6.4450908</v>
      </c>
      <c r="N561" s="90">
        <v>-58.263420000000004</v>
      </c>
      <c r="O561" s="90">
        <v>-29.965941999999998</v>
      </c>
      <c r="P561" s="90">
        <v>-24.671574</v>
      </c>
    </row>
    <row r="562" spans="2:16" x14ac:dyDescent="0.25">
      <c r="B562" s="90">
        <v>18212500000</v>
      </c>
      <c r="C562" s="90">
        <v>-16.237020000000001</v>
      </c>
      <c r="D562" s="90">
        <v>-60.604281999999998</v>
      </c>
      <c r="E562" s="90">
        <v>-25.120992999999999</v>
      </c>
      <c r="F562" s="90">
        <v>-30.434926999999998</v>
      </c>
      <c r="L562" s="90">
        <v>18212500000</v>
      </c>
      <c r="M562" s="90">
        <v>-6.4108542999999996</v>
      </c>
      <c r="N562" s="90">
        <v>-56.144233999999997</v>
      </c>
      <c r="O562" s="90">
        <v>-30.156583999999999</v>
      </c>
      <c r="P562" s="90">
        <v>-24.797937000000001</v>
      </c>
    </row>
    <row r="563" spans="2:16" x14ac:dyDescent="0.25">
      <c r="B563" s="90">
        <v>18340000000</v>
      </c>
      <c r="C563" s="90">
        <v>-16.334779999999999</v>
      </c>
      <c r="D563" s="90">
        <v>-59.044784999999997</v>
      </c>
      <c r="E563" s="90">
        <v>-25.225950000000001</v>
      </c>
      <c r="F563" s="90">
        <v>-30.535533999999998</v>
      </c>
      <c r="L563" s="90">
        <v>18340000000</v>
      </c>
      <c r="M563" s="90">
        <v>-6.3863396999999997</v>
      </c>
      <c r="N563" s="90">
        <v>-54.372219000000001</v>
      </c>
      <c r="O563" s="90">
        <v>-30.350263999999999</v>
      </c>
      <c r="P563" s="90">
        <v>-24.906514999999999</v>
      </c>
    </row>
    <row r="564" spans="2:16" x14ac:dyDescent="0.25">
      <c r="B564" s="90">
        <v>18467500000</v>
      </c>
      <c r="C564" s="90">
        <v>-16.890858000000001</v>
      </c>
      <c r="D564" s="90">
        <v>-57.527602999999999</v>
      </c>
      <c r="E564" s="90">
        <v>-25.304943000000002</v>
      </c>
      <c r="F564" s="90">
        <v>-30.625982</v>
      </c>
      <c r="L564" s="90">
        <v>18467500000</v>
      </c>
      <c r="M564" s="90">
        <v>-6.4165912000000001</v>
      </c>
      <c r="N564" s="90">
        <v>-53.133178999999998</v>
      </c>
      <c r="O564" s="90">
        <v>-30.514444000000001</v>
      </c>
      <c r="P564" s="90">
        <v>-25.004522000000001</v>
      </c>
    </row>
    <row r="565" spans="2:16" x14ac:dyDescent="0.25">
      <c r="B565" s="90">
        <v>18595000000</v>
      </c>
      <c r="C565" s="90">
        <v>-17.307998999999999</v>
      </c>
      <c r="D565" s="90">
        <v>-56.270473000000003</v>
      </c>
      <c r="E565" s="90">
        <v>-25.340243999999998</v>
      </c>
      <c r="F565" s="90">
        <v>-30.667292</v>
      </c>
      <c r="L565" s="90">
        <v>18595000000</v>
      </c>
      <c r="M565" s="90">
        <v>-6.3880853999999996</v>
      </c>
      <c r="N565" s="90">
        <v>-51.994185999999999</v>
      </c>
      <c r="O565" s="90">
        <v>-30.590651000000001</v>
      </c>
      <c r="P565" s="90">
        <v>-25.058693000000002</v>
      </c>
    </row>
    <row r="566" spans="2:16" x14ac:dyDescent="0.25">
      <c r="B566" s="90">
        <v>18722500000</v>
      </c>
      <c r="C566" s="90">
        <v>-18.257926999999999</v>
      </c>
      <c r="D566" s="90">
        <v>-54.903835000000001</v>
      </c>
      <c r="E566" s="90">
        <v>-25.352153999999999</v>
      </c>
      <c r="F566" s="90">
        <v>-30.655692999999999</v>
      </c>
      <c r="L566" s="90">
        <v>18722500000</v>
      </c>
      <c r="M566" s="90">
        <v>-6.4976944999999997</v>
      </c>
      <c r="N566" s="90">
        <v>-50.974342</v>
      </c>
      <c r="O566" s="90">
        <v>-30.694697999999999</v>
      </c>
      <c r="P566" s="90">
        <v>-25.098441999999999</v>
      </c>
    </row>
    <row r="567" spans="2:16" x14ac:dyDescent="0.25">
      <c r="B567" s="90">
        <v>18850000000</v>
      </c>
      <c r="C567" s="90">
        <v>-19.509679999999999</v>
      </c>
      <c r="D567" s="90">
        <v>-53.489899000000001</v>
      </c>
      <c r="E567" s="90">
        <v>-25.309550999999999</v>
      </c>
      <c r="F567" s="90">
        <v>-30.651754</v>
      </c>
      <c r="L567" s="90">
        <v>18850000000</v>
      </c>
      <c r="M567" s="90">
        <v>-6.5213852000000001</v>
      </c>
      <c r="N567" s="90">
        <v>-49.889088000000001</v>
      </c>
      <c r="O567" s="90">
        <v>-30.722709999999999</v>
      </c>
      <c r="P567" s="90">
        <v>-25.121922000000001</v>
      </c>
    </row>
    <row r="568" spans="2:16" x14ac:dyDescent="0.25">
      <c r="B568" s="90">
        <v>18977500000</v>
      </c>
      <c r="C568" s="90">
        <v>-20.410685000000001</v>
      </c>
      <c r="D568" s="90">
        <v>-52.174252000000003</v>
      </c>
      <c r="E568" s="90">
        <v>-25.228401000000002</v>
      </c>
      <c r="F568" s="90">
        <v>-30.639236</v>
      </c>
      <c r="L568" s="90">
        <v>18977500000</v>
      </c>
      <c r="M568" s="90">
        <v>-6.4968519000000002</v>
      </c>
      <c r="N568" s="90">
        <v>-48.863242999999997</v>
      </c>
      <c r="O568" s="90">
        <v>-30.655449000000001</v>
      </c>
      <c r="P568" s="90">
        <v>-25.107503999999999</v>
      </c>
    </row>
    <row r="569" spans="2:16" x14ac:dyDescent="0.25">
      <c r="B569" s="90">
        <v>19105000000</v>
      </c>
      <c r="C569" s="90">
        <v>-21.158764000000001</v>
      </c>
      <c r="D569" s="90">
        <v>-50.898594000000003</v>
      </c>
      <c r="E569" s="90">
        <v>-25.155284999999999</v>
      </c>
      <c r="F569" s="90">
        <v>-30.577943999999999</v>
      </c>
      <c r="L569" s="90">
        <v>19105000000</v>
      </c>
      <c r="M569" s="90">
        <v>-6.5032101000000004</v>
      </c>
      <c r="N569" s="90">
        <v>-47.933636</v>
      </c>
      <c r="O569" s="90">
        <v>-30.610025</v>
      </c>
      <c r="P569" s="90">
        <v>-25.108877</v>
      </c>
    </row>
    <row r="570" spans="2:16" x14ac:dyDescent="0.25">
      <c r="B570" s="90">
        <v>19232500000</v>
      </c>
      <c r="C570" s="90">
        <v>-21.762222000000001</v>
      </c>
      <c r="D570" s="90">
        <v>-49.554653000000002</v>
      </c>
      <c r="E570" s="90">
        <v>-25.114677</v>
      </c>
      <c r="F570" s="90">
        <v>-30.573388999999999</v>
      </c>
      <c r="L570" s="90">
        <v>19232500000</v>
      </c>
      <c r="M570" s="90">
        <v>-6.5331855000000001</v>
      </c>
      <c r="N570" s="90">
        <v>-47.084086999999997</v>
      </c>
      <c r="O570" s="90">
        <v>-30.594014999999999</v>
      </c>
      <c r="P570" s="90">
        <v>-25.136465000000001</v>
      </c>
    </row>
    <row r="571" spans="2:16" x14ac:dyDescent="0.25">
      <c r="B571" s="90">
        <v>19360000000</v>
      </c>
      <c r="C571" s="90">
        <v>-21.948184999999999</v>
      </c>
      <c r="D571" s="90">
        <v>-48.381435000000003</v>
      </c>
      <c r="E571" s="90">
        <v>-25.104209999999998</v>
      </c>
      <c r="F571" s="90">
        <v>-30.5427</v>
      </c>
      <c r="L571" s="90">
        <v>19360000000</v>
      </c>
      <c r="M571" s="90">
        <v>-6.4896535999999996</v>
      </c>
      <c r="N571" s="90">
        <v>-46.365993000000003</v>
      </c>
      <c r="O571" s="90">
        <v>-30.548582</v>
      </c>
      <c r="P571" s="90">
        <v>-25.181215000000002</v>
      </c>
    </row>
    <row r="572" spans="2:16" x14ac:dyDescent="0.25">
      <c r="B572" s="90">
        <v>19487500000</v>
      </c>
      <c r="C572" s="90">
        <v>-21.091484000000001</v>
      </c>
      <c r="D572" s="90">
        <v>-47.547268000000003</v>
      </c>
      <c r="E572" s="90">
        <v>-25.164902000000001</v>
      </c>
      <c r="F572" s="90">
        <v>-30.528790999999998</v>
      </c>
      <c r="L572" s="90">
        <v>19487500000</v>
      </c>
      <c r="M572" s="90">
        <v>-6.3648243000000004</v>
      </c>
      <c r="N572" s="90">
        <v>-45.858063000000001</v>
      </c>
      <c r="O572" s="90">
        <v>-30.486687</v>
      </c>
      <c r="P572" s="90">
        <v>-25.246580000000002</v>
      </c>
    </row>
    <row r="573" spans="2:16" x14ac:dyDescent="0.25">
      <c r="B573" s="90">
        <v>19615000000</v>
      </c>
      <c r="C573" s="90">
        <v>-20.207557999999999</v>
      </c>
      <c r="D573" s="90">
        <v>-46.903075999999999</v>
      </c>
      <c r="E573" s="90">
        <v>-25.290295</v>
      </c>
      <c r="F573" s="90">
        <v>-30.481113000000001</v>
      </c>
      <c r="L573" s="90">
        <v>19615000000</v>
      </c>
      <c r="M573" s="90">
        <v>-6.2778138999999999</v>
      </c>
      <c r="N573" s="90">
        <v>-45.454205000000002</v>
      </c>
      <c r="O573" s="90">
        <v>-30.535910000000001</v>
      </c>
      <c r="P573" s="90">
        <v>-25.356725999999998</v>
      </c>
    </row>
    <row r="574" spans="2:16" x14ac:dyDescent="0.25">
      <c r="B574" s="90">
        <v>19742500000</v>
      </c>
      <c r="C574" s="90">
        <v>-19.013636000000002</v>
      </c>
      <c r="D574" s="90">
        <v>-46.473072000000002</v>
      </c>
      <c r="E574" s="90">
        <v>-25.448286</v>
      </c>
      <c r="F574" s="90">
        <v>-30.504932</v>
      </c>
      <c r="L574" s="90">
        <v>19742500000</v>
      </c>
      <c r="M574" s="90">
        <v>-6.1233047999999997</v>
      </c>
      <c r="N574" s="90">
        <v>-45.158855000000003</v>
      </c>
      <c r="O574" s="90">
        <v>-30.580065000000001</v>
      </c>
      <c r="P574" s="90">
        <v>-25.480186</v>
      </c>
    </row>
    <row r="575" spans="2:16" x14ac:dyDescent="0.25">
      <c r="B575" s="90">
        <v>19870000000</v>
      </c>
      <c r="C575" s="90">
        <v>-17.900948</v>
      </c>
      <c r="D575" s="90">
        <v>-46.199992999999999</v>
      </c>
      <c r="E575" s="90">
        <v>-25.612006999999998</v>
      </c>
      <c r="F575" s="90">
        <v>-30.48546</v>
      </c>
      <c r="L575" s="90">
        <v>19870000000</v>
      </c>
      <c r="M575" s="90">
        <v>-5.921144</v>
      </c>
      <c r="N575" s="90">
        <v>-44.906086000000002</v>
      </c>
      <c r="O575" s="90">
        <v>-30.61281</v>
      </c>
      <c r="P575" s="90">
        <v>-25.611865999999999</v>
      </c>
    </row>
    <row r="576" spans="2:16" x14ac:dyDescent="0.25">
      <c r="B576" s="90">
        <v>19997500000</v>
      </c>
      <c r="C576" s="90">
        <v>-16.800602000000001</v>
      </c>
      <c r="D576" s="90">
        <v>-46.038330000000002</v>
      </c>
      <c r="E576" s="90">
        <v>-25.775040000000001</v>
      </c>
      <c r="F576" s="90">
        <v>-30.480722</v>
      </c>
      <c r="L576" s="90">
        <v>19997500000</v>
      </c>
      <c r="M576" s="90">
        <v>-5.6932368000000002</v>
      </c>
      <c r="N576" s="90">
        <v>-44.705837000000002</v>
      </c>
      <c r="O576" s="90">
        <v>-30.667120000000001</v>
      </c>
      <c r="P576" s="90">
        <v>-25.741543</v>
      </c>
    </row>
    <row r="577" spans="2:16" x14ac:dyDescent="0.25">
      <c r="B577" s="90">
        <v>20125000000</v>
      </c>
      <c r="C577" s="90">
        <v>-15.81479</v>
      </c>
      <c r="D577" s="90">
        <v>-45.970233999999998</v>
      </c>
      <c r="E577" s="90">
        <v>-25.913554999999999</v>
      </c>
      <c r="F577" s="90">
        <v>-30.432005</v>
      </c>
      <c r="L577" s="90">
        <v>20125000000</v>
      </c>
      <c r="M577" s="90">
        <v>-5.5025516000000003</v>
      </c>
      <c r="N577" s="90">
        <v>-44.53801</v>
      </c>
      <c r="O577" s="90">
        <v>-30.790813</v>
      </c>
      <c r="P577" s="90">
        <v>-25.888531</v>
      </c>
    </row>
    <row r="578" spans="2:16" x14ac:dyDescent="0.25">
      <c r="B578" s="90">
        <v>20252500000</v>
      </c>
      <c r="C578" s="90">
        <v>-14.862494</v>
      </c>
      <c r="D578" s="90">
        <v>-45.906494000000002</v>
      </c>
      <c r="E578" s="90">
        <v>-26.005268000000001</v>
      </c>
      <c r="F578" s="90">
        <v>-30.406696</v>
      </c>
      <c r="L578" s="90">
        <v>20252500000</v>
      </c>
      <c r="M578" s="90">
        <v>-5.2952085000000002</v>
      </c>
      <c r="N578" s="90">
        <v>-44.374222000000003</v>
      </c>
      <c r="O578" s="90">
        <v>-30.915043000000001</v>
      </c>
      <c r="P578" s="90">
        <v>-26.010802999999999</v>
      </c>
    </row>
    <row r="579" spans="2:16" x14ac:dyDescent="0.25">
      <c r="B579" s="90">
        <v>20380000000</v>
      </c>
      <c r="C579" s="90">
        <v>-14.085887</v>
      </c>
      <c r="D579" s="90">
        <v>-45.800159000000001</v>
      </c>
      <c r="E579" s="90">
        <v>-26.039227</v>
      </c>
      <c r="F579" s="90">
        <v>-30.437897</v>
      </c>
      <c r="L579" s="90">
        <v>20380000000</v>
      </c>
      <c r="M579" s="90">
        <v>-5.0683556000000003</v>
      </c>
      <c r="N579" s="90">
        <v>-44.188831</v>
      </c>
      <c r="O579" s="90">
        <v>-31.027101999999999</v>
      </c>
      <c r="P579" s="90">
        <v>-26.066956999999999</v>
      </c>
    </row>
    <row r="580" spans="2:16" x14ac:dyDescent="0.25">
      <c r="B580" s="90">
        <v>20507500000</v>
      </c>
      <c r="C580" s="90">
        <v>-13.251519</v>
      </c>
      <c r="D580" s="90">
        <v>-45.770653000000003</v>
      </c>
      <c r="E580" s="90">
        <v>-26.058287</v>
      </c>
      <c r="F580" s="90">
        <v>-30.470844</v>
      </c>
      <c r="L580" s="90">
        <v>20507500000</v>
      </c>
      <c r="M580" s="90">
        <v>-4.7788748999999999</v>
      </c>
      <c r="N580" s="90">
        <v>-44.011307000000002</v>
      </c>
      <c r="O580" s="90">
        <v>-31.07188</v>
      </c>
      <c r="P580" s="90">
        <v>-26.103791999999999</v>
      </c>
    </row>
    <row r="581" spans="2:16" x14ac:dyDescent="0.25">
      <c r="B581" s="90">
        <v>20635000000</v>
      </c>
      <c r="C581" s="90">
        <v>-12.324705</v>
      </c>
      <c r="D581" s="90">
        <v>-45.847504000000001</v>
      </c>
      <c r="E581" s="90">
        <v>-26.114854999999999</v>
      </c>
      <c r="F581" s="90">
        <v>-30.573658000000002</v>
      </c>
      <c r="L581" s="90">
        <v>20635000000</v>
      </c>
      <c r="M581" s="90">
        <v>-4.409904</v>
      </c>
      <c r="N581" s="90">
        <v>-43.769691000000002</v>
      </c>
      <c r="O581" s="90">
        <v>-31.074560000000002</v>
      </c>
      <c r="P581" s="90">
        <v>-26.115347</v>
      </c>
    </row>
    <row r="582" spans="2:16" x14ac:dyDescent="0.25">
      <c r="B582" s="90">
        <v>20762500000</v>
      </c>
      <c r="C582" s="90">
        <v>-11.651363999999999</v>
      </c>
      <c r="D582" s="90">
        <v>-45.698462999999997</v>
      </c>
      <c r="E582" s="90">
        <v>-26.084181000000001</v>
      </c>
      <c r="F582" s="90">
        <v>-30.820961</v>
      </c>
      <c r="L582" s="90">
        <v>20762500000</v>
      </c>
      <c r="M582" s="90">
        <v>-4.1962637999999997</v>
      </c>
      <c r="N582" s="90">
        <v>-43.586078999999998</v>
      </c>
      <c r="O582" s="90">
        <v>-31.166826</v>
      </c>
      <c r="P582" s="90">
        <v>-26.106301999999999</v>
      </c>
    </row>
    <row r="583" spans="2:16" x14ac:dyDescent="0.25">
      <c r="B583" s="90">
        <v>20890000000</v>
      </c>
      <c r="C583" s="90">
        <v>-11.085917</v>
      </c>
      <c r="D583" s="90">
        <v>-45.537449000000002</v>
      </c>
      <c r="E583" s="90">
        <v>-26.048641</v>
      </c>
      <c r="F583" s="90">
        <v>-31.031561</v>
      </c>
      <c r="L583" s="90">
        <v>20890000000</v>
      </c>
      <c r="M583" s="90">
        <v>-3.9582803000000002</v>
      </c>
      <c r="N583" s="90">
        <v>-43.432831</v>
      </c>
      <c r="O583" s="90">
        <v>-31.199366000000001</v>
      </c>
      <c r="P583" s="90">
        <v>-26.039522000000002</v>
      </c>
    </row>
    <row r="584" spans="2:16" x14ac:dyDescent="0.25">
      <c r="B584" s="90">
        <v>21017500000</v>
      </c>
      <c r="C584" s="90">
        <v>-10.537283</v>
      </c>
      <c r="D584" s="90">
        <v>-45.417563999999999</v>
      </c>
      <c r="E584" s="90">
        <v>-26.030811</v>
      </c>
      <c r="F584" s="90">
        <v>-31.181545</v>
      </c>
      <c r="L584" s="90">
        <v>21017500000</v>
      </c>
      <c r="M584" s="90">
        <v>-3.6997415999999999</v>
      </c>
      <c r="N584" s="90">
        <v>-43.275257000000003</v>
      </c>
      <c r="O584" s="90">
        <v>-31.194813</v>
      </c>
      <c r="P584" s="90">
        <v>-25.989751999999999</v>
      </c>
    </row>
    <row r="585" spans="2:16" x14ac:dyDescent="0.25">
      <c r="B585" s="90">
        <v>21145000000</v>
      </c>
      <c r="C585" s="90">
        <v>-10.154949</v>
      </c>
      <c r="D585" s="90">
        <v>-45.237377000000002</v>
      </c>
      <c r="E585" s="90">
        <v>-25.999334000000001</v>
      </c>
      <c r="F585" s="90">
        <v>-31.375906000000001</v>
      </c>
      <c r="L585" s="90">
        <v>21145000000</v>
      </c>
      <c r="M585" s="90">
        <v>-3.5277405000000002</v>
      </c>
      <c r="N585" s="90">
        <v>-43.094127999999998</v>
      </c>
      <c r="O585" s="90">
        <v>-31.403556999999999</v>
      </c>
      <c r="P585" s="90">
        <v>-25.917802999999999</v>
      </c>
    </row>
    <row r="586" spans="2:16" x14ac:dyDescent="0.25">
      <c r="B586" s="90">
        <v>21272500000</v>
      </c>
      <c r="C586" s="90">
        <v>-10.147321</v>
      </c>
      <c r="D586" s="90">
        <v>-44.797142000000001</v>
      </c>
      <c r="E586" s="90">
        <v>-25.870262</v>
      </c>
      <c r="F586" s="90">
        <v>-31.617536999999999</v>
      </c>
      <c r="L586" s="90">
        <v>21272500000</v>
      </c>
      <c r="M586" s="90">
        <v>-3.5694981000000001</v>
      </c>
      <c r="N586" s="90">
        <v>-43.049446000000003</v>
      </c>
      <c r="O586" s="90">
        <v>-31.572970999999999</v>
      </c>
      <c r="P586" s="90">
        <v>-25.825178000000001</v>
      </c>
    </row>
    <row r="587" spans="2:16" x14ac:dyDescent="0.25">
      <c r="B587" s="90">
        <v>21400000000</v>
      </c>
      <c r="C587" s="90">
        <v>-9.9977741000000009</v>
      </c>
      <c r="D587" s="90">
        <v>-44.589111000000003</v>
      </c>
      <c r="E587" s="90">
        <v>-25.797422000000001</v>
      </c>
      <c r="F587" s="90">
        <v>-31.794039000000001</v>
      </c>
      <c r="L587" s="90">
        <v>21400000000</v>
      </c>
      <c r="M587" s="90">
        <v>-3.4462442000000002</v>
      </c>
      <c r="N587" s="90">
        <v>-42.943877999999998</v>
      </c>
      <c r="O587" s="90">
        <v>-31.612895999999999</v>
      </c>
      <c r="P587" s="90">
        <v>-25.694019000000001</v>
      </c>
    </row>
    <row r="588" spans="2:16" x14ac:dyDescent="0.25">
      <c r="B588" s="90">
        <v>21527500000</v>
      </c>
      <c r="C588" s="90">
        <v>-9.9730700999999993</v>
      </c>
      <c r="D588" s="90">
        <v>-44.313713</v>
      </c>
      <c r="E588" s="90">
        <v>-25.703209000000001</v>
      </c>
      <c r="F588" s="90">
        <v>-31.91432</v>
      </c>
      <c r="L588" s="90">
        <v>21527500000</v>
      </c>
      <c r="M588" s="90">
        <v>-3.3728867</v>
      </c>
      <c r="N588" s="90">
        <v>-42.815154999999997</v>
      </c>
      <c r="O588" s="90">
        <v>-31.676120999999998</v>
      </c>
      <c r="P588" s="90">
        <v>-25.590492000000001</v>
      </c>
    </row>
    <row r="589" spans="2:16" x14ac:dyDescent="0.25">
      <c r="B589" s="90">
        <v>21655000000</v>
      </c>
      <c r="C589" s="90">
        <v>-10.060677</v>
      </c>
      <c r="D589" s="90">
        <v>-43.990971000000002</v>
      </c>
      <c r="E589" s="90">
        <v>-25.574593</v>
      </c>
      <c r="F589" s="90">
        <v>-31.964590000000001</v>
      </c>
      <c r="L589" s="90">
        <v>21655000000</v>
      </c>
      <c r="M589" s="90">
        <v>-3.3458502000000001</v>
      </c>
      <c r="N589" s="90">
        <v>-42.684601000000001</v>
      </c>
      <c r="O589" s="90">
        <v>-31.861681000000001</v>
      </c>
      <c r="P589" s="90">
        <v>-25.471160999999999</v>
      </c>
    </row>
    <row r="590" spans="2:16" x14ac:dyDescent="0.25">
      <c r="B590" s="90">
        <v>21782500000</v>
      </c>
      <c r="C590" s="90">
        <v>-10.278096</v>
      </c>
      <c r="D590" s="90">
        <v>-43.638786000000003</v>
      </c>
      <c r="E590" s="90">
        <v>-25.40859</v>
      </c>
      <c r="F590" s="90">
        <v>-31.976025</v>
      </c>
      <c r="L590" s="90">
        <v>21782500000</v>
      </c>
      <c r="M590" s="90">
        <v>-3.3838694</v>
      </c>
      <c r="N590" s="90">
        <v>-42.596480999999997</v>
      </c>
      <c r="O590" s="90">
        <v>-31.942060000000001</v>
      </c>
      <c r="P590" s="90">
        <v>-25.324469000000001</v>
      </c>
    </row>
    <row r="591" spans="2:16" x14ac:dyDescent="0.25">
      <c r="B591" s="90">
        <v>21910000000</v>
      </c>
      <c r="C591" s="90">
        <v>-10.444177</v>
      </c>
      <c r="D591" s="90">
        <v>-43.349277000000001</v>
      </c>
      <c r="E591" s="90">
        <v>-25.231838</v>
      </c>
      <c r="F591" s="90">
        <v>-31.912441000000001</v>
      </c>
      <c r="L591" s="90">
        <v>21910000000</v>
      </c>
      <c r="M591" s="90">
        <v>-3.3658979000000002</v>
      </c>
      <c r="N591" s="90">
        <v>-42.417586999999997</v>
      </c>
      <c r="O591" s="90">
        <v>-31.977222000000001</v>
      </c>
      <c r="P591" s="90">
        <v>-25.149951999999999</v>
      </c>
    </row>
    <row r="592" spans="2:16" x14ac:dyDescent="0.25">
      <c r="B592" s="90">
        <v>22037500000</v>
      </c>
      <c r="C592" s="90">
        <v>-10.771409</v>
      </c>
      <c r="D592" s="90">
        <v>-42.935023999999999</v>
      </c>
      <c r="E592" s="90">
        <v>-25.022396000000001</v>
      </c>
      <c r="F592" s="90">
        <v>-31.859601999999999</v>
      </c>
      <c r="L592" s="90">
        <v>22037500000</v>
      </c>
      <c r="M592" s="90">
        <v>-3.4018562000000001</v>
      </c>
      <c r="N592" s="90">
        <v>-42.205978000000002</v>
      </c>
      <c r="O592" s="90">
        <v>-31.964887999999998</v>
      </c>
      <c r="P592" s="90">
        <v>-24.950451000000001</v>
      </c>
    </row>
    <row r="593" spans="2:16" x14ac:dyDescent="0.25">
      <c r="B593" s="90">
        <v>22165000000</v>
      </c>
      <c r="C593" s="90">
        <v>-11.113225999999999</v>
      </c>
      <c r="D593" s="90">
        <v>-42.539332999999999</v>
      </c>
      <c r="E593" s="90">
        <v>-24.782724000000002</v>
      </c>
      <c r="F593" s="90">
        <v>-31.720124999999999</v>
      </c>
      <c r="L593" s="90">
        <v>22165000000</v>
      </c>
      <c r="M593" s="90">
        <v>-3.4318111</v>
      </c>
      <c r="N593" s="90">
        <v>-41.959147999999999</v>
      </c>
      <c r="O593" s="90">
        <v>-31.958855</v>
      </c>
      <c r="P593" s="90">
        <v>-24.716121999999999</v>
      </c>
    </row>
    <row r="594" spans="2:16" x14ac:dyDescent="0.25">
      <c r="B594" s="90">
        <v>22292500000</v>
      </c>
      <c r="C594" s="90">
        <v>-11.551458</v>
      </c>
      <c r="D594" s="90">
        <v>-42.066158000000001</v>
      </c>
      <c r="E594" s="90">
        <v>-24.514482000000001</v>
      </c>
      <c r="F594" s="90">
        <v>-31.586231000000002</v>
      </c>
      <c r="L594" s="90">
        <v>22292500000</v>
      </c>
      <c r="M594" s="90">
        <v>-3.5038211000000001</v>
      </c>
      <c r="N594" s="90">
        <v>-41.661045000000001</v>
      </c>
      <c r="O594" s="90">
        <v>-31.761265000000002</v>
      </c>
      <c r="P594" s="90">
        <v>-24.441434999999998</v>
      </c>
    </row>
    <row r="595" spans="2:16" x14ac:dyDescent="0.25">
      <c r="B595" s="90">
        <v>22420000000</v>
      </c>
      <c r="C595" s="90">
        <v>-12.15488</v>
      </c>
      <c r="D595" s="90">
        <v>-41.504233999999997</v>
      </c>
      <c r="E595" s="90">
        <v>-24.196255000000001</v>
      </c>
      <c r="F595" s="90">
        <v>-31.376804</v>
      </c>
      <c r="L595" s="90">
        <v>22420000000</v>
      </c>
      <c r="M595" s="90">
        <v>-3.5983996</v>
      </c>
      <c r="N595" s="90">
        <v>-41.302695999999997</v>
      </c>
      <c r="O595" s="90">
        <v>-31.416112999999999</v>
      </c>
      <c r="P595" s="90">
        <v>-24.123148</v>
      </c>
    </row>
    <row r="596" spans="2:16" x14ac:dyDescent="0.25">
      <c r="B596" s="90">
        <v>22547500000</v>
      </c>
      <c r="C596" s="90">
        <v>-12.856335</v>
      </c>
      <c r="D596" s="90">
        <v>-40.933104999999998</v>
      </c>
      <c r="E596" s="90">
        <v>-23.836379999999998</v>
      </c>
      <c r="F596" s="90">
        <v>-31.061357000000001</v>
      </c>
      <c r="L596" s="90">
        <v>22547500000</v>
      </c>
      <c r="M596" s="90">
        <v>-3.6839623000000001</v>
      </c>
      <c r="N596" s="90">
        <v>-40.915286999999999</v>
      </c>
      <c r="O596" s="90">
        <v>-31.088415000000001</v>
      </c>
      <c r="P596" s="90">
        <v>-23.764088000000001</v>
      </c>
    </row>
    <row r="597" spans="2:16" x14ac:dyDescent="0.25">
      <c r="B597" s="90">
        <v>22675000000</v>
      </c>
      <c r="C597" s="90">
        <v>-13.579269</v>
      </c>
      <c r="D597" s="90">
        <v>-40.414833000000002</v>
      </c>
      <c r="E597" s="90">
        <v>-23.445126999999999</v>
      </c>
      <c r="F597" s="90">
        <v>-30.596844000000001</v>
      </c>
      <c r="L597" s="90">
        <v>22675000000</v>
      </c>
      <c r="M597" s="90">
        <v>-3.7670678999999998</v>
      </c>
      <c r="N597" s="90">
        <v>-40.484509000000003</v>
      </c>
      <c r="O597" s="90">
        <v>-30.719915</v>
      </c>
      <c r="P597" s="90">
        <v>-23.366340999999998</v>
      </c>
    </row>
    <row r="598" spans="2:16" x14ac:dyDescent="0.25">
      <c r="B598" s="90">
        <v>22802500000</v>
      </c>
      <c r="C598" s="90">
        <v>-14.355843999999999</v>
      </c>
      <c r="D598" s="90">
        <v>-39.876227999999998</v>
      </c>
      <c r="E598" s="90">
        <v>-23.025051000000001</v>
      </c>
      <c r="F598" s="90">
        <v>-30.211846999999999</v>
      </c>
      <c r="L598" s="90">
        <v>22802500000</v>
      </c>
      <c r="M598" s="90">
        <v>-3.8688034999999998</v>
      </c>
      <c r="N598" s="90">
        <v>-40.041972999999999</v>
      </c>
      <c r="O598" s="90">
        <v>-30.249438999999999</v>
      </c>
      <c r="P598" s="90">
        <v>-22.942951000000001</v>
      </c>
    </row>
    <row r="599" spans="2:16" x14ac:dyDescent="0.25">
      <c r="B599" s="90">
        <v>22930000000</v>
      </c>
      <c r="C599" s="90">
        <v>-15.122522999999999</v>
      </c>
      <c r="D599" s="90">
        <v>-39.372784000000003</v>
      </c>
      <c r="E599" s="90">
        <v>-22.586086000000002</v>
      </c>
      <c r="F599" s="90">
        <v>-29.795425000000002</v>
      </c>
      <c r="L599" s="90">
        <v>22930000000</v>
      </c>
      <c r="M599" s="90">
        <v>-3.9724344999999999</v>
      </c>
      <c r="N599" s="90">
        <v>-39.634551999999999</v>
      </c>
      <c r="O599" s="90">
        <v>-29.810699</v>
      </c>
      <c r="P599" s="90">
        <v>-22.513836000000001</v>
      </c>
    </row>
    <row r="600" spans="2:16" x14ac:dyDescent="0.25">
      <c r="B600" s="90">
        <v>23057500000</v>
      </c>
      <c r="C600" s="90">
        <v>-15.667178</v>
      </c>
      <c r="D600" s="90">
        <v>-38.966667000000001</v>
      </c>
      <c r="E600" s="90">
        <v>-22.172879999999999</v>
      </c>
      <c r="F600" s="90">
        <v>-29.400599</v>
      </c>
      <c r="L600" s="90">
        <v>23057500000</v>
      </c>
      <c r="M600" s="90">
        <v>-4.0566310999999997</v>
      </c>
      <c r="N600" s="90">
        <v>-39.260052000000002</v>
      </c>
      <c r="O600" s="90">
        <v>-29.462969000000001</v>
      </c>
      <c r="P600" s="90">
        <v>-22.098365999999999</v>
      </c>
    </row>
    <row r="601" spans="2:16" x14ac:dyDescent="0.25">
      <c r="B601" s="90">
        <v>23185000000</v>
      </c>
      <c r="C601" s="90">
        <v>-15.987753</v>
      </c>
      <c r="D601" s="90">
        <v>-38.652138000000001</v>
      </c>
      <c r="E601" s="90">
        <v>-21.790393999999999</v>
      </c>
      <c r="F601" s="90">
        <v>-29.068739000000001</v>
      </c>
      <c r="L601" s="90">
        <v>23185000000</v>
      </c>
      <c r="M601" s="90">
        <v>-4.1266531999999998</v>
      </c>
      <c r="N601" s="90">
        <v>-38.926754000000003</v>
      </c>
      <c r="O601" s="90">
        <v>-29.165606</v>
      </c>
      <c r="P601" s="90">
        <v>-21.715026999999999</v>
      </c>
    </row>
    <row r="602" spans="2:16" x14ac:dyDescent="0.25">
      <c r="B602" s="90">
        <v>23312500000</v>
      </c>
      <c r="C602" s="90">
        <v>-16.040001</v>
      </c>
      <c r="D602" s="90">
        <v>-38.405430000000003</v>
      </c>
      <c r="E602" s="90">
        <v>-21.449608000000001</v>
      </c>
      <c r="F602" s="90">
        <v>-28.834596999999999</v>
      </c>
      <c r="L602" s="90">
        <v>23312500000</v>
      </c>
      <c r="M602" s="90">
        <v>-4.1910748</v>
      </c>
      <c r="N602" s="90">
        <v>-38.674053000000001</v>
      </c>
      <c r="O602" s="90">
        <v>-28.934909999999999</v>
      </c>
      <c r="P602" s="90">
        <v>-21.376059999999999</v>
      </c>
    </row>
    <row r="603" spans="2:16" x14ac:dyDescent="0.25">
      <c r="B603" s="90">
        <v>23440000000</v>
      </c>
      <c r="C603" s="90">
        <v>-15.815810000000001</v>
      </c>
      <c r="D603" s="90">
        <v>-38.257114000000001</v>
      </c>
      <c r="E603" s="90">
        <v>-21.174807000000001</v>
      </c>
      <c r="F603" s="90">
        <v>-28.670466999999999</v>
      </c>
      <c r="L603" s="90">
        <v>23440000000</v>
      </c>
      <c r="M603" s="90">
        <v>-4.2444277000000001</v>
      </c>
      <c r="N603" s="90">
        <v>-38.473605999999997</v>
      </c>
      <c r="O603" s="90">
        <v>-28.786944999999999</v>
      </c>
      <c r="P603" s="90">
        <v>-21.098368000000001</v>
      </c>
    </row>
    <row r="604" spans="2:16" x14ac:dyDescent="0.25">
      <c r="B604" s="90">
        <v>23567500000</v>
      </c>
      <c r="C604" s="90">
        <v>-15.332788000000001</v>
      </c>
      <c r="D604" s="90">
        <v>-38.183391999999998</v>
      </c>
      <c r="E604" s="90">
        <v>-20.968326999999999</v>
      </c>
      <c r="F604" s="90">
        <v>-28.570314</v>
      </c>
      <c r="L604" s="90">
        <v>23567500000</v>
      </c>
      <c r="M604" s="90">
        <v>-4.2778448999999998</v>
      </c>
      <c r="N604" s="90">
        <v>-38.324553999999999</v>
      </c>
      <c r="O604" s="90">
        <v>-28.708120000000001</v>
      </c>
      <c r="P604" s="90">
        <v>-20.888147</v>
      </c>
    </row>
    <row r="605" spans="2:16" x14ac:dyDescent="0.25">
      <c r="B605" s="90">
        <v>23695000000</v>
      </c>
      <c r="C605" s="90">
        <v>-14.722019</v>
      </c>
      <c r="D605" s="90">
        <v>-38.174660000000003</v>
      </c>
      <c r="E605" s="90">
        <v>-20.830895999999999</v>
      </c>
      <c r="F605" s="90">
        <v>-28.533723999999999</v>
      </c>
      <c r="L605" s="90">
        <v>23695000000</v>
      </c>
      <c r="M605" s="90">
        <v>-4.2975668999999996</v>
      </c>
      <c r="N605" s="90">
        <v>-38.240810000000003</v>
      </c>
      <c r="O605" s="90">
        <v>-28.657647999999998</v>
      </c>
      <c r="P605" s="90">
        <v>-20.748145999999998</v>
      </c>
    </row>
    <row r="606" spans="2:16" x14ac:dyDescent="0.25">
      <c r="B606" s="90">
        <v>23822500000</v>
      </c>
      <c r="C606" s="90">
        <v>-13.988777000000001</v>
      </c>
      <c r="D606" s="90">
        <v>-38.198563</v>
      </c>
      <c r="E606" s="90">
        <v>-20.764914999999998</v>
      </c>
      <c r="F606" s="90">
        <v>-28.554639999999999</v>
      </c>
      <c r="L606" s="90">
        <v>23822500000</v>
      </c>
      <c r="M606" s="90">
        <v>-4.3107958000000002</v>
      </c>
      <c r="N606" s="90">
        <v>-38.219386999999998</v>
      </c>
      <c r="O606" s="90">
        <v>-28.688348999999999</v>
      </c>
      <c r="P606" s="90">
        <v>-20.673168</v>
      </c>
    </row>
    <row r="607" spans="2:16" x14ac:dyDescent="0.25">
      <c r="B607" s="90">
        <v>23950000000</v>
      </c>
      <c r="C607" s="90">
        <v>-13.225099999999999</v>
      </c>
      <c r="D607" s="90">
        <v>-38.276797999999999</v>
      </c>
      <c r="E607" s="90">
        <v>-20.765225999999998</v>
      </c>
      <c r="F607" s="90">
        <v>-28.64283</v>
      </c>
      <c r="L607" s="90">
        <v>23950000000</v>
      </c>
      <c r="M607" s="90">
        <v>-4.3136101</v>
      </c>
      <c r="N607" s="90">
        <v>-38.242412999999999</v>
      </c>
      <c r="O607" s="90">
        <v>-28.771066999999999</v>
      </c>
      <c r="P607" s="90">
        <v>-20.664206</v>
      </c>
    </row>
    <row r="608" spans="2:16" x14ac:dyDescent="0.25">
      <c r="B608" s="90">
        <v>24077500000</v>
      </c>
      <c r="C608" s="90">
        <v>-12.47278</v>
      </c>
      <c r="D608" s="90">
        <v>-38.388027000000001</v>
      </c>
      <c r="E608" s="90">
        <v>-20.826418</v>
      </c>
      <c r="F608" s="90">
        <v>-28.773228</v>
      </c>
      <c r="L608" s="90">
        <v>24077500000</v>
      </c>
      <c r="M608" s="90">
        <v>-4.3184132999999996</v>
      </c>
      <c r="N608" s="90">
        <v>-38.288226999999999</v>
      </c>
      <c r="O608" s="90">
        <v>-28.936363</v>
      </c>
      <c r="P608" s="90">
        <v>-20.716374999999999</v>
      </c>
    </row>
    <row r="609" spans="2:16" x14ac:dyDescent="0.25">
      <c r="B609" s="90">
        <v>24205000000</v>
      </c>
      <c r="C609" s="90">
        <v>-11.737638</v>
      </c>
      <c r="D609" s="90">
        <v>-38.544224</v>
      </c>
      <c r="E609" s="90">
        <v>-20.944331999999999</v>
      </c>
      <c r="F609" s="90">
        <v>-28.960646000000001</v>
      </c>
      <c r="L609" s="90">
        <v>24205000000</v>
      </c>
      <c r="M609" s="90">
        <v>-4.3046679000000001</v>
      </c>
      <c r="N609" s="90">
        <v>-38.377583000000001</v>
      </c>
      <c r="O609" s="90">
        <v>-29.113624999999999</v>
      </c>
      <c r="P609" s="90">
        <v>-20.819918000000001</v>
      </c>
    </row>
    <row r="610" spans="2:16" x14ac:dyDescent="0.25">
      <c r="B610" s="90">
        <v>24332500000</v>
      </c>
      <c r="C610" s="90">
        <v>-11.017194999999999</v>
      </c>
      <c r="D610" s="90">
        <v>-38.732353000000003</v>
      </c>
      <c r="E610" s="90">
        <v>-21.113296999999999</v>
      </c>
      <c r="F610" s="90">
        <v>-29.182648</v>
      </c>
      <c r="L610" s="90">
        <v>24332500000</v>
      </c>
      <c r="M610" s="90">
        <v>-4.2953286000000004</v>
      </c>
      <c r="N610" s="90">
        <v>-38.502293000000002</v>
      </c>
      <c r="O610" s="90">
        <v>-29.321975999999999</v>
      </c>
      <c r="P610" s="90">
        <v>-20.973436</v>
      </c>
    </row>
    <row r="611" spans="2:16" x14ac:dyDescent="0.25">
      <c r="B611" s="90">
        <v>24460000000</v>
      </c>
      <c r="C611" s="90">
        <v>-10.345119</v>
      </c>
      <c r="D611" s="90">
        <v>-38.964863000000001</v>
      </c>
      <c r="E611" s="90">
        <v>-21.321103999999998</v>
      </c>
      <c r="F611" s="90">
        <v>-29.437598999999999</v>
      </c>
      <c r="L611" s="90">
        <v>24460000000</v>
      </c>
      <c r="M611" s="90">
        <v>-4.2826146999999999</v>
      </c>
      <c r="N611" s="90">
        <v>-38.660575999999999</v>
      </c>
      <c r="O611" s="90">
        <v>-29.533881999999998</v>
      </c>
      <c r="P611" s="90">
        <v>-21.170767000000001</v>
      </c>
    </row>
    <row r="612" spans="2:16" x14ac:dyDescent="0.25">
      <c r="B612" s="90">
        <v>24587500000</v>
      </c>
      <c r="C612" s="90">
        <v>-9.7304248999999992</v>
      </c>
      <c r="D612" s="90">
        <v>-39.201405000000001</v>
      </c>
      <c r="E612" s="90">
        <v>-21.567322000000001</v>
      </c>
      <c r="F612" s="90">
        <v>-29.689539</v>
      </c>
      <c r="L612" s="90">
        <v>24587500000</v>
      </c>
      <c r="M612" s="90">
        <v>-4.281301</v>
      </c>
      <c r="N612" s="90">
        <v>-38.842765999999997</v>
      </c>
      <c r="O612" s="90">
        <v>-29.783463000000001</v>
      </c>
      <c r="P612" s="90">
        <v>-21.407426999999998</v>
      </c>
    </row>
    <row r="613" spans="2:16" x14ac:dyDescent="0.25">
      <c r="B613" s="90">
        <v>24715000000</v>
      </c>
      <c r="C613" s="90">
        <v>-9.1416368000000006</v>
      </c>
      <c r="D613" s="90">
        <v>-39.482857000000003</v>
      </c>
      <c r="E613" s="90">
        <v>-21.840516999999998</v>
      </c>
      <c r="F613" s="90">
        <v>-29.970296999999999</v>
      </c>
      <c r="L613" s="90">
        <v>24715000000</v>
      </c>
      <c r="M613" s="90">
        <v>-4.2813067</v>
      </c>
      <c r="N613" s="90">
        <v>-39.096729000000003</v>
      </c>
      <c r="O613" s="90">
        <v>-30.000166</v>
      </c>
      <c r="P613" s="90">
        <v>-21.676476000000001</v>
      </c>
    </row>
    <row r="614" spans="2:16" x14ac:dyDescent="0.25">
      <c r="B614" s="90">
        <v>24842500000</v>
      </c>
      <c r="C614" s="90">
        <v>-8.5977830999999991</v>
      </c>
      <c r="D614" s="90">
        <v>-39.779719999999998</v>
      </c>
      <c r="E614" s="90">
        <v>-22.133980000000001</v>
      </c>
      <c r="F614" s="90">
        <v>-30.248387999999998</v>
      </c>
      <c r="L614" s="90">
        <v>24842500000</v>
      </c>
      <c r="M614" s="90">
        <v>-4.3095698000000002</v>
      </c>
      <c r="N614" s="90">
        <v>-39.380172999999999</v>
      </c>
      <c r="O614" s="90">
        <v>-30.242626000000001</v>
      </c>
      <c r="P614" s="90">
        <v>-21.975521000000001</v>
      </c>
    </row>
    <row r="615" spans="2:16" x14ac:dyDescent="0.25">
      <c r="B615" s="90">
        <v>24970000000</v>
      </c>
      <c r="C615" s="90">
        <v>-8.1037359000000002</v>
      </c>
      <c r="D615" s="90">
        <v>-40.097060999999997</v>
      </c>
      <c r="E615" s="90">
        <v>-22.439723999999998</v>
      </c>
      <c r="F615" s="90">
        <v>-30.531258000000001</v>
      </c>
      <c r="L615" s="90">
        <v>24970000000</v>
      </c>
      <c r="M615" s="90">
        <v>-4.3560457000000001</v>
      </c>
      <c r="N615" s="90">
        <v>-39.698428999999997</v>
      </c>
      <c r="O615" s="90">
        <v>-30.509378000000002</v>
      </c>
      <c r="P615" s="90">
        <v>-22.293457</v>
      </c>
    </row>
    <row r="616" spans="2:16" x14ac:dyDescent="0.25">
      <c r="B616" s="90">
        <v>25097500000</v>
      </c>
      <c r="C616" s="90">
        <v>-7.6521872999999996</v>
      </c>
      <c r="D616" s="90">
        <v>-40.418678</v>
      </c>
      <c r="E616" s="90">
        <v>-22.749777000000002</v>
      </c>
      <c r="F616" s="90">
        <v>-30.820931999999999</v>
      </c>
      <c r="L616" s="90">
        <v>25097500000</v>
      </c>
      <c r="M616" s="90">
        <v>-4.4351444000000004</v>
      </c>
      <c r="N616" s="90">
        <v>-40.041359</v>
      </c>
      <c r="O616" s="90">
        <v>-30.785699999999999</v>
      </c>
      <c r="P616" s="90">
        <v>-22.625778</v>
      </c>
    </row>
    <row r="617" spans="2:16" x14ac:dyDescent="0.25">
      <c r="B617" s="90">
        <v>25225000000</v>
      </c>
      <c r="C617" s="90">
        <v>-7.2350516000000002</v>
      </c>
      <c r="D617" s="90">
        <v>-40.754185</v>
      </c>
      <c r="E617" s="90">
        <v>-23.054614999999998</v>
      </c>
      <c r="F617" s="90">
        <v>-31.096219999999999</v>
      </c>
      <c r="L617" s="90">
        <v>25225000000</v>
      </c>
      <c r="M617" s="90">
        <v>-4.5390176999999996</v>
      </c>
      <c r="N617" s="90">
        <v>-40.405247000000003</v>
      </c>
      <c r="O617" s="90">
        <v>-31.045694000000001</v>
      </c>
      <c r="P617" s="90">
        <v>-22.959804999999999</v>
      </c>
    </row>
    <row r="618" spans="2:16" x14ac:dyDescent="0.25">
      <c r="B618" s="90">
        <v>25352500000</v>
      </c>
      <c r="C618" s="90">
        <v>-6.8729496000000001</v>
      </c>
      <c r="D618" s="90">
        <v>-41.089934999999997</v>
      </c>
      <c r="E618" s="90">
        <v>-23.349007</v>
      </c>
      <c r="F618" s="90">
        <v>-31.348980000000001</v>
      </c>
      <c r="L618" s="90">
        <v>25352500000</v>
      </c>
      <c r="M618" s="90">
        <v>-4.6751857000000001</v>
      </c>
      <c r="N618" s="90">
        <v>-40.792698000000001</v>
      </c>
      <c r="O618" s="90">
        <v>-31.283539000000001</v>
      </c>
      <c r="P618" s="90">
        <v>-23.291288000000002</v>
      </c>
    </row>
    <row r="619" spans="2:16" x14ac:dyDescent="0.25">
      <c r="B619" s="90">
        <v>25480000000</v>
      </c>
      <c r="C619" s="90">
        <v>-6.5564013000000001</v>
      </c>
      <c r="D619" s="90">
        <v>-41.440005999999997</v>
      </c>
      <c r="E619" s="90">
        <v>-23.627320999999998</v>
      </c>
      <c r="F619" s="90">
        <v>-31.590032999999998</v>
      </c>
      <c r="L619" s="90">
        <v>25480000000</v>
      </c>
      <c r="M619" s="90">
        <v>-4.8475894999999998</v>
      </c>
      <c r="N619" s="90">
        <v>-41.200614999999999</v>
      </c>
      <c r="O619" s="90">
        <v>-31.528117999999999</v>
      </c>
      <c r="P619" s="90">
        <v>-23.608726999999998</v>
      </c>
    </row>
    <row r="620" spans="2:16" x14ac:dyDescent="0.25">
      <c r="B620" s="90">
        <v>25607500000</v>
      </c>
      <c r="C620" s="90">
        <v>-6.2756714999999996</v>
      </c>
      <c r="D620" s="90">
        <v>-41.796073999999997</v>
      </c>
      <c r="E620" s="90">
        <v>-23.883492</v>
      </c>
      <c r="F620" s="90">
        <v>-31.827423</v>
      </c>
      <c r="L620" s="90">
        <v>25607500000</v>
      </c>
      <c r="M620" s="90">
        <v>-5.0551534</v>
      </c>
      <c r="N620" s="90">
        <v>-41.626358000000003</v>
      </c>
      <c r="O620" s="90">
        <v>-31.763126</v>
      </c>
      <c r="P620" s="90">
        <v>-23.906587999999999</v>
      </c>
    </row>
    <row r="621" spans="2:16" x14ac:dyDescent="0.25">
      <c r="B621" s="90">
        <v>25735000000</v>
      </c>
      <c r="C621" s="90">
        <v>-6.0335998999999996</v>
      </c>
      <c r="D621" s="90">
        <v>-42.158687999999998</v>
      </c>
      <c r="E621" s="90">
        <v>-24.115686</v>
      </c>
      <c r="F621" s="90">
        <v>-32.025787000000001</v>
      </c>
      <c r="L621" s="90">
        <v>25735000000</v>
      </c>
      <c r="M621" s="90">
        <v>-5.3141607999999998</v>
      </c>
      <c r="N621" s="90">
        <v>-42.072032999999998</v>
      </c>
      <c r="O621" s="90">
        <v>-31.977174999999999</v>
      </c>
      <c r="P621" s="90">
        <v>-24.176272999999998</v>
      </c>
    </row>
    <row r="622" spans="2:16" x14ac:dyDescent="0.25">
      <c r="B622" s="90">
        <v>25862500000</v>
      </c>
      <c r="C622" s="90">
        <v>-5.8347863999999996</v>
      </c>
      <c r="D622" s="90">
        <v>-42.540970000000002</v>
      </c>
      <c r="E622" s="90">
        <v>-24.318853000000001</v>
      </c>
      <c r="F622" s="90">
        <v>-32.191284000000003</v>
      </c>
      <c r="L622" s="90">
        <v>25862500000</v>
      </c>
      <c r="M622" s="90">
        <v>-5.6159568000000002</v>
      </c>
      <c r="N622" s="90">
        <v>-42.533912999999998</v>
      </c>
      <c r="O622" s="90">
        <v>-32.140915</v>
      </c>
      <c r="P622" s="90">
        <v>-24.417926999999999</v>
      </c>
    </row>
    <row r="623" spans="2:16" x14ac:dyDescent="0.25">
      <c r="B623" s="90">
        <v>25990000000</v>
      </c>
      <c r="C623" s="90">
        <v>-5.6681128000000003</v>
      </c>
      <c r="D623" s="90">
        <v>-42.951450000000001</v>
      </c>
      <c r="E623" s="90">
        <v>-24.489858999999999</v>
      </c>
      <c r="F623" s="90">
        <v>-32.315559</v>
      </c>
      <c r="L623" s="90">
        <v>25990000000</v>
      </c>
      <c r="M623" s="90">
        <v>-5.9631729</v>
      </c>
      <c r="N623" s="90">
        <v>-43.021445999999997</v>
      </c>
      <c r="O623" s="90">
        <v>-32.299072000000002</v>
      </c>
      <c r="P623" s="90">
        <v>-24.617678000000002</v>
      </c>
    </row>
    <row r="624" spans="2:16" x14ac:dyDescent="0.25">
      <c r="B624" s="90">
        <v>26117500000</v>
      </c>
      <c r="C624" s="90">
        <v>-5.5223063999999997</v>
      </c>
      <c r="D624" s="90">
        <v>-43.367325000000001</v>
      </c>
      <c r="E624" s="90">
        <v>-24.627732999999999</v>
      </c>
      <c r="F624" s="90">
        <v>-32.441020999999999</v>
      </c>
      <c r="L624" s="90">
        <v>26117500000</v>
      </c>
      <c r="M624" s="90">
        <v>-6.3645554000000004</v>
      </c>
      <c r="N624" s="90">
        <v>-43.505428000000002</v>
      </c>
      <c r="O624" s="90">
        <v>-32.426903000000003</v>
      </c>
      <c r="P624" s="90">
        <v>-24.776823</v>
      </c>
    </row>
    <row r="625" spans="2:16" x14ac:dyDescent="0.25">
      <c r="B625" s="90">
        <v>26245000000</v>
      </c>
      <c r="C625" s="90">
        <v>-5.4102382999999996</v>
      </c>
      <c r="D625" s="90">
        <v>-43.805019000000001</v>
      </c>
      <c r="E625" s="90">
        <v>-24.728344</v>
      </c>
      <c r="F625" s="90">
        <v>-32.534416</v>
      </c>
      <c r="L625" s="90">
        <v>26245000000</v>
      </c>
      <c r="M625" s="90">
        <v>-6.8346128000000004</v>
      </c>
      <c r="N625" s="90">
        <v>-43.992573</v>
      </c>
      <c r="O625" s="90">
        <v>-32.55265</v>
      </c>
      <c r="P625" s="90">
        <v>-24.892510999999999</v>
      </c>
    </row>
    <row r="626" spans="2:16" x14ac:dyDescent="0.25">
      <c r="B626" s="90">
        <v>26372500000</v>
      </c>
      <c r="C626" s="90">
        <v>-5.3349352000000003</v>
      </c>
      <c r="D626" s="90">
        <v>-44.173271</v>
      </c>
      <c r="E626" s="90">
        <v>-24.794743</v>
      </c>
      <c r="F626" s="90">
        <v>-32.604961000000003</v>
      </c>
      <c r="L626" s="90">
        <v>26372500000</v>
      </c>
      <c r="M626" s="90">
        <v>-7.2238121</v>
      </c>
      <c r="N626" s="90">
        <v>-44.386130999999999</v>
      </c>
      <c r="O626" s="90">
        <v>-32.64349</v>
      </c>
      <c r="P626" s="90">
        <v>-24.968191000000001</v>
      </c>
    </row>
    <row r="627" spans="2:16" x14ac:dyDescent="0.25">
      <c r="B627" s="90">
        <v>26500000000</v>
      </c>
      <c r="C627" s="90">
        <v>-5.2830195</v>
      </c>
      <c r="D627" s="90">
        <v>-44.458416</v>
      </c>
      <c r="E627" s="90">
        <v>-24.833863999999998</v>
      </c>
      <c r="F627" s="90">
        <v>-32.655613000000002</v>
      </c>
      <c r="L627" s="90">
        <v>26500000000</v>
      </c>
      <c r="M627" s="90">
        <v>-7.5376959000000001</v>
      </c>
      <c r="N627" s="90">
        <v>-44.690899000000002</v>
      </c>
      <c r="O627" s="90">
        <v>-32.725470999999999</v>
      </c>
      <c r="P627" s="90">
        <v>-25.008541000000001</v>
      </c>
    </row>
    <row r="628" spans="2:16" x14ac:dyDescent="0.25">
      <c r="B628" s="90" t="s">
        <v>21</v>
      </c>
      <c r="C628" s="90"/>
      <c r="D628" s="90"/>
      <c r="E628" s="90"/>
      <c r="F628" s="90"/>
      <c r="L628" s="90" t="s">
        <v>21</v>
      </c>
      <c r="M628" s="90"/>
      <c r="N628" s="90"/>
      <c r="O628" s="90"/>
      <c r="P628" s="9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5"/>
  <sheetViews>
    <sheetView topLeftCell="A160" workbookViewId="0">
      <selection activeCell="F13" sqref="F13:J170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16384" width="9.140625" style="3"/>
  </cols>
  <sheetData>
    <row r="1" spans="1:23" x14ac:dyDescent="0.25">
      <c r="B1" s="25" t="s">
        <v>0</v>
      </c>
      <c r="D1" s="42" t="str">
        <f>'CL &amp; Data'!C426</f>
        <v>LO Return Loss(DB)</v>
      </c>
      <c r="E1" s="45"/>
      <c r="F1" s="42" t="str">
        <f>'CL &amp; Data'!D426</f>
        <v>LO-RF Isolation(DB)</v>
      </c>
      <c r="G1" s="45"/>
      <c r="H1" s="42" t="str">
        <f>'CL &amp; Data'!E426</f>
        <v>LO-IF Isolation(DB)</v>
      </c>
      <c r="I1" s="45"/>
      <c r="J1" s="42" t="str">
        <f>'CL &amp; Data'!F426</f>
        <v>RF-IF Isolation(DB)</v>
      </c>
      <c r="L1" s="25" t="s">
        <v>0</v>
      </c>
      <c r="N1" s="44" t="str">
        <f>'CL &amp; Data'!M426</f>
        <v>LO Return Loss(DB)</v>
      </c>
      <c r="O1" s="46"/>
      <c r="P1" s="44" t="str">
        <f>'CL &amp; Data'!N426</f>
        <v>LO-RF Isolation(DB)</v>
      </c>
      <c r="Q1" s="46"/>
      <c r="R1" s="44" t="str">
        <f>'CL &amp; Data'!O426</f>
        <v>LO-IF Isolation(DB)</v>
      </c>
      <c r="S1" s="46"/>
      <c r="T1" s="44" t="str">
        <f>'CL &amp; Data'!P426</f>
        <v>RF-IF Isolation(DB)</v>
      </c>
    </row>
    <row r="2" spans="1:23" x14ac:dyDescent="0.25">
      <c r="A2" s="39" t="s">
        <v>51</v>
      </c>
      <c r="H2" s="25"/>
      <c r="K2" s="39" t="s">
        <v>52</v>
      </c>
      <c r="R2" s="25"/>
    </row>
    <row r="3" spans="1:23" s="22" customFormat="1" x14ac:dyDescent="0.25">
      <c r="A3" s="40"/>
      <c r="B3" s="29" t="s">
        <v>13</v>
      </c>
      <c r="C3" s="30"/>
      <c r="D3" s="29">
        <f>AVERAGE(D20:D148)</f>
        <v>-18.291449696899218</v>
      </c>
      <c r="E3" s="30"/>
      <c r="F3" s="29">
        <f>AVERAGE(F20:F148)</f>
        <v>-51.945335434108507</v>
      </c>
      <c r="G3" s="30"/>
      <c r="H3" s="29">
        <f>AVERAGE(H20:H148)</f>
        <v>-28.487961922480618</v>
      </c>
      <c r="I3" s="30"/>
      <c r="J3" s="29">
        <f>AVERAGE(J20:J148)</f>
        <v>-31.435088046511645</v>
      </c>
      <c r="K3" s="40"/>
      <c r="L3" s="29" t="s">
        <v>13</v>
      </c>
      <c r="M3" s="30"/>
      <c r="N3" s="29">
        <f>AVERAGE(N20:N148)</f>
        <v>-10.325252003875969</v>
      </c>
      <c r="O3" s="30"/>
      <c r="P3" s="29">
        <f>AVERAGE(P20:P148)</f>
        <v>-53.320689744186055</v>
      </c>
      <c r="Q3" s="30"/>
      <c r="R3" s="29">
        <f>AVERAGE(R20:R148)</f>
        <v>-31.326708333333329</v>
      </c>
      <c r="S3" s="30"/>
      <c r="T3" s="29">
        <f>AVERAGE(T20:T148)</f>
        <v>-28.463698449612405</v>
      </c>
      <c r="U3" s="30"/>
    </row>
    <row r="4" spans="1:23" x14ac:dyDescent="0.25">
      <c r="A4" s="51" t="s">
        <v>57</v>
      </c>
      <c r="H4" s="25"/>
      <c r="K4" s="51" t="s">
        <v>57</v>
      </c>
      <c r="R4" s="25"/>
    </row>
    <row r="5" spans="1:23" x14ac:dyDescent="0.25">
      <c r="A5" s="51" t="s">
        <v>92</v>
      </c>
      <c r="B5" s="6">
        <f>'CL &amp; Data'!B427/1000000000</f>
        <v>1</v>
      </c>
      <c r="D5" s="6">
        <f>'CL &amp; Data'!C427</f>
        <v>-2.4333260000000001</v>
      </c>
      <c r="F5" s="6">
        <f>'CL &amp; Data'!D427</f>
        <v>-59.799511000000003</v>
      </c>
      <c r="H5" s="6">
        <f>'CL &amp; Data'!E427</f>
        <v>-31.921377</v>
      </c>
      <c r="J5" s="6">
        <f>'CL &amp; Data'!F427</f>
        <v>-31.241121</v>
      </c>
      <c r="K5" s="51" t="s">
        <v>92</v>
      </c>
      <c r="L5" s="6">
        <f>'CL &amp; Data'!L427/1000000000</f>
        <v>1</v>
      </c>
      <c r="N5" s="6">
        <f>'CL &amp; Data'!M427</f>
        <v>-3.9118165999999999</v>
      </c>
      <c r="P5" s="6">
        <f>'CL &amp; Data'!N427</f>
        <v>-62.460433999999999</v>
      </c>
      <c r="R5" s="6">
        <f>'CL &amp; Data'!O427</f>
        <v>-24.371324999999999</v>
      </c>
      <c r="T5" s="6">
        <f>'CL &amp; Data'!P427</f>
        <v>-31.778189000000001</v>
      </c>
    </row>
    <row r="6" spans="1:23" x14ac:dyDescent="0.25">
      <c r="A6" s="51" t="s">
        <v>93</v>
      </c>
      <c r="B6" s="6">
        <f>'CL &amp; Data'!B428/1000000000</f>
        <v>1.1274999999999999</v>
      </c>
      <c r="D6" s="6">
        <f>'CL &amp; Data'!C428</f>
        <v>-2.4766419000000002</v>
      </c>
      <c r="F6" s="6">
        <f>'CL &amp; Data'!D428</f>
        <v>-59.767299999999999</v>
      </c>
      <c r="H6" s="6">
        <f>'CL &amp; Data'!E428</f>
        <v>-31.738695</v>
      </c>
      <c r="J6" s="6">
        <f>'CL &amp; Data'!F428</f>
        <v>-28.657209000000002</v>
      </c>
      <c r="K6" s="51" t="s">
        <v>93</v>
      </c>
      <c r="L6" s="6">
        <f>'CL &amp; Data'!L428/1000000000</f>
        <v>1.1274999999999999</v>
      </c>
      <c r="N6" s="6">
        <f>'CL &amp; Data'!M428</f>
        <v>-4.4042468000000001</v>
      </c>
      <c r="P6" s="6">
        <f>'CL &amp; Data'!N428</f>
        <v>-61.334437999999999</v>
      </c>
      <c r="R6" s="6">
        <f>'CL &amp; Data'!O428</f>
        <v>-24.195129000000001</v>
      </c>
      <c r="T6" s="6">
        <f>'CL &amp; Data'!P428</f>
        <v>-31.345222</v>
      </c>
    </row>
    <row r="7" spans="1:23" x14ac:dyDescent="0.25">
      <c r="B7" s="6">
        <f>'CL &amp; Data'!B429/1000000000</f>
        <v>1.2549999999999999</v>
      </c>
      <c r="D7" s="6">
        <f>'CL &amp; Data'!C429</f>
        <v>-2.5721986000000001</v>
      </c>
      <c r="F7" s="6">
        <f>'CL &amp; Data'!D429</f>
        <v>-59.819209999999998</v>
      </c>
      <c r="H7" s="6">
        <f>'CL &amp; Data'!E429</f>
        <v>-31.687317</v>
      </c>
      <c r="J7" s="6">
        <f>'CL &amp; Data'!F429</f>
        <v>-25.948188999999999</v>
      </c>
      <c r="L7" s="6">
        <f>'CL &amp; Data'!L429/1000000000</f>
        <v>1.2549999999999999</v>
      </c>
      <c r="N7" s="6">
        <f>'CL &amp; Data'!M429</f>
        <v>-4.9721408</v>
      </c>
      <c r="P7" s="6">
        <f>'CL &amp; Data'!N429</f>
        <v>-59.937804999999997</v>
      </c>
      <c r="R7" s="6">
        <f>'CL &amp; Data'!O429</f>
        <v>-24.033615000000001</v>
      </c>
      <c r="T7" s="6">
        <f>'CL &amp; Data'!P429</f>
        <v>-30.78096</v>
      </c>
    </row>
    <row r="8" spans="1:23" x14ac:dyDescent="0.25">
      <c r="B8" s="6">
        <f>'CL &amp; Data'!B430/1000000000</f>
        <v>1.3825000000000001</v>
      </c>
      <c r="D8" s="6">
        <f>'CL &amp; Data'!C430</f>
        <v>-2.7387328000000002</v>
      </c>
      <c r="F8" s="6">
        <f>'CL &amp; Data'!D430</f>
        <v>-59.861083999999998</v>
      </c>
      <c r="H8" s="6">
        <f>'CL &amp; Data'!E430</f>
        <v>-31.731482</v>
      </c>
      <c r="J8" s="6">
        <f>'CL &amp; Data'!F430</f>
        <v>-23.244257000000001</v>
      </c>
      <c r="L8" s="6">
        <f>'CL &amp; Data'!L430/1000000000</f>
        <v>1.3825000000000001</v>
      </c>
      <c r="N8" s="6">
        <f>'CL &amp; Data'!M430</f>
        <v>-5.5997233</v>
      </c>
      <c r="P8" s="6">
        <f>'CL &amp; Data'!N430</f>
        <v>-58.267856999999999</v>
      </c>
      <c r="R8" s="6">
        <f>'CL &amp; Data'!O430</f>
        <v>-23.877656999999999</v>
      </c>
      <c r="T8" s="6">
        <f>'CL &amp; Data'!P430</f>
        <v>-30.233374000000001</v>
      </c>
      <c r="W8" s="32"/>
    </row>
    <row r="9" spans="1:23" x14ac:dyDescent="0.25">
      <c r="B9" s="6">
        <f>'CL &amp; Data'!B431/1000000000</f>
        <v>1.51</v>
      </c>
      <c r="D9" s="6">
        <f>'CL &amp; Data'!C431</f>
        <v>-2.9378101999999999</v>
      </c>
      <c r="F9" s="6">
        <f>'CL &amp; Data'!D431</f>
        <v>-60.225268999999997</v>
      </c>
      <c r="H9" s="6">
        <f>'CL &amp; Data'!E431</f>
        <v>-31.99596</v>
      </c>
      <c r="J9" s="6">
        <f>'CL &amp; Data'!F431</f>
        <v>-22.939959000000002</v>
      </c>
      <c r="L9" s="6">
        <f>'CL &amp; Data'!L431/1000000000</f>
        <v>1.51</v>
      </c>
      <c r="N9" s="6">
        <f>'CL &amp; Data'!M431</f>
        <v>-6.0830045000000004</v>
      </c>
      <c r="P9" s="6">
        <f>'CL &amp; Data'!N431</f>
        <v>-56.841113999999997</v>
      </c>
      <c r="R9" s="6">
        <f>'CL &amp; Data'!O431</f>
        <v>-23.765957</v>
      </c>
      <c r="T9" s="6">
        <f>'CL &amp; Data'!P431</f>
        <v>-30.158650999999999</v>
      </c>
    </row>
    <row r="10" spans="1:23" x14ac:dyDescent="0.25">
      <c r="B10" s="6">
        <f>'CL &amp; Data'!B432/1000000000</f>
        <v>1.6375</v>
      </c>
      <c r="D10" s="6">
        <f>'CL &amp; Data'!C432</f>
        <v>-3.1919341000000001</v>
      </c>
      <c r="F10" s="6">
        <f>'CL &amp; Data'!D432</f>
        <v>-61.271842999999997</v>
      </c>
      <c r="H10" s="6">
        <f>'CL &amp; Data'!E432</f>
        <v>-32.068165</v>
      </c>
      <c r="J10" s="6">
        <f>'CL &amp; Data'!F432</f>
        <v>-22.633088999999998</v>
      </c>
      <c r="L10" s="6">
        <f>'CL &amp; Data'!L432/1000000000</f>
        <v>1.6375</v>
      </c>
      <c r="N10" s="6">
        <f>'CL &amp; Data'!M432</f>
        <v>-6.4904704000000004</v>
      </c>
      <c r="P10" s="6">
        <f>'CL &amp; Data'!N432</f>
        <v>-55.661915</v>
      </c>
      <c r="R10" s="6">
        <f>'CL &amp; Data'!O432</f>
        <v>-23.804272000000001</v>
      </c>
      <c r="T10" s="6">
        <f>'CL &amp; Data'!P432</f>
        <v>-29.939851999999998</v>
      </c>
    </row>
    <row r="11" spans="1:23" x14ac:dyDescent="0.25">
      <c r="B11" s="6">
        <f>'CL &amp; Data'!B433/1000000000</f>
        <v>1.7649999999999999</v>
      </c>
      <c r="D11" s="6">
        <f>'CL &amp; Data'!C433</f>
        <v>-3.5182528</v>
      </c>
      <c r="F11" s="6">
        <f>'CL &amp; Data'!D433</f>
        <v>-62.39349</v>
      </c>
      <c r="H11" s="6">
        <f>'CL &amp; Data'!E433</f>
        <v>-32.134231999999997</v>
      </c>
      <c r="J11" s="6">
        <f>'CL &amp; Data'!F433</f>
        <v>-22.772995000000002</v>
      </c>
      <c r="L11" s="6">
        <f>'CL &amp; Data'!L433/1000000000</f>
        <v>1.7649999999999999</v>
      </c>
      <c r="N11" s="6">
        <f>'CL &amp; Data'!M433</f>
        <v>-6.7059654999999996</v>
      </c>
      <c r="P11" s="6">
        <f>'CL &amp; Data'!N433</f>
        <v>-54.753647000000001</v>
      </c>
      <c r="R11" s="6">
        <f>'CL &amp; Data'!O433</f>
        <v>-23.955483999999998</v>
      </c>
      <c r="T11" s="6">
        <f>'CL &amp; Data'!P433</f>
        <v>-30.194569000000001</v>
      </c>
    </row>
    <row r="12" spans="1:23" x14ac:dyDescent="0.25">
      <c r="B12" s="6">
        <f>'CL &amp; Data'!B434/1000000000</f>
        <v>1.8925000000000001</v>
      </c>
      <c r="D12" s="6">
        <f>'CL &amp; Data'!C434</f>
        <v>-3.8350086000000001</v>
      </c>
      <c r="F12" s="6">
        <f>'CL &amp; Data'!D434</f>
        <v>-63.712043999999999</v>
      </c>
      <c r="H12" s="6">
        <f>'CL &amp; Data'!E434</f>
        <v>-32.163963000000003</v>
      </c>
      <c r="J12" s="6">
        <f>'CL &amp; Data'!F434</f>
        <v>-23.077912999999999</v>
      </c>
      <c r="L12" s="6">
        <f>'CL &amp; Data'!L434/1000000000</f>
        <v>1.8925000000000001</v>
      </c>
      <c r="N12" s="6">
        <f>'CL &amp; Data'!M434</f>
        <v>-6.9035754000000003</v>
      </c>
      <c r="P12" s="6">
        <f>'CL &amp; Data'!N434</f>
        <v>-54.144919999999999</v>
      </c>
      <c r="R12" s="6">
        <f>'CL &amp; Data'!O434</f>
        <v>-24.055503999999999</v>
      </c>
      <c r="T12" s="6">
        <f>'CL &amp; Data'!P434</f>
        <v>-30.726697999999999</v>
      </c>
    </row>
    <row r="13" spans="1:23" x14ac:dyDescent="0.25">
      <c r="B13" s="6">
        <f>'CL &amp; Data'!B435/1000000000</f>
        <v>2.02</v>
      </c>
      <c r="D13" s="6">
        <f>'CL &amp; Data'!C435</f>
        <v>-4.1182727999999997</v>
      </c>
      <c r="F13" s="6">
        <f>'CL &amp; Data'!D435</f>
        <v>-64.307709000000003</v>
      </c>
      <c r="H13" s="6">
        <f>'CL &amp; Data'!E435</f>
        <v>-32.030872000000002</v>
      </c>
      <c r="J13" s="6">
        <f>'CL &amp; Data'!F435</f>
        <v>-23.406281</v>
      </c>
      <c r="L13" s="6">
        <f>'CL &amp; Data'!L435/1000000000</f>
        <v>2.02</v>
      </c>
      <c r="N13" s="6">
        <f>'CL &amp; Data'!M435</f>
        <v>-7.0456852999999997</v>
      </c>
      <c r="P13" s="6">
        <f>'CL &amp; Data'!N435</f>
        <v>-53.668906999999997</v>
      </c>
      <c r="R13" s="6">
        <f>'CL &amp; Data'!O435</f>
        <v>-24.225573000000001</v>
      </c>
      <c r="T13" s="6">
        <f>'CL &amp; Data'!P435</f>
        <v>-31.269711999999998</v>
      </c>
    </row>
    <row r="14" spans="1:23" x14ac:dyDescent="0.25">
      <c r="B14" s="6">
        <f>'CL &amp; Data'!B436/1000000000</f>
        <v>2.1475</v>
      </c>
      <c r="D14" s="6">
        <f>'CL &amp; Data'!C436</f>
        <v>-4.3910536999999996</v>
      </c>
      <c r="F14" s="6">
        <f>'CL &amp; Data'!D436</f>
        <v>-64.297591999999995</v>
      </c>
      <c r="H14" s="6">
        <f>'CL &amp; Data'!E436</f>
        <v>-31.916998</v>
      </c>
      <c r="J14" s="6">
        <f>'CL &amp; Data'!F436</f>
        <v>-23.708041999999999</v>
      </c>
      <c r="L14" s="6">
        <f>'CL &amp; Data'!L436/1000000000</f>
        <v>2.1475</v>
      </c>
      <c r="N14" s="6">
        <f>'CL &amp; Data'!M436</f>
        <v>-7.1730156000000003</v>
      </c>
      <c r="P14" s="6">
        <f>'CL &amp; Data'!N436</f>
        <v>-53.244346999999998</v>
      </c>
      <c r="R14" s="6">
        <f>'CL &amp; Data'!O436</f>
        <v>-24.366119000000001</v>
      </c>
      <c r="T14" s="6">
        <f>'CL &amp; Data'!P436</f>
        <v>-31.719282</v>
      </c>
    </row>
    <row r="15" spans="1:23" x14ac:dyDescent="0.25">
      <c r="B15" s="6">
        <f>'CL &amp; Data'!B437/1000000000</f>
        <v>2.2749999999999999</v>
      </c>
      <c r="D15" s="6">
        <f>'CL &amp; Data'!C437</f>
        <v>-4.6808924999999997</v>
      </c>
      <c r="F15" s="6">
        <f>'CL &amp; Data'!D437</f>
        <v>-63.260455999999998</v>
      </c>
      <c r="H15" s="6">
        <f>'CL &amp; Data'!E437</f>
        <v>-32.060718999999999</v>
      </c>
      <c r="J15" s="6">
        <f>'CL &amp; Data'!F437</f>
        <v>-24.062937000000002</v>
      </c>
      <c r="L15" s="6">
        <f>'CL &amp; Data'!L437/1000000000</f>
        <v>2.2749999999999999</v>
      </c>
      <c r="N15" s="6">
        <f>'CL &amp; Data'!M437</f>
        <v>-7.1954631999999998</v>
      </c>
      <c r="P15" s="6">
        <f>'CL &amp; Data'!N437</f>
        <v>-52.925536999999998</v>
      </c>
      <c r="R15" s="6">
        <f>'CL &amp; Data'!O437</f>
        <v>-24.456671</v>
      </c>
      <c r="T15" s="6">
        <f>'CL &amp; Data'!P437</f>
        <v>-32.610675999999998</v>
      </c>
    </row>
    <row r="16" spans="1:23" x14ac:dyDescent="0.25">
      <c r="B16" s="6">
        <f>'CL &amp; Data'!B438/1000000000</f>
        <v>2.4024999999999999</v>
      </c>
      <c r="D16" s="6">
        <f>'CL &amp; Data'!C438</f>
        <v>-5.0154424000000004</v>
      </c>
      <c r="F16" s="6">
        <f>'CL &amp; Data'!D438</f>
        <v>-61.958857999999999</v>
      </c>
      <c r="H16" s="6">
        <f>'CL &amp; Data'!E438</f>
        <v>-32.250976999999999</v>
      </c>
      <c r="J16" s="6">
        <f>'CL &amp; Data'!F438</f>
        <v>-24.042953000000001</v>
      </c>
      <c r="L16" s="6">
        <f>'CL &amp; Data'!L438/1000000000</f>
        <v>2.4024999999999999</v>
      </c>
      <c r="N16" s="6">
        <f>'CL &amp; Data'!M438</f>
        <v>-7.2630300999999999</v>
      </c>
      <c r="P16" s="6">
        <f>'CL &amp; Data'!N438</f>
        <v>-52.656410000000001</v>
      </c>
      <c r="R16" s="6">
        <f>'CL &amp; Data'!O438</f>
        <v>-24.52092</v>
      </c>
      <c r="T16" s="6">
        <f>'CL &amp; Data'!P438</f>
        <v>-33.481003000000001</v>
      </c>
    </row>
    <row r="17" spans="2:20" x14ac:dyDescent="0.25">
      <c r="B17" s="6">
        <f>'CL &amp; Data'!B439/1000000000</f>
        <v>2.5299999999999998</v>
      </c>
      <c r="D17" s="6">
        <f>'CL &amp; Data'!C439</f>
        <v>-5.4304117999999999</v>
      </c>
      <c r="F17" s="6">
        <f>'CL &amp; Data'!D439</f>
        <v>-60.004058999999998</v>
      </c>
      <c r="H17" s="6">
        <f>'CL &amp; Data'!E439</f>
        <v>-32.422001000000002</v>
      </c>
      <c r="J17" s="6">
        <f>'CL &amp; Data'!F439</f>
        <v>-23.937494000000001</v>
      </c>
      <c r="L17" s="6">
        <f>'CL &amp; Data'!L439/1000000000</f>
        <v>2.5299999999999998</v>
      </c>
      <c r="N17" s="6">
        <f>'CL &amp; Data'!M439</f>
        <v>-7.2599001000000003</v>
      </c>
      <c r="P17" s="6">
        <f>'CL &amp; Data'!N439</f>
        <v>-52.235518999999996</v>
      </c>
      <c r="R17" s="6">
        <f>'CL &amp; Data'!O439</f>
        <v>-24.576201999999999</v>
      </c>
      <c r="T17" s="6">
        <f>'CL &amp; Data'!P439</f>
        <v>-34.232216000000001</v>
      </c>
    </row>
    <row r="18" spans="2:20" x14ac:dyDescent="0.25">
      <c r="B18" s="6">
        <f>'CL &amp; Data'!B440/1000000000</f>
        <v>2.6575000000000002</v>
      </c>
      <c r="D18" s="6">
        <f>'CL &amp; Data'!C440</f>
        <v>-5.9403882000000001</v>
      </c>
      <c r="F18" s="6">
        <f>'CL &amp; Data'!D440</f>
        <v>-58.834601999999997</v>
      </c>
      <c r="H18" s="6">
        <f>'CL &amp; Data'!E440</f>
        <v>-32.702835</v>
      </c>
      <c r="J18" s="6">
        <f>'CL &amp; Data'!F440</f>
        <v>-23.754141000000001</v>
      </c>
      <c r="L18" s="6">
        <f>'CL &amp; Data'!L440/1000000000</f>
        <v>2.6575000000000002</v>
      </c>
      <c r="N18" s="6">
        <f>'CL &amp; Data'!M440</f>
        <v>-7.2513145999999997</v>
      </c>
      <c r="P18" s="6">
        <f>'CL &amp; Data'!N440</f>
        <v>-52.033786999999997</v>
      </c>
      <c r="R18" s="6">
        <f>'CL &amp; Data'!O440</f>
        <v>-24.479693999999999</v>
      </c>
      <c r="T18" s="6">
        <f>'CL &amp; Data'!P440</f>
        <v>-34.885314999999999</v>
      </c>
    </row>
    <row r="19" spans="2:20" x14ac:dyDescent="0.25">
      <c r="B19" s="6">
        <f>'CL &amp; Data'!B441/1000000000</f>
        <v>2.7850000000000001</v>
      </c>
      <c r="D19" s="6">
        <f>'CL &amp; Data'!C441</f>
        <v>-6.5539556000000001</v>
      </c>
      <c r="F19" s="6">
        <f>'CL &amp; Data'!D441</f>
        <v>-57.797103999999997</v>
      </c>
      <c r="H19" s="6">
        <f>'CL &amp; Data'!E441</f>
        <v>-32.898960000000002</v>
      </c>
      <c r="J19" s="6">
        <f>'CL &amp; Data'!F441</f>
        <v>-23.587531999999999</v>
      </c>
      <c r="L19" s="6">
        <f>'CL &amp; Data'!L441/1000000000</f>
        <v>2.7850000000000001</v>
      </c>
      <c r="N19" s="6">
        <f>'CL &amp; Data'!M441</f>
        <v>-7.2588916000000001</v>
      </c>
      <c r="P19" s="6">
        <f>'CL &amp; Data'!N441</f>
        <v>-51.935946999999999</v>
      </c>
      <c r="R19" s="6">
        <f>'CL &amp; Data'!O441</f>
        <v>-24.389122</v>
      </c>
      <c r="T19" s="6">
        <f>'CL &amp; Data'!P441</f>
        <v>-35.442115999999999</v>
      </c>
    </row>
    <row r="20" spans="2:20" x14ac:dyDescent="0.25">
      <c r="B20" s="6">
        <f>'CL &amp; Data'!B442/1000000000</f>
        <v>2.9125000000000001</v>
      </c>
      <c r="D20" s="6">
        <f>'CL &amp; Data'!C442</f>
        <v>-7.2474727999999997</v>
      </c>
      <c r="F20" s="6">
        <f>'CL &amp; Data'!D442</f>
        <v>-56.540154000000001</v>
      </c>
      <c r="H20" s="6">
        <f>'CL &amp; Data'!E442</f>
        <v>-32.861773999999997</v>
      </c>
      <c r="J20" s="6">
        <f>'CL &amp; Data'!F442</f>
        <v>-23.39546</v>
      </c>
      <c r="L20" s="6">
        <f>'CL &amp; Data'!L442/1000000000</f>
        <v>2.9125000000000001</v>
      </c>
      <c r="N20" s="6">
        <f>'CL &amp; Data'!M442</f>
        <v>-7.2581935</v>
      </c>
      <c r="P20" s="6">
        <f>'CL &amp; Data'!N442</f>
        <v>-51.651352000000003</v>
      </c>
      <c r="R20" s="6">
        <f>'CL &amp; Data'!O442</f>
        <v>-24.378708</v>
      </c>
      <c r="T20" s="6">
        <f>'CL &amp; Data'!P442</f>
        <v>-35.666514999999997</v>
      </c>
    </row>
    <row r="21" spans="2:20" x14ac:dyDescent="0.25">
      <c r="B21" s="6">
        <f>'CL &amp; Data'!B443/1000000000</f>
        <v>3.04</v>
      </c>
      <c r="D21" s="6">
        <f>'CL &amp; Data'!C443</f>
        <v>-7.9532075000000004</v>
      </c>
      <c r="F21" s="6">
        <f>'CL &amp; Data'!D443</f>
        <v>-55.370570999999998</v>
      </c>
      <c r="H21" s="6">
        <f>'CL &amp; Data'!E443</f>
        <v>-32.757713000000003</v>
      </c>
      <c r="J21" s="6">
        <f>'CL &amp; Data'!F443</f>
        <v>-23.428905</v>
      </c>
      <c r="L21" s="6">
        <f>'CL &amp; Data'!L443/1000000000</f>
        <v>3.04</v>
      </c>
      <c r="N21" s="6">
        <f>'CL &amp; Data'!M443</f>
        <v>-7.2675847999999998</v>
      </c>
      <c r="P21" s="6">
        <f>'CL &amp; Data'!N443</f>
        <v>-52.915840000000003</v>
      </c>
      <c r="R21" s="6">
        <f>'CL &amp; Data'!O443</f>
        <v>-24.350470000000001</v>
      </c>
      <c r="T21" s="6">
        <f>'CL &amp; Data'!P443</f>
        <v>-34.942909</v>
      </c>
    </row>
    <row r="22" spans="2:20" x14ac:dyDescent="0.25">
      <c r="B22" s="6">
        <f>'CL &amp; Data'!B444/1000000000</f>
        <v>3.1675</v>
      </c>
      <c r="D22" s="6">
        <f>'CL &amp; Data'!C444</f>
        <v>-8.7122974000000006</v>
      </c>
      <c r="F22" s="6">
        <f>'CL &amp; Data'!D444</f>
        <v>-54.236075999999997</v>
      </c>
      <c r="H22" s="6">
        <f>'CL &amp; Data'!E444</f>
        <v>-32.521571999999999</v>
      </c>
      <c r="J22" s="6">
        <f>'CL &amp; Data'!F444</f>
        <v>-23.621243</v>
      </c>
      <c r="L22" s="6">
        <f>'CL &amp; Data'!L444/1000000000</f>
        <v>3.1675</v>
      </c>
      <c r="N22" s="6">
        <f>'CL &amp; Data'!M444</f>
        <v>-7.3226437999999998</v>
      </c>
      <c r="P22" s="6">
        <f>'CL &amp; Data'!N444</f>
        <v>-53.963444000000003</v>
      </c>
      <c r="R22" s="6">
        <f>'CL &amp; Data'!O444</f>
        <v>-24.413979000000001</v>
      </c>
      <c r="T22" s="6">
        <f>'CL &amp; Data'!P444</f>
        <v>-34.145535000000002</v>
      </c>
    </row>
    <row r="23" spans="2:20" x14ac:dyDescent="0.25">
      <c r="B23" s="6">
        <f>'CL &amp; Data'!B445/1000000000</f>
        <v>3.2949999999999999</v>
      </c>
      <c r="D23" s="6">
        <f>'CL &amp; Data'!C445</f>
        <v>-9.5179957999999996</v>
      </c>
      <c r="F23" s="6">
        <f>'CL &amp; Data'!D445</f>
        <v>-52.838546999999998</v>
      </c>
      <c r="H23" s="6">
        <f>'CL &amp; Data'!E445</f>
        <v>-32.160243999999999</v>
      </c>
      <c r="J23" s="6">
        <f>'CL &amp; Data'!F445</f>
        <v>-23.905058</v>
      </c>
      <c r="L23" s="6">
        <f>'CL &amp; Data'!L445/1000000000</f>
        <v>3.2949999999999999</v>
      </c>
      <c r="N23" s="6">
        <f>'CL &amp; Data'!M445</f>
        <v>-7.3691988000000004</v>
      </c>
      <c r="P23" s="6">
        <f>'CL &amp; Data'!N445</f>
        <v>-54.997864</v>
      </c>
      <c r="R23" s="6">
        <f>'CL &amp; Data'!O445</f>
        <v>-24.581195999999998</v>
      </c>
      <c r="T23" s="6">
        <f>'CL &amp; Data'!P445</f>
        <v>-33.37236</v>
      </c>
    </row>
    <row r="24" spans="2:20" x14ac:dyDescent="0.25">
      <c r="B24" s="6">
        <f>'CL &amp; Data'!B446/1000000000</f>
        <v>3.4224999999999999</v>
      </c>
      <c r="D24" s="6">
        <f>'CL &amp; Data'!C446</f>
        <v>-10.382345000000001</v>
      </c>
      <c r="F24" s="6">
        <f>'CL &amp; Data'!D446</f>
        <v>-51.733707000000003</v>
      </c>
      <c r="H24" s="6">
        <f>'CL &amp; Data'!E446</f>
        <v>-31.737137000000001</v>
      </c>
      <c r="J24" s="6">
        <f>'CL &amp; Data'!F446</f>
        <v>-24.200617000000001</v>
      </c>
      <c r="L24" s="6">
        <f>'CL &amp; Data'!L446/1000000000</f>
        <v>3.4224999999999999</v>
      </c>
      <c r="N24" s="6">
        <f>'CL &amp; Data'!M446</f>
        <v>-7.3826508999999998</v>
      </c>
      <c r="P24" s="6">
        <f>'CL &amp; Data'!N446</f>
        <v>-55.703673999999999</v>
      </c>
      <c r="R24" s="6">
        <f>'CL &amp; Data'!O446</f>
        <v>-24.808513999999999</v>
      </c>
      <c r="T24" s="6">
        <f>'CL &amp; Data'!P446</f>
        <v>-32.442599999999999</v>
      </c>
    </row>
    <row r="25" spans="2:20" x14ac:dyDescent="0.25">
      <c r="B25" s="6">
        <f>'CL &amp; Data'!B447/1000000000</f>
        <v>3.55</v>
      </c>
      <c r="D25" s="6">
        <f>'CL &amp; Data'!C447</f>
        <v>-11.261512</v>
      </c>
      <c r="F25" s="6">
        <f>'CL &amp; Data'!D447</f>
        <v>-50.732723</v>
      </c>
      <c r="H25" s="6">
        <f>'CL &amp; Data'!E447</f>
        <v>-31.317938000000002</v>
      </c>
      <c r="J25" s="6">
        <f>'CL &amp; Data'!F447</f>
        <v>-24.625730999999998</v>
      </c>
      <c r="L25" s="6">
        <f>'CL &amp; Data'!L447/1000000000</f>
        <v>3.55</v>
      </c>
      <c r="N25" s="6">
        <f>'CL &amp; Data'!M447</f>
        <v>-7.4033059999999997</v>
      </c>
      <c r="P25" s="6">
        <f>'CL &amp; Data'!N447</f>
        <v>-56.479030999999999</v>
      </c>
      <c r="R25" s="6">
        <f>'CL &amp; Data'!O447</f>
        <v>-25.026287</v>
      </c>
      <c r="T25" s="6">
        <f>'CL &amp; Data'!P447</f>
        <v>-31.484531</v>
      </c>
    </row>
    <row r="26" spans="2:20" x14ac:dyDescent="0.25">
      <c r="B26" s="6">
        <f>'CL &amp; Data'!B448/1000000000</f>
        <v>3.6775000000000002</v>
      </c>
      <c r="D26" s="6">
        <f>'CL &amp; Data'!C448</f>
        <v>-12.190458</v>
      </c>
      <c r="F26" s="6">
        <f>'CL &amp; Data'!D448</f>
        <v>-50.027374000000002</v>
      </c>
      <c r="H26" s="6">
        <f>'CL &amp; Data'!E448</f>
        <v>-30.796257000000001</v>
      </c>
      <c r="J26" s="6">
        <f>'CL &amp; Data'!F448</f>
        <v>-24.877714000000001</v>
      </c>
      <c r="L26" s="6">
        <f>'CL &amp; Data'!L448/1000000000</f>
        <v>3.6775000000000002</v>
      </c>
      <c r="N26" s="6">
        <f>'CL &amp; Data'!M448</f>
        <v>-7.4661645999999999</v>
      </c>
      <c r="P26" s="6">
        <f>'CL &amp; Data'!N448</f>
        <v>-55.586070999999997</v>
      </c>
      <c r="R26" s="6">
        <f>'CL &amp; Data'!O448</f>
        <v>-25.242387999999998</v>
      </c>
      <c r="T26" s="6">
        <f>'CL &amp; Data'!P448</f>
        <v>-30.976700000000001</v>
      </c>
    </row>
    <row r="27" spans="2:20" x14ac:dyDescent="0.25">
      <c r="B27" s="6">
        <f>'CL &amp; Data'!B449/1000000000</f>
        <v>3.8050000000000002</v>
      </c>
      <c r="D27" s="6">
        <f>'CL &amp; Data'!C449</f>
        <v>-13.236091</v>
      </c>
      <c r="F27" s="6">
        <f>'CL &amp; Data'!D449</f>
        <v>-49.704208000000001</v>
      </c>
      <c r="H27" s="6">
        <f>'CL &amp; Data'!E449</f>
        <v>-30.173019</v>
      </c>
      <c r="J27" s="6">
        <f>'CL &amp; Data'!F449</f>
        <v>-25.040285000000001</v>
      </c>
      <c r="L27" s="6">
        <f>'CL &amp; Data'!L449/1000000000</f>
        <v>3.8050000000000002</v>
      </c>
      <c r="N27" s="6">
        <f>'CL &amp; Data'!M449</f>
        <v>-7.4749660000000002</v>
      </c>
      <c r="P27" s="6">
        <f>'CL &amp; Data'!N449</f>
        <v>-55.042847000000002</v>
      </c>
      <c r="R27" s="6">
        <f>'CL &amp; Data'!O449</f>
        <v>-25.406815999999999</v>
      </c>
      <c r="T27" s="6">
        <f>'CL &amp; Data'!P449</f>
        <v>-30.420981999999999</v>
      </c>
    </row>
    <row r="28" spans="2:20" x14ac:dyDescent="0.25">
      <c r="B28" s="6">
        <f>'CL &amp; Data'!B450/1000000000</f>
        <v>3.9325000000000001</v>
      </c>
      <c r="D28" s="6">
        <f>'CL &amp; Data'!C450</f>
        <v>-14.223660000000001</v>
      </c>
      <c r="F28" s="6">
        <f>'CL &amp; Data'!D450</f>
        <v>-49.529826999999997</v>
      </c>
      <c r="H28" s="6">
        <f>'CL &amp; Data'!E450</f>
        <v>-29.581748999999999</v>
      </c>
      <c r="J28" s="6">
        <f>'CL &amp; Data'!F450</f>
        <v>-25.351997000000001</v>
      </c>
      <c r="L28" s="6">
        <f>'CL &amp; Data'!L450/1000000000</f>
        <v>3.9325000000000001</v>
      </c>
      <c r="N28" s="6">
        <f>'CL &amp; Data'!M450</f>
        <v>-7.5636234</v>
      </c>
      <c r="P28" s="6">
        <f>'CL &amp; Data'!N450</f>
        <v>-54.376533999999999</v>
      </c>
      <c r="R28" s="6">
        <f>'CL &amp; Data'!O450</f>
        <v>-25.744156</v>
      </c>
      <c r="T28" s="6">
        <f>'CL &amp; Data'!P450</f>
        <v>-29.797235000000001</v>
      </c>
    </row>
    <row r="29" spans="2:20" x14ac:dyDescent="0.25">
      <c r="B29" s="6">
        <f>'CL &amp; Data'!B451/1000000000</f>
        <v>4.0599999999999996</v>
      </c>
      <c r="D29" s="6">
        <f>'CL &amp; Data'!C451</f>
        <v>-15.233851</v>
      </c>
      <c r="F29" s="6">
        <f>'CL &amp; Data'!D451</f>
        <v>-49.337330000000001</v>
      </c>
      <c r="H29" s="6">
        <f>'CL &amp; Data'!E451</f>
        <v>-28.995858999999999</v>
      </c>
      <c r="J29" s="6">
        <f>'CL &amp; Data'!F451</f>
        <v>-25.743645000000001</v>
      </c>
      <c r="L29" s="6">
        <f>'CL &amp; Data'!L451/1000000000</f>
        <v>4.0599999999999996</v>
      </c>
      <c r="N29" s="6">
        <f>'CL &amp; Data'!M451</f>
        <v>-7.6990461000000003</v>
      </c>
      <c r="P29" s="6">
        <f>'CL &amp; Data'!N451</f>
        <v>-53.943573000000001</v>
      </c>
      <c r="R29" s="6">
        <f>'CL &amp; Data'!O451</f>
        <v>-26.133261000000001</v>
      </c>
      <c r="T29" s="6">
        <f>'CL &amp; Data'!P451</f>
        <v>-29.208853000000001</v>
      </c>
    </row>
    <row r="30" spans="2:20" x14ac:dyDescent="0.25">
      <c r="B30" s="6">
        <f>'CL &amp; Data'!B452/1000000000</f>
        <v>4.1875</v>
      </c>
      <c r="D30" s="6">
        <f>'CL &amp; Data'!C452</f>
        <v>-16.134653</v>
      </c>
      <c r="F30" s="6">
        <f>'CL &amp; Data'!D452</f>
        <v>-49.828696999999998</v>
      </c>
      <c r="H30" s="6">
        <f>'CL &amp; Data'!E452</f>
        <v>-28.458618000000001</v>
      </c>
      <c r="J30" s="6">
        <f>'CL &amp; Data'!F452</f>
        <v>-26.125954</v>
      </c>
      <c r="L30" s="6">
        <f>'CL &amp; Data'!L452/1000000000</f>
        <v>4.1875</v>
      </c>
      <c r="N30" s="6">
        <f>'CL &amp; Data'!M452</f>
        <v>-7.8886995000000004</v>
      </c>
      <c r="P30" s="6">
        <f>'CL &amp; Data'!N452</f>
        <v>-53.230255</v>
      </c>
      <c r="R30" s="6">
        <f>'CL &amp; Data'!O452</f>
        <v>-26.521608000000001</v>
      </c>
      <c r="T30" s="6">
        <f>'CL &amp; Data'!P452</f>
        <v>-28.637208999999999</v>
      </c>
    </row>
    <row r="31" spans="2:20" x14ac:dyDescent="0.25">
      <c r="B31" s="6">
        <f>'CL &amp; Data'!B453/1000000000</f>
        <v>4.3150000000000004</v>
      </c>
      <c r="D31" s="6">
        <f>'CL &amp; Data'!C453</f>
        <v>-17.214448999999998</v>
      </c>
      <c r="F31" s="6">
        <f>'CL &amp; Data'!D453</f>
        <v>-50.249141999999999</v>
      </c>
      <c r="H31" s="6">
        <f>'CL &amp; Data'!E453</f>
        <v>-28.004808000000001</v>
      </c>
      <c r="J31" s="6">
        <f>'CL &amp; Data'!F453</f>
        <v>-26.714259999999999</v>
      </c>
      <c r="L31" s="6">
        <f>'CL &amp; Data'!L453/1000000000</f>
        <v>4.3150000000000004</v>
      </c>
      <c r="N31" s="6">
        <f>'CL &amp; Data'!M453</f>
        <v>-8.0640259000000007</v>
      </c>
      <c r="P31" s="6">
        <f>'CL &amp; Data'!N453</f>
        <v>-52.554465999999998</v>
      </c>
      <c r="R31" s="6">
        <f>'CL &amp; Data'!O453</f>
        <v>-27.035654000000001</v>
      </c>
      <c r="T31" s="6">
        <f>'CL &amp; Data'!P453</f>
        <v>-28.193480000000001</v>
      </c>
    </row>
    <row r="32" spans="2:20" x14ac:dyDescent="0.25">
      <c r="B32" s="6">
        <f>'CL &amp; Data'!B454/1000000000</f>
        <v>4.4424999999999999</v>
      </c>
      <c r="D32" s="6">
        <f>'CL &amp; Data'!C454</f>
        <v>-18.068850999999999</v>
      </c>
      <c r="F32" s="6">
        <f>'CL &amp; Data'!D454</f>
        <v>-50.842697000000001</v>
      </c>
      <c r="H32" s="6">
        <f>'CL &amp; Data'!E454</f>
        <v>-27.702278</v>
      </c>
      <c r="J32" s="6">
        <f>'CL &amp; Data'!F454</f>
        <v>-27.476437000000001</v>
      </c>
      <c r="L32" s="6">
        <f>'CL &amp; Data'!L454/1000000000</f>
        <v>4.4424999999999999</v>
      </c>
      <c r="N32" s="6">
        <f>'CL &amp; Data'!M454</f>
        <v>-8.2846413000000005</v>
      </c>
      <c r="P32" s="6">
        <f>'CL &amp; Data'!N454</f>
        <v>-52.064914999999999</v>
      </c>
      <c r="R32" s="6">
        <f>'CL &amp; Data'!O454</f>
        <v>-27.824953000000001</v>
      </c>
      <c r="T32" s="6">
        <f>'CL &amp; Data'!P454</f>
        <v>-27.809308999999999</v>
      </c>
    </row>
    <row r="33" spans="2:20" x14ac:dyDescent="0.25">
      <c r="B33" s="6">
        <f>'CL &amp; Data'!B455/1000000000</f>
        <v>4.57</v>
      </c>
      <c r="D33" s="6">
        <f>'CL &amp; Data'!C455</f>
        <v>-18.961237000000001</v>
      </c>
      <c r="F33" s="6">
        <f>'CL &amp; Data'!D455</f>
        <v>-52.008899999999997</v>
      </c>
      <c r="H33" s="6">
        <f>'CL &amp; Data'!E455</f>
        <v>-27.413757</v>
      </c>
      <c r="J33" s="6">
        <f>'CL &amp; Data'!F455</f>
        <v>-28.267572000000001</v>
      </c>
      <c r="L33" s="6">
        <f>'CL &amp; Data'!L455/1000000000</f>
        <v>4.57</v>
      </c>
      <c r="N33" s="6">
        <f>'CL &amp; Data'!M455</f>
        <v>-8.4606408999999996</v>
      </c>
      <c r="P33" s="6">
        <f>'CL &amp; Data'!N455</f>
        <v>-51.455162000000001</v>
      </c>
      <c r="R33" s="6">
        <f>'CL &amp; Data'!O455</f>
        <v>-28.609618999999999</v>
      </c>
      <c r="T33" s="6">
        <f>'CL &amp; Data'!P455</f>
        <v>-27.507802999999999</v>
      </c>
    </row>
    <row r="34" spans="2:20" x14ac:dyDescent="0.25">
      <c r="B34" s="6">
        <f>'CL &amp; Data'!B456/1000000000</f>
        <v>4.6974999999999998</v>
      </c>
      <c r="D34" s="6">
        <f>'CL &amp; Data'!C456</f>
        <v>-19.564993000000001</v>
      </c>
      <c r="F34" s="6">
        <f>'CL &amp; Data'!D456</f>
        <v>-53.886505</v>
      </c>
      <c r="H34" s="6">
        <f>'CL &amp; Data'!E456</f>
        <v>-27.241510000000002</v>
      </c>
      <c r="J34" s="6">
        <f>'CL &amp; Data'!F456</f>
        <v>-29.277097999999999</v>
      </c>
      <c r="L34" s="6">
        <f>'CL &amp; Data'!L456/1000000000</f>
        <v>4.6974999999999998</v>
      </c>
      <c r="N34" s="6">
        <f>'CL &amp; Data'!M456</f>
        <v>-8.6638365000000004</v>
      </c>
      <c r="P34" s="6">
        <f>'CL &amp; Data'!N456</f>
        <v>-50.830925000000001</v>
      </c>
      <c r="R34" s="6">
        <f>'CL &amp; Data'!O456</f>
        <v>-29.552382999999999</v>
      </c>
      <c r="T34" s="6">
        <f>'CL &amp; Data'!P456</f>
        <v>-27.284571</v>
      </c>
    </row>
    <row r="35" spans="2:20" x14ac:dyDescent="0.25">
      <c r="B35" s="6">
        <f>'CL &amp; Data'!B457/1000000000</f>
        <v>4.8250000000000002</v>
      </c>
      <c r="D35" s="6">
        <f>'CL &amp; Data'!C457</f>
        <v>-20.376847999999999</v>
      </c>
      <c r="F35" s="6">
        <f>'CL &amp; Data'!D457</f>
        <v>-55.839432000000002</v>
      </c>
      <c r="H35" s="6">
        <f>'CL &amp; Data'!E457</f>
        <v>-27.102616999999999</v>
      </c>
      <c r="J35" s="6">
        <f>'CL &amp; Data'!F457</f>
        <v>-30.657778</v>
      </c>
      <c r="L35" s="6">
        <f>'CL &amp; Data'!L457/1000000000</f>
        <v>4.8250000000000002</v>
      </c>
      <c r="N35" s="6">
        <f>'CL &amp; Data'!M457</f>
        <v>-8.7743225000000002</v>
      </c>
      <c r="P35" s="6">
        <f>'CL &amp; Data'!N457</f>
        <v>-50.94059</v>
      </c>
      <c r="R35" s="6">
        <f>'CL &amp; Data'!O457</f>
        <v>-30.831713000000001</v>
      </c>
      <c r="T35" s="6">
        <f>'CL &amp; Data'!P457</f>
        <v>-27.16507</v>
      </c>
    </row>
    <row r="36" spans="2:20" x14ac:dyDescent="0.25">
      <c r="B36" s="6">
        <f>'CL &amp; Data'!B458/1000000000</f>
        <v>4.9524999999999997</v>
      </c>
      <c r="D36" s="6">
        <f>'CL &amp; Data'!C458</f>
        <v>-20.997945999999999</v>
      </c>
      <c r="F36" s="6">
        <f>'CL &amp; Data'!D458</f>
        <v>-59.112667000000002</v>
      </c>
      <c r="H36" s="6">
        <f>'CL &amp; Data'!E458</f>
        <v>-27.097057</v>
      </c>
      <c r="J36" s="6">
        <f>'CL &amp; Data'!F458</f>
        <v>-32.24165</v>
      </c>
      <c r="L36" s="6">
        <f>'CL &amp; Data'!L458/1000000000</f>
        <v>4.9524999999999997</v>
      </c>
      <c r="N36" s="6">
        <f>'CL &amp; Data'!M458</f>
        <v>-8.9378613999999992</v>
      </c>
      <c r="P36" s="6">
        <f>'CL &amp; Data'!N458</f>
        <v>-51.314521999999997</v>
      </c>
      <c r="R36" s="6">
        <f>'CL &amp; Data'!O458</f>
        <v>-32.438744</v>
      </c>
      <c r="T36" s="6">
        <f>'CL &amp; Data'!P458</f>
        <v>-27.126505000000002</v>
      </c>
    </row>
    <row r="37" spans="2:20" x14ac:dyDescent="0.25">
      <c r="B37" s="6">
        <f>'CL &amp; Data'!B459/1000000000</f>
        <v>5.08</v>
      </c>
      <c r="D37" s="6">
        <f>'CL &amp; Data'!C459</f>
        <v>-21.534241000000002</v>
      </c>
      <c r="F37" s="6">
        <f>'CL &amp; Data'!D459</f>
        <v>-64.986496000000002</v>
      </c>
      <c r="H37" s="6">
        <f>'CL &amp; Data'!E459</f>
        <v>-27.184916000000001</v>
      </c>
      <c r="J37" s="6">
        <f>'CL &amp; Data'!F459</f>
        <v>-34.234051000000001</v>
      </c>
      <c r="L37" s="6">
        <f>'CL &amp; Data'!L459/1000000000</f>
        <v>5.08</v>
      </c>
      <c r="N37" s="6">
        <f>'CL &amp; Data'!M459</f>
        <v>-9.1427239999999994</v>
      </c>
      <c r="P37" s="6">
        <f>'CL &amp; Data'!N459</f>
        <v>-51.757351</v>
      </c>
      <c r="R37" s="6">
        <f>'CL &amp; Data'!O459</f>
        <v>-34.354370000000003</v>
      </c>
      <c r="T37" s="6">
        <f>'CL &amp; Data'!P459</f>
        <v>-27.181802999999999</v>
      </c>
    </row>
    <row r="38" spans="2:20" x14ac:dyDescent="0.25">
      <c r="B38" s="6">
        <f>'CL &amp; Data'!B460/1000000000</f>
        <v>5.2074999999999996</v>
      </c>
      <c r="D38" s="6">
        <f>'CL &amp; Data'!C460</f>
        <v>-22.152577999999998</v>
      </c>
      <c r="F38" s="6">
        <f>'CL &amp; Data'!D460</f>
        <v>-67.475632000000004</v>
      </c>
      <c r="H38" s="6">
        <f>'CL &amp; Data'!E460</f>
        <v>-27.386949999999999</v>
      </c>
      <c r="J38" s="6">
        <f>'CL &amp; Data'!F460</f>
        <v>-36.671581000000003</v>
      </c>
      <c r="L38" s="6">
        <f>'CL &amp; Data'!L460/1000000000</f>
        <v>5.2074999999999996</v>
      </c>
      <c r="N38" s="6">
        <f>'CL &amp; Data'!M460</f>
        <v>-9.3980025999999999</v>
      </c>
      <c r="P38" s="6">
        <f>'CL &amp; Data'!N460</f>
        <v>-52.660598999999998</v>
      </c>
      <c r="R38" s="6">
        <f>'CL &amp; Data'!O460</f>
        <v>-36.762844000000001</v>
      </c>
      <c r="T38" s="6">
        <f>'CL &amp; Data'!P460</f>
        <v>-27.353172000000001</v>
      </c>
    </row>
    <row r="39" spans="2:20" x14ac:dyDescent="0.25">
      <c r="B39" s="6">
        <f>'CL &amp; Data'!B461/1000000000</f>
        <v>5.335</v>
      </c>
      <c r="D39" s="6">
        <f>'CL &amp; Data'!C461</f>
        <v>-22.874018</v>
      </c>
      <c r="F39" s="6">
        <f>'CL &amp; Data'!D461</f>
        <v>-68.428100999999998</v>
      </c>
      <c r="H39" s="6">
        <f>'CL &amp; Data'!E461</f>
        <v>-27.720912999999999</v>
      </c>
      <c r="J39" s="6">
        <f>'CL &amp; Data'!F461</f>
        <v>-39.559764999999999</v>
      </c>
      <c r="L39" s="6">
        <f>'CL &amp; Data'!L461/1000000000</f>
        <v>5.335</v>
      </c>
      <c r="N39" s="6">
        <f>'CL &amp; Data'!M461</f>
        <v>-9.5165986999999994</v>
      </c>
      <c r="P39" s="6">
        <f>'CL &amp; Data'!N461</f>
        <v>-53.995255</v>
      </c>
      <c r="R39" s="6">
        <f>'CL &amp; Data'!O461</f>
        <v>-39.650032000000003</v>
      </c>
      <c r="T39" s="6">
        <f>'CL &amp; Data'!P461</f>
        <v>-27.673456000000002</v>
      </c>
    </row>
    <row r="40" spans="2:20" x14ac:dyDescent="0.25">
      <c r="B40" s="6">
        <f>'CL &amp; Data'!B462/1000000000</f>
        <v>5.4625000000000004</v>
      </c>
      <c r="D40" s="6">
        <f>'CL &amp; Data'!C462</f>
        <v>-23.515381000000001</v>
      </c>
      <c r="F40" s="6">
        <f>'CL &amp; Data'!D462</f>
        <v>-68.320480000000003</v>
      </c>
      <c r="H40" s="6">
        <f>'CL &amp; Data'!E462</f>
        <v>-28.194944</v>
      </c>
      <c r="J40" s="6">
        <f>'CL &amp; Data'!F462</f>
        <v>-42.226863999999999</v>
      </c>
      <c r="L40" s="6">
        <f>'CL &amp; Data'!L462/1000000000</f>
        <v>5.4625000000000004</v>
      </c>
      <c r="N40" s="6">
        <f>'CL &amp; Data'!M462</f>
        <v>-9.7194842999999995</v>
      </c>
      <c r="P40" s="6">
        <f>'CL &amp; Data'!N462</f>
        <v>-55.458827999999997</v>
      </c>
      <c r="R40" s="6">
        <f>'CL &amp; Data'!O462</f>
        <v>-42.312317</v>
      </c>
      <c r="T40" s="6">
        <f>'CL &amp; Data'!P462</f>
        <v>-28.123456999999998</v>
      </c>
    </row>
    <row r="41" spans="2:20" x14ac:dyDescent="0.25">
      <c r="B41" s="6">
        <f>'CL &amp; Data'!B463/1000000000</f>
        <v>5.59</v>
      </c>
      <c r="D41" s="6">
        <f>'CL &amp; Data'!C463</f>
        <v>-24.156075999999999</v>
      </c>
      <c r="F41" s="6">
        <f>'CL &amp; Data'!D463</f>
        <v>-66.730575999999999</v>
      </c>
      <c r="H41" s="6">
        <f>'CL &amp; Data'!E463</f>
        <v>-28.812190999999999</v>
      </c>
      <c r="J41" s="6">
        <f>'CL &amp; Data'!F463</f>
        <v>-44.080883</v>
      </c>
      <c r="L41" s="6">
        <f>'CL &amp; Data'!L463/1000000000</f>
        <v>5.59</v>
      </c>
      <c r="N41" s="6">
        <f>'CL &amp; Data'!M463</f>
        <v>-9.8942660999999994</v>
      </c>
      <c r="P41" s="6">
        <f>'CL &amp; Data'!N463</f>
        <v>-57.268013000000003</v>
      </c>
      <c r="R41" s="6">
        <f>'CL &amp; Data'!O463</f>
        <v>-44.152476999999998</v>
      </c>
      <c r="T41" s="6">
        <f>'CL &amp; Data'!P463</f>
        <v>-28.714414999999999</v>
      </c>
    </row>
    <row r="42" spans="2:20" x14ac:dyDescent="0.25">
      <c r="B42" s="6">
        <f>'CL &amp; Data'!B464/1000000000</f>
        <v>5.7175000000000002</v>
      </c>
      <c r="D42" s="6">
        <f>'CL &amp; Data'!C464</f>
        <v>-24.877464</v>
      </c>
      <c r="F42" s="6">
        <f>'CL &amp; Data'!D464</f>
        <v>-62.120547999999999</v>
      </c>
      <c r="H42" s="6">
        <f>'CL &amp; Data'!E464</f>
        <v>-29.563434999999998</v>
      </c>
      <c r="J42" s="6">
        <f>'CL &amp; Data'!F464</f>
        <v>-44.855103</v>
      </c>
      <c r="L42" s="6">
        <f>'CL &amp; Data'!L464/1000000000</f>
        <v>5.7175000000000002</v>
      </c>
      <c r="N42" s="6">
        <f>'CL &amp; Data'!M464</f>
        <v>-9.9163952000000002</v>
      </c>
      <c r="P42" s="6">
        <f>'CL &amp; Data'!N464</f>
        <v>-58.589489</v>
      </c>
      <c r="R42" s="6">
        <f>'CL &amp; Data'!O464</f>
        <v>-44.898696999999999</v>
      </c>
      <c r="T42" s="6">
        <f>'CL &amp; Data'!P464</f>
        <v>-29.469694</v>
      </c>
    </row>
    <row r="43" spans="2:20" x14ac:dyDescent="0.25">
      <c r="B43" s="6">
        <f>'CL &amp; Data'!B465/1000000000</f>
        <v>5.8449999999999998</v>
      </c>
      <c r="D43" s="6">
        <f>'CL &amp; Data'!C465</f>
        <v>-25.579681000000001</v>
      </c>
      <c r="F43" s="6">
        <f>'CL &amp; Data'!D465</f>
        <v>-60.383453000000003</v>
      </c>
      <c r="H43" s="6">
        <f>'CL &amp; Data'!E465</f>
        <v>-30.472442999999998</v>
      </c>
      <c r="J43" s="6">
        <f>'CL &amp; Data'!F465</f>
        <v>-44.572631999999999</v>
      </c>
      <c r="L43" s="6">
        <f>'CL &amp; Data'!L465/1000000000</f>
        <v>5.8449999999999998</v>
      </c>
      <c r="N43" s="6">
        <f>'CL &amp; Data'!M465</f>
        <v>-9.9774761000000005</v>
      </c>
      <c r="P43" s="6">
        <f>'CL &amp; Data'!N465</f>
        <v>-59.772967999999999</v>
      </c>
      <c r="R43" s="6">
        <f>'CL &amp; Data'!O465</f>
        <v>-44.685371000000004</v>
      </c>
      <c r="T43" s="6">
        <f>'CL &amp; Data'!P465</f>
        <v>-30.380414999999999</v>
      </c>
    </row>
    <row r="44" spans="2:20" x14ac:dyDescent="0.25">
      <c r="B44" s="6">
        <f>'CL &amp; Data'!B466/1000000000</f>
        <v>5.9725000000000001</v>
      </c>
      <c r="D44" s="6">
        <f>'CL &amp; Data'!C466</f>
        <v>-26.375719</v>
      </c>
      <c r="F44" s="6">
        <f>'CL &amp; Data'!D466</f>
        <v>-59.194321000000002</v>
      </c>
      <c r="H44" s="6">
        <f>'CL &amp; Data'!E466</f>
        <v>-31.548962</v>
      </c>
      <c r="J44" s="6">
        <f>'CL &amp; Data'!F466</f>
        <v>-43.267128</v>
      </c>
      <c r="L44" s="6">
        <f>'CL &amp; Data'!L466/1000000000</f>
        <v>5.9725000000000001</v>
      </c>
      <c r="N44" s="6">
        <f>'CL &amp; Data'!M466</f>
        <v>-10.083399</v>
      </c>
      <c r="P44" s="6">
        <f>'CL &amp; Data'!N466</f>
        <v>-60.265644000000002</v>
      </c>
      <c r="R44" s="6">
        <f>'CL &amp; Data'!O466</f>
        <v>-43.413367999999998</v>
      </c>
      <c r="T44" s="6">
        <f>'CL &amp; Data'!P466</f>
        <v>-31.480339000000001</v>
      </c>
    </row>
    <row r="45" spans="2:20" x14ac:dyDescent="0.25">
      <c r="B45" s="6">
        <f>'CL &amp; Data'!B467/1000000000</f>
        <v>6.1</v>
      </c>
      <c r="D45" s="6">
        <f>'CL &amp; Data'!C467</f>
        <v>-27.431584999999998</v>
      </c>
      <c r="F45" s="6">
        <f>'CL &amp; Data'!D467</f>
        <v>-58.481915000000001</v>
      </c>
      <c r="H45" s="6">
        <f>'CL &amp; Data'!E467</f>
        <v>-32.821303999999998</v>
      </c>
      <c r="J45" s="6">
        <f>'CL &amp; Data'!F467</f>
        <v>-41.508628999999999</v>
      </c>
      <c r="L45" s="6">
        <f>'CL &amp; Data'!L467/1000000000</f>
        <v>6.1</v>
      </c>
      <c r="N45" s="6">
        <f>'CL &amp; Data'!M467</f>
        <v>-10.224911000000001</v>
      </c>
      <c r="P45" s="6">
        <f>'CL &amp; Data'!N467</f>
        <v>-60.110565000000001</v>
      </c>
      <c r="R45" s="6">
        <f>'CL &amp; Data'!O467</f>
        <v>-41.760502000000002</v>
      </c>
      <c r="T45" s="6">
        <f>'CL &amp; Data'!P467</f>
        <v>-32.783405000000002</v>
      </c>
    </row>
    <row r="46" spans="2:20" x14ac:dyDescent="0.25">
      <c r="B46" s="6">
        <f>'CL &amp; Data'!B468/1000000000</f>
        <v>6.2275</v>
      </c>
      <c r="D46" s="6">
        <f>'CL &amp; Data'!C468</f>
        <v>-28.361505999999999</v>
      </c>
      <c r="F46" s="6">
        <f>'CL &amp; Data'!D468</f>
        <v>-57.862811999999998</v>
      </c>
      <c r="H46" s="6">
        <f>'CL &amp; Data'!E468</f>
        <v>-34.356819000000002</v>
      </c>
      <c r="J46" s="6">
        <f>'CL &amp; Data'!F468</f>
        <v>-39.958266999999999</v>
      </c>
      <c r="L46" s="6">
        <f>'CL &amp; Data'!L468/1000000000</f>
        <v>6.2275</v>
      </c>
      <c r="N46" s="6">
        <f>'CL &amp; Data'!M468</f>
        <v>-10.265319999999999</v>
      </c>
      <c r="P46" s="6">
        <f>'CL &amp; Data'!N468</f>
        <v>-59.030678000000002</v>
      </c>
      <c r="R46" s="6">
        <f>'CL &amp; Data'!O468</f>
        <v>-40.247123999999999</v>
      </c>
      <c r="T46" s="6">
        <f>'CL &amp; Data'!P468</f>
        <v>-34.349643999999998</v>
      </c>
    </row>
    <row r="47" spans="2:20" x14ac:dyDescent="0.25">
      <c r="B47" s="6">
        <f>'CL &amp; Data'!B469/1000000000</f>
        <v>6.3550000000000004</v>
      </c>
      <c r="D47" s="6">
        <f>'CL &amp; Data'!C469</f>
        <v>-29.412524999999999</v>
      </c>
      <c r="F47" s="6">
        <f>'CL &amp; Data'!D469</f>
        <v>-57.313102999999998</v>
      </c>
      <c r="H47" s="6">
        <f>'CL &amp; Data'!E469</f>
        <v>-36.227791000000003</v>
      </c>
      <c r="J47" s="6">
        <f>'CL &amp; Data'!F469</f>
        <v>-38.740043999999997</v>
      </c>
      <c r="L47" s="6">
        <f>'CL &amp; Data'!L469/1000000000</f>
        <v>6.3550000000000004</v>
      </c>
      <c r="N47" s="6">
        <f>'CL &amp; Data'!M469</f>
        <v>-10.428554999999999</v>
      </c>
      <c r="P47" s="6">
        <f>'CL &amp; Data'!N469</f>
        <v>-58.008186000000002</v>
      </c>
      <c r="R47" s="6">
        <f>'CL &amp; Data'!O469</f>
        <v>-39.142131999999997</v>
      </c>
      <c r="T47" s="6">
        <f>'CL &amp; Data'!P469</f>
        <v>-36.251880999999997</v>
      </c>
    </row>
    <row r="48" spans="2:20" x14ac:dyDescent="0.25">
      <c r="B48" s="6">
        <f>'CL &amp; Data'!B470/1000000000</f>
        <v>6.4824999999999999</v>
      </c>
      <c r="D48" s="6">
        <f>'CL &amp; Data'!C470</f>
        <v>-30.412389999999998</v>
      </c>
      <c r="F48" s="6">
        <f>'CL &amp; Data'!D470</f>
        <v>-56.797581000000001</v>
      </c>
      <c r="H48" s="6">
        <f>'CL &amp; Data'!E470</f>
        <v>-38.672790999999997</v>
      </c>
      <c r="J48" s="6">
        <f>'CL &amp; Data'!F470</f>
        <v>-37.767918000000002</v>
      </c>
      <c r="L48" s="6">
        <f>'CL &amp; Data'!L470/1000000000</f>
        <v>6.4824999999999999</v>
      </c>
      <c r="N48" s="6">
        <f>'CL &amp; Data'!M470</f>
        <v>-10.445925000000001</v>
      </c>
      <c r="P48" s="6">
        <f>'CL &amp; Data'!N470</f>
        <v>-56.508667000000003</v>
      </c>
      <c r="R48" s="6">
        <f>'CL &amp; Data'!O470</f>
        <v>-38.167636999999999</v>
      </c>
      <c r="T48" s="6">
        <f>'CL &amp; Data'!P470</f>
        <v>-38.732754</v>
      </c>
    </row>
    <row r="49" spans="2:20" x14ac:dyDescent="0.25">
      <c r="B49" s="6">
        <f>'CL &amp; Data'!B471/1000000000</f>
        <v>6.61</v>
      </c>
      <c r="D49" s="6">
        <f>'CL &amp; Data'!C471</f>
        <v>-30.257425000000001</v>
      </c>
      <c r="F49" s="6">
        <f>'CL &amp; Data'!D471</f>
        <v>-56.300392000000002</v>
      </c>
      <c r="H49" s="6">
        <f>'CL &amp; Data'!E471</f>
        <v>-41.893723000000001</v>
      </c>
      <c r="J49" s="6">
        <f>'CL &amp; Data'!F471</f>
        <v>-37.023403000000002</v>
      </c>
      <c r="L49" s="6">
        <f>'CL &amp; Data'!L471/1000000000</f>
        <v>6.61</v>
      </c>
      <c r="N49" s="6">
        <f>'CL &amp; Data'!M471</f>
        <v>-10.591036000000001</v>
      </c>
      <c r="P49" s="6">
        <f>'CL &amp; Data'!N471</f>
        <v>-55.444965000000003</v>
      </c>
      <c r="R49" s="6">
        <f>'CL &amp; Data'!O471</f>
        <v>-37.470675999999997</v>
      </c>
      <c r="T49" s="6">
        <f>'CL &amp; Data'!P471</f>
        <v>-42.095824999999998</v>
      </c>
    </row>
    <row r="50" spans="2:20" x14ac:dyDescent="0.25">
      <c r="B50" s="6">
        <f>'CL &amp; Data'!B472/1000000000</f>
        <v>6.7374999999999998</v>
      </c>
      <c r="D50" s="6">
        <f>'CL &amp; Data'!C472</f>
        <v>-30.136766000000001</v>
      </c>
      <c r="F50" s="6">
        <f>'CL &amp; Data'!D472</f>
        <v>-55.750557000000001</v>
      </c>
      <c r="H50" s="6">
        <f>'CL &amp; Data'!E472</f>
        <v>-44.651237000000002</v>
      </c>
      <c r="J50" s="6">
        <f>'CL &amp; Data'!F472</f>
        <v>-36.361843</v>
      </c>
      <c r="L50" s="6">
        <f>'CL &amp; Data'!L472/1000000000</f>
        <v>6.7374999999999998</v>
      </c>
      <c r="N50" s="6">
        <f>'CL &amp; Data'!M472</f>
        <v>-10.567109</v>
      </c>
      <c r="P50" s="6">
        <f>'CL &amp; Data'!N472</f>
        <v>-54.449142000000002</v>
      </c>
      <c r="R50" s="6">
        <f>'CL &amp; Data'!O472</f>
        <v>-36.791846999999997</v>
      </c>
      <c r="T50" s="6">
        <f>'CL &amp; Data'!P472</f>
        <v>-44.897171</v>
      </c>
    </row>
    <row r="51" spans="2:20" x14ac:dyDescent="0.25">
      <c r="B51" s="6">
        <f>'CL &amp; Data'!B473/1000000000</f>
        <v>6.8650000000000002</v>
      </c>
      <c r="D51" s="6">
        <f>'CL &amp; Data'!C473</f>
        <v>-29.259032999999999</v>
      </c>
      <c r="F51" s="6">
        <f>'CL &amp; Data'!D473</f>
        <v>-55.163432999999998</v>
      </c>
      <c r="H51" s="6">
        <f>'CL &amp; Data'!E473</f>
        <v>-45.779812</v>
      </c>
      <c r="J51" s="6">
        <f>'CL &amp; Data'!F473</f>
        <v>-35.752319</v>
      </c>
      <c r="L51" s="6">
        <f>'CL &amp; Data'!L473/1000000000</f>
        <v>6.8650000000000002</v>
      </c>
      <c r="N51" s="6">
        <f>'CL &amp; Data'!M473</f>
        <v>-10.638804</v>
      </c>
      <c r="P51" s="6">
        <f>'CL &amp; Data'!N473</f>
        <v>-53.744297000000003</v>
      </c>
      <c r="R51" s="6">
        <f>'CL &amp; Data'!O473</f>
        <v>-36.240768000000003</v>
      </c>
      <c r="T51" s="6">
        <f>'CL &amp; Data'!P473</f>
        <v>-46.129207999999998</v>
      </c>
    </row>
    <row r="52" spans="2:20" x14ac:dyDescent="0.25">
      <c r="B52" s="6">
        <f>'CL &amp; Data'!B474/1000000000</f>
        <v>6.9924999999999997</v>
      </c>
      <c r="D52" s="6">
        <f>'CL &amp; Data'!C474</f>
        <v>-28.498466000000001</v>
      </c>
      <c r="F52" s="6">
        <f>'CL &amp; Data'!D474</f>
        <v>-54.610259999999997</v>
      </c>
      <c r="H52" s="6">
        <f>'CL &amp; Data'!E474</f>
        <v>-45.665264000000001</v>
      </c>
      <c r="J52" s="6">
        <f>'CL &amp; Data'!F474</f>
        <v>-35.234805999999999</v>
      </c>
      <c r="L52" s="6">
        <f>'CL &amp; Data'!L474/1000000000</f>
        <v>6.9924999999999997</v>
      </c>
      <c r="N52" s="6">
        <f>'CL &amp; Data'!M474</f>
        <v>-10.594517</v>
      </c>
      <c r="P52" s="6">
        <f>'CL &amp; Data'!N474</f>
        <v>-53.079360999999999</v>
      </c>
      <c r="R52" s="6">
        <f>'CL &amp; Data'!O474</f>
        <v>-35.682429999999997</v>
      </c>
      <c r="T52" s="6">
        <f>'CL &amp; Data'!P474</f>
        <v>-46.044421999999997</v>
      </c>
    </row>
    <row r="53" spans="2:20" x14ac:dyDescent="0.25">
      <c r="B53" s="6">
        <f>'CL &amp; Data'!B475/1000000000</f>
        <v>7.12</v>
      </c>
      <c r="D53" s="6">
        <f>'CL &amp; Data'!C475</f>
        <v>-27.011326</v>
      </c>
      <c r="F53" s="6">
        <f>'CL &amp; Data'!D475</f>
        <v>-54.053733999999999</v>
      </c>
      <c r="H53" s="6">
        <f>'CL &amp; Data'!E475</f>
        <v>-44.175742999999997</v>
      </c>
      <c r="J53" s="6">
        <f>'CL &amp; Data'!F475</f>
        <v>-34.781528000000002</v>
      </c>
      <c r="L53" s="6">
        <f>'CL &amp; Data'!L475/1000000000</f>
        <v>7.12</v>
      </c>
      <c r="N53" s="6">
        <f>'CL &amp; Data'!M475</f>
        <v>-10.607661</v>
      </c>
      <c r="P53" s="6">
        <f>'CL &amp; Data'!N475</f>
        <v>-52.704903000000002</v>
      </c>
      <c r="R53" s="6">
        <f>'CL &amp; Data'!O475</f>
        <v>-35.257480999999999</v>
      </c>
      <c r="T53" s="6">
        <f>'CL &amp; Data'!P475</f>
        <v>-44.602203000000003</v>
      </c>
    </row>
    <row r="54" spans="2:20" x14ac:dyDescent="0.25">
      <c r="B54" s="6">
        <f>'CL &amp; Data'!B476/1000000000</f>
        <v>7.2474999999999996</v>
      </c>
      <c r="D54" s="6">
        <f>'CL &amp; Data'!C476</f>
        <v>-26.744236000000001</v>
      </c>
      <c r="F54" s="6">
        <f>'CL &amp; Data'!D476</f>
        <v>-53.546695999999997</v>
      </c>
      <c r="H54" s="6">
        <f>'CL &amp; Data'!E476</f>
        <v>-41.227234000000003</v>
      </c>
      <c r="J54" s="6">
        <f>'CL &amp; Data'!F476</f>
        <v>-34.392814999999999</v>
      </c>
      <c r="L54" s="6">
        <f>'CL &amp; Data'!L476/1000000000</f>
        <v>7.2474999999999996</v>
      </c>
      <c r="N54" s="6">
        <f>'CL &amp; Data'!M476</f>
        <v>-10.492214000000001</v>
      </c>
      <c r="P54" s="6">
        <f>'CL &amp; Data'!N476</f>
        <v>-52.272778000000002</v>
      </c>
      <c r="R54" s="6">
        <f>'CL &amp; Data'!O476</f>
        <v>-34.829571000000001</v>
      </c>
      <c r="T54" s="6">
        <f>'CL &amp; Data'!P476</f>
        <v>-41.546112000000001</v>
      </c>
    </row>
    <row r="55" spans="2:20" x14ac:dyDescent="0.25">
      <c r="B55" s="6">
        <f>'CL &amp; Data'!B477/1000000000</f>
        <v>7.375</v>
      </c>
      <c r="D55" s="6">
        <f>'CL &amp; Data'!C477</f>
        <v>-25.948017</v>
      </c>
      <c r="F55" s="6">
        <f>'CL &amp; Data'!D477</f>
        <v>-53.341369999999998</v>
      </c>
      <c r="H55" s="6">
        <f>'CL &amp; Data'!E477</f>
        <v>-38.094906000000002</v>
      </c>
      <c r="J55" s="6">
        <f>'CL &amp; Data'!F477</f>
        <v>-34.157677</v>
      </c>
      <c r="L55" s="6">
        <f>'CL &amp; Data'!L477/1000000000</f>
        <v>7.375</v>
      </c>
      <c r="N55" s="6">
        <f>'CL &amp; Data'!M477</f>
        <v>-10.481151000000001</v>
      </c>
      <c r="P55" s="6">
        <f>'CL &amp; Data'!N477</f>
        <v>-51.889628999999999</v>
      </c>
      <c r="R55" s="6">
        <f>'CL &amp; Data'!O477</f>
        <v>-34.516292999999997</v>
      </c>
      <c r="T55" s="6">
        <f>'CL &amp; Data'!P477</f>
        <v>-38.301563000000002</v>
      </c>
    </row>
    <row r="56" spans="2:20" x14ac:dyDescent="0.25">
      <c r="B56" s="6">
        <f>'CL &amp; Data'!B478/1000000000</f>
        <v>7.5025000000000004</v>
      </c>
      <c r="D56" s="6">
        <f>'CL &amp; Data'!C478</f>
        <v>-26.035765000000001</v>
      </c>
      <c r="F56" s="6">
        <f>'CL &amp; Data'!D478</f>
        <v>-53.204414</v>
      </c>
      <c r="H56" s="6">
        <f>'CL &amp; Data'!E478</f>
        <v>-35.899577999999998</v>
      </c>
      <c r="J56" s="6">
        <f>'CL &amp; Data'!F478</f>
        <v>-34.036957000000001</v>
      </c>
      <c r="L56" s="6">
        <f>'CL &amp; Data'!L478/1000000000</f>
        <v>7.5025000000000004</v>
      </c>
      <c r="N56" s="6">
        <f>'CL &amp; Data'!M478</f>
        <v>-10.378812</v>
      </c>
      <c r="P56" s="6">
        <f>'CL &amp; Data'!N478</f>
        <v>-51.616264000000001</v>
      </c>
      <c r="R56" s="6">
        <f>'CL &amp; Data'!O478</f>
        <v>-34.210692999999999</v>
      </c>
      <c r="T56" s="6">
        <f>'CL &amp; Data'!P478</f>
        <v>-35.921317999999999</v>
      </c>
    </row>
    <row r="57" spans="2:20" x14ac:dyDescent="0.25">
      <c r="B57" s="6">
        <f>'CL &amp; Data'!B479/1000000000</f>
        <v>7.63</v>
      </c>
      <c r="D57" s="6">
        <f>'CL &amp; Data'!C479</f>
        <v>-25.998242999999999</v>
      </c>
      <c r="F57" s="6">
        <f>'CL &amp; Data'!D479</f>
        <v>-53.065868000000002</v>
      </c>
      <c r="H57" s="6">
        <f>'CL &amp; Data'!E479</f>
        <v>-34.197127999999999</v>
      </c>
      <c r="J57" s="6">
        <f>'CL &amp; Data'!F479</f>
        <v>-33.928570000000001</v>
      </c>
      <c r="L57" s="6">
        <f>'CL &amp; Data'!L479/1000000000</f>
        <v>7.63</v>
      </c>
      <c r="N57" s="6">
        <f>'CL &amp; Data'!M479</f>
        <v>-10.386666999999999</v>
      </c>
      <c r="P57" s="6">
        <f>'CL &amp; Data'!N479</f>
        <v>-51.449202999999997</v>
      </c>
      <c r="R57" s="6">
        <f>'CL &amp; Data'!O479</f>
        <v>-34.019526999999997</v>
      </c>
      <c r="T57" s="6">
        <f>'CL &amp; Data'!P479</f>
        <v>-34.098911000000001</v>
      </c>
    </row>
    <row r="58" spans="2:20" x14ac:dyDescent="0.25">
      <c r="B58" s="6">
        <f>'CL &amp; Data'!B480/1000000000</f>
        <v>7.7575000000000003</v>
      </c>
      <c r="D58" s="6">
        <f>'CL &amp; Data'!C480</f>
        <v>-26.031879</v>
      </c>
      <c r="F58" s="6">
        <f>'CL &amp; Data'!D480</f>
        <v>-52.908999999999999</v>
      </c>
      <c r="H58" s="6">
        <f>'CL &amp; Data'!E480</f>
        <v>-32.841056999999999</v>
      </c>
      <c r="J58" s="6">
        <f>'CL &amp; Data'!F480</f>
        <v>-33.992229000000002</v>
      </c>
      <c r="L58" s="6">
        <f>'CL &amp; Data'!L480/1000000000</f>
        <v>7.7575000000000003</v>
      </c>
      <c r="N58" s="6">
        <f>'CL &amp; Data'!M480</f>
        <v>-10.411633</v>
      </c>
      <c r="P58" s="6">
        <f>'CL &amp; Data'!N480</f>
        <v>-51.265076000000001</v>
      </c>
      <c r="R58" s="6">
        <f>'CL &amp; Data'!O480</f>
        <v>-33.837153999999998</v>
      </c>
      <c r="T58" s="6">
        <f>'CL &amp; Data'!P480</f>
        <v>-32.562347000000003</v>
      </c>
    </row>
    <row r="59" spans="2:20" x14ac:dyDescent="0.25">
      <c r="B59" s="6">
        <f>'CL &amp; Data'!B481/1000000000</f>
        <v>7.8849999999999998</v>
      </c>
      <c r="D59" s="6">
        <f>'CL &amp; Data'!C481</f>
        <v>-27.172241</v>
      </c>
      <c r="F59" s="6">
        <f>'CL &amp; Data'!D481</f>
        <v>-52.647415000000002</v>
      </c>
      <c r="H59" s="6">
        <f>'CL &amp; Data'!E481</f>
        <v>-31.805600999999999</v>
      </c>
      <c r="J59" s="6">
        <f>'CL &amp; Data'!F481</f>
        <v>-34.058174000000001</v>
      </c>
      <c r="L59" s="6">
        <f>'CL &amp; Data'!L481/1000000000</f>
        <v>7.8849999999999998</v>
      </c>
      <c r="N59" s="6">
        <f>'CL &amp; Data'!M481</f>
        <v>-10.442055999999999</v>
      </c>
      <c r="P59" s="6">
        <f>'CL &amp; Data'!N481</f>
        <v>-51.035094999999998</v>
      </c>
      <c r="R59" s="6">
        <f>'CL &amp; Data'!O481</f>
        <v>-33.639149000000003</v>
      </c>
      <c r="T59" s="6">
        <f>'CL &amp; Data'!P481</f>
        <v>-31.336635999999999</v>
      </c>
    </row>
    <row r="60" spans="2:20" x14ac:dyDescent="0.25">
      <c r="B60" s="6">
        <f>'CL &amp; Data'!B482/1000000000</f>
        <v>8.0124999999999993</v>
      </c>
      <c r="D60" s="6">
        <f>'CL &amp; Data'!C482</f>
        <v>-27.325431999999999</v>
      </c>
      <c r="F60" s="6">
        <f>'CL &amp; Data'!D482</f>
        <v>-52.224400000000003</v>
      </c>
      <c r="H60" s="6">
        <f>'CL &amp; Data'!E482</f>
        <v>-30.928677</v>
      </c>
      <c r="J60" s="6">
        <f>'CL &amp; Data'!F482</f>
        <v>-34.106952999999997</v>
      </c>
      <c r="L60" s="6">
        <f>'CL &amp; Data'!L482/1000000000</f>
        <v>8.0124999999999993</v>
      </c>
      <c r="N60" s="6">
        <f>'CL &amp; Data'!M482</f>
        <v>-10.497968999999999</v>
      </c>
      <c r="P60" s="6">
        <f>'CL &amp; Data'!N482</f>
        <v>-50.873573</v>
      </c>
      <c r="R60" s="6">
        <f>'CL &amp; Data'!O482</f>
        <v>-33.510136000000003</v>
      </c>
      <c r="T60" s="6">
        <f>'CL &amp; Data'!P482</f>
        <v>-30.409148999999999</v>
      </c>
    </row>
    <row r="61" spans="2:20" x14ac:dyDescent="0.25">
      <c r="B61" s="6">
        <f>'CL &amp; Data'!B483/1000000000</f>
        <v>8.14</v>
      </c>
      <c r="D61" s="6">
        <f>'CL &amp; Data'!C483</f>
        <v>-27.421845999999999</v>
      </c>
      <c r="F61" s="6">
        <f>'CL &amp; Data'!D483</f>
        <v>-51.898314999999997</v>
      </c>
      <c r="H61" s="6">
        <f>'CL &amp; Data'!E483</f>
        <v>-30.246841</v>
      </c>
      <c r="J61" s="6">
        <f>'CL &amp; Data'!F483</f>
        <v>-34.064776999999999</v>
      </c>
      <c r="L61" s="6">
        <f>'CL &amp; Data'!L483/1000000000</f>
        <v>8.14</v>
      </c>
      <c r="N61" s="6">
        <f>'CL &amp; Data'!M483</f>
        <v>-10.609749000000001</v>
      </c>
      <c r="P61" s="6">
        <f>'CL &amp; Data'!N483</f>
        <v>-50.789928000000003</v>
      </c>
      <c r="R61" s="6">
        <f>'CL &amp; Data'!O483</f>
        <v>-33.371796000000003</v>
      </c>
      <c r="T61" s="6">
        <f>'CL &amp; Data'!P483</f>
        <v>-29.651171000000001</v>
      </c>
    </row>
    <row r="62" spans="2:20" x14ac:dyDescent="0.25">
      <c r="B62" s="6">
        <f>'CL &amp; Data'!B484/1000000000</f>
        <v>8.2675000000000001</v>
      </c>
      <c r="D62" s="6">
        <f>'CL &amp; Data'!C484</f>
        <v>-26.829325000000001</v>
      </c>
      <c r="F62" s="6">
        <f>'CL &amp; Data'!D484</f>
        <v>-51.860805999999997</v>
      </c>
      <c r="H62" s="6">
        <f>'CL &amp; Data'!E484</f>
        <v>-29.649750000000001</v>
      </c>
      <c r="J62" s="6">
        <f>'CL &amp; Data'!F484</f>
        <v>-33.996234999999999</v>
      </c>
      <c r="L62" s="6">
        <f>'CL &amp; Data'!L484/1000000000</f>
        <v>8.2675000000000001</v>
      </c>
      <c r="N62" s="6">
        <f>'CL &amp; Data'!M484</f>
        <v>-10.737133999999999</v>
      </c>
      <c r="P62" s="6">
        <f>'CL &amp; Data'!N484</f>
        <v>-50.889957000000003</v>
      </c>
      <c r="R62" s="6">
        <f>'CL &amp; Data'!O484</f>
        <v>-33.193184000000002</v>
      </c>
      <c r="T62" s="6">
        <f>'CL &amp; Data'!P484</f>
        <v>-29.025351000000001</v>
      </c>
    </row>
    <row r="63" spans="2:20" x14ac:dyDescent="0.25">
      <c r="B63" s="6">
        <f>'CL &amp; Data'!B485/1000000000</f>
        <v>8.3949999999999996</v>
      </c>
      <c r="D63" s="6">
        <f>'CL &amp; Data'!C485</f>
        <v>-26.398053999999998</v>
      </c>
      <c r="F63" s="6">
        <f>'CL &amp; Data'!D485</f>
        <v>-51.699852</v>
      </c>
      <c r="H63" s="6">
        <f>'CL &amp; Data'!E485</f>
        <v>-29.238211</v>
      </c>
      <c r="J63" s="6">
        <f>'CL &amp; Data'!F485</f>
        <v>-33.840587999999997</v>
      </c>
      <c r="L63" s="6">
        <f>'CL &amp; Data'!L485/1000000000</f>
        <v>8.3949999999999996</v>
      </c>
      <c r="N63" s="6">
        <f>'CL &amp; Data'!M485</f>
        <v>-10.849690000000001</v>
      </c>
      <c r="P63" s="6">
        <f>'CL &amp; Data'!N485</f>
        <v>-51.195231999999997</v>
      </c>
      <c r="R63" s="6">
        <f>'CL &amp; Data'!O485</f>
        <v>-33.018276</v>
      </c>
      <c r="T63" s="6">
        <f>'CL &amp; Data'!P485</f>
        <v>-28.578938999999998</v>
      </c>
    </row>
    <row r="64" spans="2:20" x14ac:dyDescent="0.25">
      <c r="B64" s="6">
        <f>'CL &amp; Data'!B486/1000000000</f>
        <v>8.5225000000000009</v>
      </c>
      <c r="D64" s="6">
        <f>'CL &amp; Data'!C486</f>
        <v>-24.339728999999998</v>
      </c>
      <c r="F64" s="6">
        <f>'CL &amp; Data'!D486</f>
        <v>-51.722031000000001</v>
      </c>
      <c r="H64" s="6">
        <f>'CL &amp; Data'!E486</f>
        <v>-28.774585999999999</v>
      </c>
      <c r="J64" s="6">
        <f>'CL &amp; Data'!F486</f>
        <v>-33.793388</v>
      </c>
      <c r="L64" s="6">
        <f>'CL &amp; Data'!L486/1000000000</f>
        <v>8.5225000000000009</v>
      </c>
      <c r="N64" s="6">
        <f>'CL &amp; Data'!M486</f>
        <v>-11.034812000000001</v>
      </c>
      <c r="P64" s="6">
        <f>'CL &amp; Data'!N486</f>
        <v>-51.482677000000002</v>
      </c>
      <c r="R64" s="6">
        <f>'CL &amp; Data'!O486</f>
        <v>-32.929569000000001</v>
      </c>
      <c r="T64" s="6">
        <f>'CL &amp; Data'!P486</f>
        <v>-28.135556999999999</v>
      </c>
    </row>
    <row r="65" spans="2:20" x14ac:dyDescent="0.25">
      <c r="B65" s="6">
        <f>'CL &amp; Data'!B487/1000000000</f>
        <v>8.65</v>
      </c>
      <c r="D65" s="6">
        <f>'CL &amp; Data'!C487</f>
        <v>-23.087667</v>
      </c>
      <c r="F65" s="6">
        <f>'CL &amp; Data'!D487</f>
        <v>-51.517445000000002</v>
      </c>
      <c r="H65" s="6">
        <f>'CL &amp; Data'!E487</f>
        <v>-28.448081999999999</v>
      </c>
      <c r="J65" s="6">
        <f>'CL &amp; Data'!F487</f>
        <v>-33.575352000000002</v>
      </c>
      <c r="L65" s="6">
        <f>'CL &amp; Data'!L487/1000000000</f>
        <v>8.65</v>
      </c>
      <c r="N65" s="6">
        <f>'CL &amp; Data'!M487</f>
        <v>-11.248927</v>
      </c>
      <c r="P65" s="6">
        <f>'CL &amp; Data'!N487</f>
        <v>-51.796309999999998</v>
      </c>
      <c r="R65" s="6">
        <f>'CL &amp; Data'!O487</f>
        <v>-32.779575000000001</v>
      </c>
      <c r="T65" s="6">
        <f>'CL &amp; Data'!P487</f>
        <v>-27.821715999999999</v>
      </c>
    </row>
    <row r="66" spans="2:20" x14ac:dyDescent="0.25">
      <c r="B66" s="6">
        <f>'CL &amp; Data'!B488/1000000000</f>
        <v>8.7774999999999999</v>
      </c>
      <c r="D66" s="6">
        <f>'CL &amp; Data'!C488</f>
        <v>-21.468821999999999</v>
      </c>
      <c r="F66" s="6">
        <f>'CL &amp; Data'!D488</f>
        <v>-51.137672000000002</v>
      </c>
      <c r="H66" s="6">
        <f>'CL &amp; Data'!E488</f>
        <v>-28.119340999999999</v>
      </c>
      <c r="J66" s="6">
        <f>'CL &amp; Data'!F488</f>
        <v>-33.564700999999999</v>
      </c>
      <c r="L66" s="6">
        <f>'CL &amp; Data'!L488/1000000000</f>
        <v>8.7774999999999999</v>
      </c>
      <c r="N66" s="6">
        <f>'CL &amp; Data'!M488</f>
        <v>-11.510223999999999</v>
      </c>
      <c r="P66" s="6">
        <f>'CL &amp; Data'!N488</f>
        <v>-52.015464999999999</v>
      </c>
      <c r="R66" s="6">
        <f>'CL &amp; Data'!O488</f>
        <v>-32.713321999999998</v>
      </c>
      <c r="T66" s="6">
        <f>'CL &amp; Data'!P488</f>
        <v>-27.512177999999999</v>
      </c>
    </row>
    <row r="67" spans="2:20" x14ac:dyDescent="0.25">
      <c r="B67" s="6">
        <f>'CL &amp; Data'!B489/1000000000</f>
        <v>8.9049999999999994</v>
      </c>
      <c r="D67" s="6">
        <f>'CL &amp; Data'!C489</f>
        <v>-20.129892000000002</v>
      </c>
      <c r="F67" s="6">
        <f>'CL &amp; Data'!D489</f>
        <v>-50.290798000000002</v>
      </c>
      <c r="H67" s="6">
        <f>'CL &amp; Data'!E489</f>
        <v>-27.858443999999999</v>
      </c>
      <c r="J67" s="6">
        <f>'CL &amp; Data'!F489</f>
        <v>-33.553429000000001</v>
      </c>
      <c r="L67" s="6">
        <f>'CL &amp; Data'!L489/1000000000</f>
        <v>8.9049999999999994</v>
      </c>
      <c r="N67" s="6">
        <f>'CL &amp; Data'!M489</f>
        <v>-11.75883</v>
      </c>
      <c r="P67" s="6">
        <f>'CL &amp; Data'!N489</f>
        <v>-52.081707000000002</v>
      </c>
      <c r="R67" s="6">
        <f>'CL &amp; Data'!O489</f>
        <v>-32.718735000000002</v>
      </c>
      <c r="T67" s="6">
        <f>'CL &amp; Data'!P489</f>
        <v>-27.263276999999999</v>
      </c>
    </row>
    <row r="68" spans="2:20" x14ac:dyDescent="0.25">
      <c r="B68" s="6">
        <f>'CL &amp; Data'!B490/1000000000</f>
        <v>9.0325000000000006</v>
      </c>
      <c r="D68" s="6">
        <f>'CL &amp; Data'!C490</f>
        <v>-19.014088000000001</v>
      </c>
      <c r="F68" s="6">
        <f>'CL &amp; Data'!D490</f>
        <v>-49.546829000000002</v>
      </c>
      <c r="H68" s="6">
        <f>'CL &amp; Data'!E490</f>
        <v>-27.626930000000002</v>
      </c>
      <c r="J68" s="6">
        <f>'CL &amp; Data'!F490</f>
        <v>-33.514454000000001</v>
      </c>
      <c r="L68" s="6">
        <f>'CL &amp; Data'!L490/1000000000</f>
        <v>9.0325000000000006</v>
      </c>
      <c r="N68" s="6">
        <f>'CL &amp; Data'!M490</f>
        <v>-12.045483000000001</v>
      </c>
      <c r="P68" s="6">
        <f>'CL &amp; Data'!N490</f>
        <v>-51.998795000000001</v>
      </c>
      <c r="R68" s="6">
        <f>'CL &amp; Data'!O490</f>
        <v>-32.640537000000002</v>
      </c>
      <c r="T68" s="6">
        <f>'CL &amp; Data'!P490</f>
        <v>-27.070115999999999</v>
      </c>
    </row>
    <row r="69" spans="2:20" x14ac:dyDescent="0.25">
      <c r="B69" s="6">
        <f>'CL &amp; Data'!B491/1000000000</f>
        <v>9.16</v>
      </c>
      <c r="D69" s="6">
        <f>'CL &amp; Data'!C491</f>
        <v>-17.914618999999998</v>
      </c>
      <c r="F69" s="6">
        <f>'CL &amp; Data'!D491</f>
        <v>-48.770328999999997</v>
      </c>
      <c r="H69" s="6">
        <f>'CL &amp; Data'!E491</f>
        <v>-27.450566999999999</v>
      </c>
      <c r="J69" s="6">
        <f>'CL &amp; Data'!F491</f>
        <v>-33.334530000000001</v>
      </c>
      <c r="L69" s="6">
        <f>'CL &amp; Data'!L491/1000000000</f>
        <v>9.16</v>
      </c>
      <c r="N69" s="6">
        <f>'CL &amp; Data'!M491</f>
        <v>-12.233720999999999</v>
      </c>
      <c r="P69" s="6">
        <f>'CL &amp; Data'!N491</f>
        <v>-51.901676000000002</v>
      </c>
      <c r="R69" s="6">
        <f>'CL &amp; Data'!O491</f>
        <v>-32.636538999999999</v>
      </c>
      <c r="T69" s="6">
        <f>'CL &amp; Data'!P491</f>
        <v>-26.976665000000001</v>
      </c>
    </row>
    <row r="70" spans="2:20" x14ac:dyDescent="0.25">
      <c r="B70" s="6">
        <f>'CL &amp; Data'!B492/1000000000</f>
        <v>9.2874999999999996</v>
      </c>
      <c r="D70" s="6">
        <f>'CL &amp; Data'!C492</f>
        <v>-17.076084000000002</v>
      </c>
      <c r="F70" s="6">
        <f>'CL &amp; Data'!D492</f>
        <v>-48.306319999999999</v>
      </c>
      <c r="H70" s="6">
        <f>'CL &amp; Data'!E492</f>
        <v>-27.310822000000002</v>
      </c>
      <c r="J70" s="6">
        <f>'CL &amp; Data'!F492</f>
        <v>-33.384456999999998</v>
      </c>
      <c r="L70" s="6">
        <f>'CL &amp; Data'!L492/1000000000</f>
        <v>9.2874999999999996</v>
      </c>
      <c r="N70" s="6">
        <f>'CL &amp; Data'!M492</f>
        <v>-12.498697999999999</v>
      </c>
      <c r="P70" s="6">
        <f>'CL &amp; Data'!N492</f>
        <v>-51.753723000000001</v>
      </c>
      <c r="R70" s="6">
        <f>'CL &amp; Data'!O492</f>
        <v>-32.572249999999997</v>
      </c>
      <c r="T70" s="6">
        <f>'CL &amp; Data'!P492</f>
        <v>-26.813165999999999</v>
      </c>
    </row>
    <row r="71" spans="2:20" x14ac:dyDescent="0.25">
      <c r="B71" s="6">
        <f>'CL &amp; Data'!B493/1000000000</f>
        <v>9.4149999999999991</v>
      </c>
      <c r="D71" s="6">
        <f>'CL &amp; Data'!C493</f>
        <v>-16.219885000000001</v>
      </c>
      <c r="F71" s="6">
        <f>'CL &amp; Data'!D493</f>
        <v>-47.814999</v>
      </c>
      <c r="H71" s="6">
        <f>'CL &amp; Data'!E493</f>
        <v>-27.201197000000001</v>
      </c>
      <c r="J71" s="6">
        <f>'CL &amp; Data'!F493</f>
        <v>-33.245918000000003</v>
      </c>
      <c r="L71" s="6">
        <f>'CL &amp; Data'!L493/1000000000</f>
        <v>9.4149999999999991</v>
      </c>
      <c r="N71" s="6">
        <f>'CL &amp; Data'!M493</f>
        <v>-12.638477999999999</v>
      </c>
      <c r="P71" s="6">
        <f>'CL &amp; Data'!N493</f>
        <v>-51.620013999999998</v>
      </c>
      <c r="R71" s="6">
        <f>'CL &amp; Data'!O493</f>
        <v>-32.587569999999999</v>
      </c>
      <c r="T71" s="6">
        <f>'CL &amp; Data'!P493</f>
        <v>-26.747464999999998</v>
      </c>
    </row>
    <row r="72" spans="2:20" x14ac:dyDescent="0.25">
      <c r="B72" s="6">
        <f>'CL &amp; Data'!B494/1000000000</f>
        <v>9.5425000000000004</v>
      </c>
      <c r="D72" s="6">
        <f>'CL &amp; Data'!C494</f>
        <v>-15.691577000000001</v>
      </c>
      <c r="F72" s="6">
        <f>'CL &amp; Data'!D494</f>
        <v>-47.545292000000003</v>
      </c>
      <c r="H72" s="6">
        <f>'CL &amp; Data'!E494</f>
        <v>-27.141069000000002</v>
      </c>
      <c r="J72" s="6">
        <f>'CL &amp; Data'!F494</f>
        <v>-33.085948999999999</v>
      </c>
      <c r="L72" s="6">
        <f>'CL &amp; Data'!L494/1000000000</f>
        <v>9.5425000000000004</v>
      </c>
      <c r="N72" s="6">
        <f>'CL &amp; Data'!M494</f>
        <v>-12.889135</v>
      </c>
      <c r="P72" s="6">
        <f>'CL &amp; Data'!N494</f>
        <v>-51.435574000000003</v>
      </c>
      <c r="R72" s="6">
        <f>'CL &amp; Data'!O494</f>
        <v>-32.457625999999998</v>
      </c>
      <c r="T72" s="6">
        <f>'CL &amp; Data'!P494</f>
        <v>-26.721802</v>
      </c>
    </row>
    <row r="73" spans="2:20" x14ac:dyDescent="0.25">
      <c r="B73" s="6">
        <f>'CL &amp; Data'!B495/1000000000</f>
        <v>9.67</v>
      </c>
      <c r="D73" s="6">
        <f>'CL &amp; Data'!C495</f>
        <v>-14.945276</v>
      </c>
      <c r="F73" s="6">
        <f>'CL &amp; Data'!D495</f>
        <v>-47.325066</v>
      </c>
      <c r="H73" s="6">
        <f>'CL &amp; Data'!E495</f>
        <v>-27.065829999999998</v>
      </c>
      <c r="J73" s="6">
        <f>'CL &amp; Data'!F495</f>
        <v>-32.907786999999999</v>
      </c>
      <c r="L73" s="6">
        <f>'CL &amp; Data'!L495/1000000000</f>
        <v>9.67</v>
      </c>
      <c r="N73" s="6">
        <f>'CL &amp; Data'!M495</f>
        <v>-13.046676</v>
      </c>
      <c r="P73" s="6">
        <f>'CL &amp; Data'!N495</f>
        <v>-51.229636999999997</v>
      </c>
      <c r="R73" s="6">
        <f>'CL &amp; Data'!O495</f>
        <v>-32.446452999999998</v>
      </c>
      <c r="T73" s="6">
        <f>'CL &amp; Data'!P495</f>
        <v>-26.713902999999998</v>
      </c>
    </row>
    <row r="74" spans="2:20" x14ac:dyDescent="0.25">
      <c r="B74" s="6">
        <f>'CL &amp; Data'!B496/1000000000</f>
        <v>9.7974999999999994</v>
      </c>
      <c r="D74" s="6">
        <f>'CL &amp; Data'!C496</f>
        <v>-14.680083</v>
      </c>
      <c r="F74" s="6">
        <f>'CL &amp; Data'!D496</f>
        <v>-47.237853999999999</v>
      </c>
      <c r="H74" s="6">
        <f>'CL &amp; Data'!E496</f>
        <v>-27.047236999999999</v>
      </c>
      <c r="J74" s="6">
        <f>'CL &amp; Data'!F496</f>
        <v>-32.664287999999999</v>
      </c>
      <c r="L74" s="6">
        <f>'CL &amp; Data'!L496/1000000000</f>
        <v>9.7974999999999994</v>
      </c>
      <c r="N74" s="6">
        <f>'CL &amp; Data'!M496</f>
        <v>-13.359997999999999</v>
      </c>
      <c r="P74" s="6">
        <f>'CL &amp; Data'!N496</f>
        <v>-51.037350000000004</v>
      </c>
      <c r="R74" s="6">
        <f>'CL &amp; Data'!O496</f>
        <v>-32.263114999999999</v>
      </c>
      <c r="T74" s="6">
        <f>'CL &amp; Data'!P496</f>
        <v>-26.722636999999999</v>
      </c>
    </row>
    <row r="75" spans="2:20" x14ac:dyDescent="0.25">
      <c r="B75" s="6">
        <f>'CL &amp; Data'!B497/1000000000</f>
        <v>9.9250000000000007</v>
      </c>
      <c r="D75" s="6">
        <f>'CL &amp; Data'!C497</f>
        <v>-14.056077999999999</v>
      </c>
      <c r="F75" s="6">
        <f>'CL &amp; Data'!D497</f>
        <v>-47.173496</v>
      </c>
      <c r="H75" s="6">
        <f>'CL &amp; Data'!E497</f>
        <v>-27.009604</v>
      </c>
      <c r="J75" s="6">
        <f>'CL &amp; Data'!F497</f>
        <v>-32.367221999999998</v>
      </c>
      <c r="L75" s="6">
        <f>'CL &amp; Data'!L497/1000000000</f>
        <v>9.9250000000000007</v>
      </c>
      <c r="N75" s="6">
        <f>'CL &amp; Data'!M497</f>
        <v>-13.457929999999999</v>
      </c>
      <c r="P75" s="6">
        <f>'CL &amp; Data'!N497</f>
        <v>-50.824463000000002</v>
      </c>
      <c r="R75" s="6">
        <f>'CL &amp; Data'!O497</f>
        <v>-32.265450000000001</v>
      </c>
      <c r="T75" s="6">
        <f>'CL &amp; Data'!P497</f>
        <v>-26.760884999999998</v>
      </c>
    </row>
    <row r="76" spans="2:20" x14ac:dyDescent="0.25">
      <c r="B76" s="6">
        <f>'CL &amp; Data'!B498/1000000000</f>
        <v>10.0525</v>
      </c>
      <c r="D76" s="6">
        <f>'CL &amp; Data'!C498</f>
        <v>-13.758234</v>
      </c>
      <c r="F76" s="6">
        <f>'CL &amp; Data'!D498</f>
        <v>-47.041054000000003</v>
      </c>
      <c r="H76" s="6">
        <f>'CL &amp; Data'!E498</f>
        <v>-26.995649</v>
      </c>
      <c r="J76" s="6">
        <f>'CL &amp; Data'!F498</f>
        <v>-32.126491999999999</v>
      </c>
      <c r="L76" s="6">
        <f>'CL &amp; Data'!L498/1000000000</f>
        <v>10.0525</v>
      </c>
      <c r="N76" s="6">
        <f>'CL &amp; Data'!M498</f>
        <v>-13.759568</v>
      </c>
      <c r="P76" s="6">
        <f>'CL &amp; Data'!N498</f>
        <v>-50.592101999999997</v>
      </c>
      <c r="R76" s="6">
        <f>'CL &amp; Data'!O498</f>
        <v>-32.106468</v>
      </c>
      <c r="T76" s="6">
        <f>'CL &amp; Data'!P498</f>
        <v>-26.799517000000002</v>
      </c>
    </row>
    <row r="77" spans="2:20" x14ac:dyDescent="0.25">
      <c r="B77" s="6">
        <f>'CL &amp; Data'!B499/1000000000</f>
        <v>10.18</v>
      </c>
      <c r="D77" s="6">
        <f>'CL &amp; Data'!C499</f>
        <v>-13.295919</v>
      </c>
      <c r="F77" s="6">
        <f>'CL &amp; Data'!D499</f>
        <v>-46.933726999999998</v>
      </c>
      <c r="H77" s="6">
        <f>'CL &amp; Data'!E499</f>
        <v>-26.981466000000001</v>
      </c>
      <c r="J77" s="6">
        <f>'CL &amp; Data'!F499</f>
        <v>-32.033752</v>
      </c>
      <c r="L77" s="6">
        <f>'CL &amp; Data'!L499/1000000000</f>
        <v>10.18</v>
      </c>
      <c r="N77" s="6">
        <f>'CL &amp; Data'!M499</f>
        <v>-14.028226999999999</v>
      </c>
      <c r="P77" s="6">
        <f>'CL &amp; Data'!N499</f>
        <v>-50.279274000000001</v>
      </c>
      <c r="R77" s="6">
        <f>'CL &amp; Data'!O499</f>
        <v>-32.021278000000002</v>
      </c>
      <c r="T77" s="6">
        <f>'CL &amp; Data'!P499</f>
        <v>-26.821400000000001</v>
      </c>
    </row>
    <row r="78" spans="2:20" x14ac:dyDescent="0.25">
      <c r="B78" s="6">
        <f>'CL &amp; Data'!B500/1000000000</f>
        <v>10.307499999999999</v>
      </c>
      <c r="D78" s="6">
        <f>'CL &amp; Data'!C500</f>
        <v>-13.119892999999999</v>
      </c>
      <c r="F78" s="6">
        <f>'CL &amp; Data'!D500</f>
        <v>-46.729084</v>
      </c>
      <c r="H78" s="6">
        <f>'CL &amp; Data'!E500</f>
        <v>-26.986782000000002</v>
      </c>
      <c r="J78" s="6">
        <f>'CL &amp; Data'!F500</f>
        <v>-31.957314</v>
      </c>
      <c r="L78" s="6">
        <f>'CL &amp; Data'!L500/1000000000</f>
        <v>10.307499999999999</v>
      </c>
      <c r="N78" s="6">
        <f>'CL &amp; Data'!M500</f>
        <v>-14.323672</v>
      </c>
      <c r="P78" s="6">
        <f>'CL &amp; Data'!N500</f>
        <v>-49.841830999999999</v>
      </c>
      <c r="R78" s="6">
        <f>'CL &amp; Data'!O500</f>
        <v>-31.880692</v>
      </c>
      <c r="T78" s="6">
        <f>'CL &amp; Data'!P500</f>
        <v>-26.863319000000001</v>
      </c>
    </row>
    <row r="79" spans="2:20" x14ac:dyDescent="0.25">
      <c r="B79" s="6">
        <f>'CL &amp; Data'!B501/1000000000</f>
        <v>10.435</v>
      </c>
      <c r="D79" s="6">
        <f>'CL &amp; Data'!C501</f>
        <v>-12.917642000000001</v>
      </c>
      <c r="F79" s="6">
        <f>'CL &amp; Data'!D501</f>
        <v>-46.535133000000002</v>
      </c>
      <c r="H79" s="6">
        <f>'CL &amp; Data'!E501</f>
        <v>-26.974723999999998</v>
      </c>
      <c r="J79" s="6">
        <f>'CL &amp; Data'!F501</f>
        <v>-31.972279</v>
      </c>
      <c r="L79" s="6">
        <f>'CL &amp; Data'!L501/1000000000</f>
        <v>10.435</v>
      </c>
      <c r="N79" s="6">
        <f>'CL &amp; Data'!M501</f>
        <v>-14.566506</v>
      </c>
      <c r="P79" s="6">
        <f>'CL &amp; Data'!N501</f>
        <v>-49.399737999999999</v>
      </c>
      <c r="R79" s="6">
        <f>'CL &amp; Data'!O501</f>
        <v>-31.766769</v>
      </c>
      <c r="T79" s="6">
        <f>'CL &amp; Data'!P501</f>
        <v>-26.936384</v>
      </c>
    </row>
    <row r="80" spans="2:20" x14ac:dyDescent="0.25">
      <c r="B80" s="6">
        <f>'CL &amp; Data'!B502/1000000000</f>
        <v>10.5625</v>
      </c>
      <c r="D80" s="6">
        <f>'CL &amp; Data'!C502</f>
        <v>-12.772100999999999</v>
      </c>
      <c r="F80" s="6">
        <f>'CL &amp; Data'!D502</f>
        <v>-46.24297</v>
      </c>
      <c r="H80" s="6">
        <f>'CL &amp; Data'!E502</f>
        <v>-26.998101999999999</v>
      </c>
      <c r="J80" s="6">
        <f>'CL &amp; Data'!F502</f>
        <v>-31.871569000000001</v>
      </c>
      <c r="L80" s="6">
        <f>'CL &amp; Data'!L502/1000000000</f>
        <v>10.5625</v>
      </c>
      <c r="N80" s="6">
        <f>'CL &amp; Data'!M502</f>
        <v>-14.764314000000001</v>
      </c>
      <c r="P80" s="6">
        <f>'CL &amp; Data'!N502</f>
        <v>-48.937533999999999</v>
      </c>
      <c r="R80" s="6">
        <f>'CL &amp; Data'!O502</f>
        <v>-31.597216</v>
      </c>
      <c r="T80" s="6">
        <f>'CL &amp; Data'!P502</f>
        <v>-27.012909000000001</v>
      </c>
    </row>
    <row r="81" spans="2:20" x14ac:dyDescent="0.25">
      <c r="B81" s="6">
        <f>'CL &amp; Data'!B503/1000000000</f>
        <v>10.69</v>
      </c>
      <c r="D81" s="6">
        <f>'CL &amp; Data'!C503</f>
        <v>-12.665447</v>
      </c>
      <c r="F81" s="6">
        <f>'CL &amp; Data'!D503</f>
        <v>-46.051594000000001</v>
      </c>
      <c r="H81" s="6">
        <f>'CL &amp; Data'!E503</f>
        <v>-27.017423999999998</v>
      </c>
      <c r="J81" s="6">
        <f>'CL &amp; Data'!F503</f>
        <v>-31.763884000000001</v>
      </c>
      <c r="L81" s="6">
        <f>'CL &amp; Data'!L503/1000000000</f>
        <v>10.69</v>
      </c>
      <c r="N81" s="6">
        <f>'CL &amp; Data'!M503</f>
        <v>-14.970202</v>
      </c>
      <c r="P81" s="6">
        <f>'CL &amp; Data'!N503</f>
        <v>-48.448718999999997</v>
      </c>
      <c r="R81" s="6">
        <f>'CL &amp; Data'!O503</f>
        <v>-31.422868999999999</v>
      </c>
      <c r="T81" s="6">
        <f>'CL &amp; Data'!P503</f>
        <v>-27.093323000000002</v>
      </c>
    </row>
    <row r="82" spans="2:20" x14ac:dyDescent="0.25">
      <c r="B82" s="6">
        <f>'CL &amp; Data'!B504/1000000000</f>
        <v>10.817500000000001</v>
      </c>
      <c r="D82" s="6">
        <f>'CL &amp; Data'!C504</f>
        <v>-12.407344999999999</v>
      </c>
      <c r="F82" s="6">
        <f>'CL &amp; Data'!D504</f>
        <v>-45.996291999999997</v>
      </c>
      <c r="H82" s="6">
        <f>'CL &amp; Data'!E504</f>
        <v>-27.092030000000001</v>
      </c>
      <c r="J82" s="6">
        <f>'CL &amp; Data'!F504</f>
        <v>-31.526520000000001</v>
      </c>
      <c r="L82" s="6">
        <f>'CL &amp; Data'!L504/1000000000</f>
        <v>10.817500000000001</v>
      </c>
      <c r="N82" s="6">
        <f>'CL &amp; Data'!M504</f>
        <v>-14.981793</v>
      </c>
      <c r="P82" s="6">
        <f>'CL &amp; Data'!N504</f>
        <v>-48.084128999999997</v>
      </c>
      <c r="R82" s="6">
        <f>'CL &amp; Data'!O504</f>
        <v>-31.300146000000002</v>
      </c>
      <c r="T82" s="6">
        <f>'CL &amp; Data'!P504</f>
        <v>-27.128519000000001</v>
      </c>
    </row>
    <row r="83" spans="2:20" x14ac:dyDescent="0.25">
      <c r="B83" s="6">
        <f>'CL &amp; Data'!B505/1000000000</f>
        <v>10.945</v>
      </c>
      <c r="D83" s="6">
        <f>'CL &amp; Data'!C505</f>
        <v>-12.467299000000001</v>
      </c>
      <c r="F83" s="6">
        <f>'CL &amp; Data'!D505</f>
        <v>-45.923133999999997</v>
      </c>
      <c r="H83" s="6">
        <f>'CL &amp; Data'!E505</f>
        <v>-27.108248</v>
      </c>
      <c r="J83" s="6">
        <f>'CL &amp; Data'!F505</f>
        <v>-31.284313000000001</v>
      </c>
      <c r="L83" s="6">
        <f>'CL &amp; Data'!L505/1000000000</f>
        <v>10.945</v>
      </c>
      <c r="N83" s="6">
        <f>'CL &amp; Data'!M505</f>
        <v>-15.082807000000001</v>
      </c>
      <c r="P83" s="6">
        <f>'CL &amp; Data'!N505</f>
        <v>-47.766593999999998</v>
      </c>
      <c r="R83" s="6">
        <f>'CL &amp; Data'!O505</f>
        <v>-31.148256</v>
      </c>
      <c r="T83" s="6">
        <f>'CL &amp; Data'!P505</f>
        <v>-27.129678999999999</v>
      </c>
    </row>
    <row r="84" spans="2:20" x14ac:dyDescent="0.25">
      <c r="B84" s="6">
        <f>'CL &amp; Data'!B506/1000000000</f>
        <v>11.0725</v>
      </c>
      <c r="D84" s="6">
        <f>'CL &amp; Data'!C506</f>
        <v>-12.239677</v>
      </c>
      <c r="F84" s="6">
        <f>'CL &amp; Data'!D506</f>
        <v>-45.891109</v>
      </c>
      <c r="H84" s="6">
        <f>'CL &amp; Data'!E506</f>
        <v>-27.199695999999999</v>
      </c>
      <c r="J84" s="6">
        <f>'CL &amp; Data'!F506</f>
        <v>-31.018073999999999</v>
      </c>
      <c r="L84" s="6">
        <f>'CL &amp; Data'!L506/1000000000</f>
        <v>11.0725</v>
      </c>
      <c r="N84" s="6">
        <f>'CL &amp; Data'!M506</f>
        <v>-14.973483999999999</v>
      </c>
      <c r="P84" s="6">
        <f>'CL &amp; Data'!N506</f>
        <v>-47.574852</v>
      </c>
      <c r="R84" s="6">
        <f>'CL &amp; Data'!O506</f>
        <v>-31.064947</v>
      </c>
      <c r="T84" s="6">
        <f>'CL &amp; Data'!P506</f>
        <v>-27.133163</v>
      </c>
    </row>
    <row r="85" spans="2:20" x14ac:dyDescent="0.25">
      <c r="B85" s="6">
        <f>'CL &amp; Data'!B507/1000000000</f>
        <v>11.2</v>
      </c>
      <c r="D85" s="6">
        <f>'CL &amp; Data'!C507</f>
        <v>-12.330081</v>
      </c>
      <c r="F85" s="6">
        <f>'CL &amp; Data'!D507</f>
        <v>-45.929046999999997</v>
      </c>
      <c r="H85" s="6">
        <f>'CL &amp; Data'!E507</f>
        <v>-27.239121999999998</v>
      </c>
      <c r="J85" s="6">
        <f>'CL &amp; Data'!F507</f>
        <v>-30.859750999999999</v>
      </c>
      <c r="L85" s="6">
        <f>'CL &amp; Data'!L507/1000000000</f>
        <v>11.2</v>
      </c>
      <c r="N85" s="6">
        <f>'CL &amp; Data'!M507</f>
        <v>-15.121909</v>
      </c>
      <c r="P85" s="6">
        <f>'CL &amp; Data'!N507</f>
        <v>-47.498900999999996</v>
      </c>
      <c r="R85" s="6">
        <f>'CL &amp; Data'!O507</f>
        <v>-30.903955</v>
      </c>
      <c r="T85" s="6">
        <f>'CL &amp; Data'!P507</f>
        <v>-27.193864999999999</v>
      </c>
    </row>
    <row r="86" spans="2:20" x14ac:dyDescent="0.25">
      <c r="B86" s="6">
        <f>'CL &amp; Data'!B508/1000000000</f>
        <v>11.327500000000001</v>
      </c>
      <c r="D86" s="6">
        <f>'CL &amp; Data'!C508</f>
        <v>-12.324569</v>
      </c>
      <c r="F86" s="6">
        <f>'CL &amp; Data'!D508</f>
        <v>-46.113318999999997</v>
      </c>
      <c r="H86" s="6">
        <f>'CL &amp; Data'!E508</f>
        <v>-27.319023000000001</v>
      </c>
      <c r="J86" s="6">
        <f>'CL &amp; Data'!F508</f>
        <v>-30.710947000000001</v>
      </c>
      <c r="L86" s="6">
        <f>'CL &amp; Data'!L508/1000000000</f>
        <v>11.327500000000001</v>
      </c>
      <c r="N86" s="6">
        <f>'CL &amp; Data'!M508</f>
        <v>-15.105553</v>
      </c>
      <c r="P86" s="6">
        <f>'CL &amp; Data'!N508</f>
        <v>-47.600955999999996</v>
      </c>
      <c r="R86" s="6">
        <f>'CL &amp; Data'!O508</f>
        <v>-30.799654</v>
      </c>
      <c r="T86" s="6">
        <f>'CL &amp; Data'!P508</f>
        <v>-27.252541000000001</v>
      </c>
    </row>
    <row r="87" spans="2:20" x14ac:dyDescent="0.25">
      <c r="B87" s="6">
        <f>'CL &amp; Data'!B509/1000000000</f>
        <v>11.455</v>
      </c>
      <c r="D87" s="6">
        <f>'CL &amp; Data'!C509</f>
        <v>-12.577793</v>
      </c>
      <c r="F87" s="6">
        <f>'CL &amp; Data'!D509</f>
        <v>-46.299258999999999</v>
      </c>
      <c r="H87" s="6">
        <f>'CL &amp; Data'!E509</f>
        <v>-27.360886000000001</v>
      </c>
      <c r="J87" s="6">
        <f>'CL &amp; Data'!F509</f>
        <v>-30.623712999999999</v>
      </c>
      <c r="L87" s="6">
        <f>'CL &amp; Data'!L509/1000000000</f>
        <v>11.455</v>
      </c>
      <c r="N87" s="6">
        <f>'CL &amp; Data'!M509</f>
        <v>-15.121426</v>
      </c>
      <c r="P87" s="6">
        <f>'CL &amp; Data'!N509</f>
        <v>-47.650002000000001</v>
      </c>
      <c r="R87" s="6">
        <f>'CL &amp; Data'!O509</f>
        <v>-30.667439000000002</v>
      </c>
      <c r="T87" s="6">
        <f>'CL &amp; Data'!P509</f>
        <v>-27.443715999999998</v>
      </c>
    </row>
    <row r="88" spans="2:20" x14ac:dyDescent="0.25">
      <c r="B88" s="6">
        <f>'CL &amp; Data'!B510/1000000000</f>
        <v>11.5825</v>
      </c>
      <c r="D88" s="6">
        <f>'CL &amp; Data'!C510</f>
        <v>-12.617246</v>
      </c>
      <c r="F88" s="6">
        <f>'CL &amp; Data'!D510</f>
        <v>-46.701053999999999</v>
      </c>
      <c r="H88" s="6">
        <f>'CL &amp; Data'!E510</f>
        <v>-27.458651</v>
      </c>
      <c r="J88" s="6">
        <f>'CL &amp; Data'!F510</f>
        <v>-30.535817999999999</v>
      </c>
      <c r="L88" s="6">
        <f>'CL &amp; Data'!L510/1000000000</f>
        <v>11.5825</v>
      </c>
      <c r="N88" s="6">
        <f>'CL &amp; Data'!M510</f>
        <v>-15.034238</v>
      </c>
      <c r="P88" s="6">
        <f>'CL &amp; Data'!N510</f>
        <v>-47.868766999999998</v>
      </c>
      <c r="R88" s="6">
        <f>'CL &amp; Data'!O510</f>
        <v>-30.552707999999999</v>
      </c>
      <c r="T88" s="6">
        <f>'CL &amp; Data'!P510</f>
        <v>-27.65192</v>
      </c>
    </row>
    <row r="89" spans="2:20" x14ac:dyDescent="0.25">
      <c r="B89" s="6">
        <f>'CL &amp; Data'!B511/1000000000</f>
        <v>11.71</v>
      </c>
      <c r="D89" s="6">
        <f>'CL &amp; Data'!C511</f>
        <v>-12.662155</v>
      </c>
      <c r="F89" s="6">
        <f>'CL &amp; Data'!D511</f>
        <v>-47.099133000000002</v>
      </c>
      <c r="H89" s="6">
        <f>'CL &amp; Data'!E511</f>
        <v>-27.605823999999998</v>
      </c>
      <c r="J89" s="6">
        <f>'CL &amp; Data'!F511</f>
        <v>-30.436602000000001</v>
      </c>
      <c r="L89" s="6">
        <f>'CL &amp; Data'!L511/1000000000</f>
        <v>11.71</v>
      </c>
      <c r="N89" s="6">
        <f>'CL &amp; Data'!M511</f>
        <v>-15.034022</v>
      </c>
      <c r="P89" s="6">
        <f>'CL &amp; Data'!N511</f>
        <v>-48.112701000000001</v>
      </c>
      <c r="R89" s="6">
        <f>'CL &amp; Data'!O511</f>
        <v>-30.426708000000001</v>
      </c>
      <c r="T89" s="6">
        <f>'CL &amp; Data'!P511</f>
        <v>-27.834595</v>
      </c>
    </row>
    <row r="90" spans="2:20" x14ac:dyDescent="0.25">
      <c r="B90" s="6">
        <f>'CL &amp; Data'!B512/1000000000</f>
        <v>11.8375</v>
      </c>
      <c r="D90" s="6">
        <f>'CL &amp; Data'!C512</f>
        <v>-12.687186000000001</v>
      </c>
      <c r="F90" s="6">
        <f>'CL &amp; Data'!D512</f>
        <v>-47.496482999999998</v>
      </c>
      <c r="H90" s="6">
        <f>'CL &amp; Data'!E512</f>
        <v>-27.77739</v>
      </c>
      <c r="J90" s="6">
        <f>'CL &amp; Data'!F512</f>
        <v>-30.321408999999999</v>
      </c>
      <c r="L90" s="6">
        <f>'CL &amp; Data'!L512/1000000000</f>
        <v>11.8375</v>
      </c>
      <c r="N90" s="6">
        <f>'CL &amp; Data'!M512</f>
        <v>-14.874794</v>
      </c>
      <c r="P90" s="6">
        <f>'CL &amp; Data'!N512</f>
        <v>-48.347084000000002</v>
      </c>
      <c r="R90" s="6">
        <f>'CL &amp; Data'!O512</f>
        <v>-30.346409000000001</v>
      </c>
      <c r="T90" s="6">
        <f>'CL &amp; Data'!P512</f>
        <v>-27.891726999999999</v>
      </c>
    </row>
    <row r="91" spans="2:20" x14ac:dyDescent="0.25">
      <c r="B91" s="6">
        <f>'CL &amp; Data'!B513/1000000000</f>
        <v>11.965</v>
      </c>
      <c r="D91" s="6">
        <f>'CL &amp; Data'!C513</f>
        <v>-12.739386</v>
      </c>
      <c r="F91" s="6">
        <f>'CL &amp; Data'!D513</f>
        <v>-47.903357999999997</v>
      </c>
      <c r="H91" s="6">
        <f>'CL &amp; Data'!E513</f>
        <v>-27.933584</v>
      </c>
      <c r="J91" s="6">
        <f>'CL &amp; Data'!F513</f>
        <v>-30.230685999999999</v>
      </c>
      <c r="L91" s="6">
        <f>'CL &amp; Data'!L513/1000000000</f>
        <v>11.965</v>
      </c>
      <c r="N91" s="6">
        <f>'CL &amp; Data'!M513</f>
        <v>-14.642079000000001</v>
      </c>
      <c r="P91" s="6">
        <f>'CL &amp; Data'!N513</f>
        <v>-48.465183000000003</v>
      </c>
      <c r="R91" s="6">
        <f>'CL &amp; Data'!O513</f>
        <v>-30.281647</v>
      </c>
      <c r="T91" s="6">
        <f>'CL &amp; Data'!P513</f>
        <v>-28.039888000000001</v>
      </c>
    </row>
    <row r="92" spans="2:20" x14ac:dyDescent="0.25">
      <c r="B92" s="6">
        <f>'CL &amp; Data'!B514/1000000000</f>
        <v>12.092499999999999</v>
      </c>
      <c r="D92" s="6">
        <f>'CL &amp; Data'!C514</f>
        <v>-12.594756</v>
      </c>
      <c r="F92" s="6">
        <f>'CL &amp; Data'!D514</f>
        <v>-48.264068999999999</v>
      </c>
      <c r="H92" s="6">
        <f>'CL &amp; Data'!E514</f>
        <v>-28.154862999999999</v>
      </c>
      <c r="J92" s="6">
        <f>'CL &amp; Data'!F514</f>
        <v>-30.137737000000001</v>
      </c>
      <c r="L92" s="6">
        <f>'CL &amp; Data'!L514/1000000000</f>
        <v>12.092499999999999</v>
      </c>
      <c r="N92" s="6">
        <f>'CL &amp; Data'!M514</f>
        <v>-14.299302000000001</v>
      </c>
      <c r="P92" s="6">
        <f>'CL &amp; Data'!N514</f>
        <v>-48.684643000000001</v>
      </c>
      <c r="R92" s="6">
        <f>'CL &amp; Data'!O514</f>
        <v>-30.229555000000001</v>
      </c>
      <c r="T92" s="6">
        <f>'CL &amp; Data'!P514</f>
        <v>-28.245381999999999</v>
      </c>
    </row>
    <row r="93" spans="2:20" x14ac:dyDescent="0.25">
      <c r="B93" s="6">
        <f>'CL &amp; Data'!B515/1000000000</f>
        <v>12.22</v>
      </c>
      <c r="D93" s="6">
        <f>'CL &amp; Data'!C515</f>
        <v>-12.366804</v>
      </c>
      <c r="F93" s="6">
        <f>'CL &amp; Data'!D515</f>
        <v>-48.523197000000003</v>
      </c>
      <c r="H93" s="6">
        <f>'CL &amp; Data'!E515</f>
        <v>-28.391268</v>
      </c>
      <c r="J93" s="6">
        <f>'CL &amp; Data'!F515</f>
        <v>-30.069106999999999</v>
      </c>
      <c r="L93" s="6">
        <f>'CL &amp; Data'!L515/1000000000</f>
        <v>12.22</v>
      </c>
      <c r="N93" s="6">
        <f>'CL &amp; Data'!M515</f>
        <v>-14.014645</v>
      </c>
      <c r="P93" s="6">
        <f>'CL &amp; Data'!N515</f>
        <v>-48.901825000000002</v>
      </c>
      <c r="R93" s="6">
        <f>'CL &amp; Data'!O515</f>
        <v>-30.192352</v>
      </c>
      <c r="T93" s="6">
        <f>'CL &amp; Data'!P515</f>
        <v>-28.566569999999999</v>
      </c>
    </row>
    <row r="94" spans="2:20" x14ac:dyDescent="0.25">
      <c r="B94" s="6">
        <f>'CL &amp; Data'!B516/1000000000</f>
        <v>12.3475</v>
      </c>
      <c r="D94" s="6">
        <f>'CL &amp; Data'!C516</f>
        <v>-12.174403</v>
      </c>
      <c r="F94" s="6">
        <f>'CL &amp; Data'!D516</f>
        <v>-48.695239999999998</v>
      </c>
      <c r="H94" s="6">
        <f>'CL &amp; Data'!E516</f>
        <v>-28.578194</v>
      </c>
      <c r="J94" s="6">
        <f>'CL &amp; Data'!F516</f>
        <v>-30.028641</v>
      </c>
      <c r="L94" s="6">
        <f>'CL &amp; Data'!L516/1000000000</f>
        <v>12.3475</v>
      </c>
      <c r="N94" s="6">
        <f>'CL &amp; Data'!M516</f>
        <v>-13.719687</v>
      </c>
      <c r="P94" s="6">
        <f>'CL &amp; Data'!N516</f>
        <v>-49.148623999999998</v>
      </c>
      <c r="R94" s="6">
        <f>'CL &amp; Data'!O516</f>
        <v>-30.151489000000002</v>
      </c>
      <c r="T94" s="6">
        <f>'CL &amp; Data'!P516</f>
        <v>-29.024773</v>
      </c>
    </row>
    <row r="95" spans="2:20" x14ac:dyDescent="0.25">
      <c r="B95" s="6">
        <f>'CL &amp; Data'!B517/1000000000</f>
        <v>12.475</v>
      </c>
      <c r="D95" s="6">
        <f>'CL &amp; Data'!C517</f>
        <v>-11.776185</v>
      </c>
      <c r="F95" s="6">
        <f>'CL &amp; Data'!D517</f>
        <v>-48.957389999999997</v>
      </c>
      <c r="H95" s="6">
        <f>'CL &amp; Data'!E517</f>
        <v>-28.849823000000001</v>
      </c>
      <c r="J95" s="6">
        <f>'CL &amp; Data'!F517</f>
        <v>-30.010857000000001</v>
      </c>
      <c r="L95" s="6">
        <f>'CL &amp; Data'!L517/1000000000</f>
        <v>12.475</v>
      </c>
      <c r="N95" s="6">
        <f>'CL &amp; Data'!M517</f>
        <v>-13.38598</v>
      </c>
      <c r="P95" s="6">
        <f>'CL &amp; Data'!N517</f>
        <v>-49.501240000000003</v>
      </c>
      <c r="R95" s="6">
        <f>'CL &amp; Data'!O517</f>
        <v>-30.131632</v>
      </c>
      <c r="T95" s="6">
        <f>'CL &amp; Data'!P517</f>
        <v>-29.408749</v>
      </c>
    </row>
    <row r="96" spans="2:20" x14ac:dyDescent="0.25">
      <c r="B96" s="6">
        <f>'CL &amp; Data'!B518/1000000000</f>
        <v>12.602499999999999</v>
      </c>
      <c r="D96" s="6">
        <f>'CL &amp; Data'!C518</f>
        <v>-11.388755</v>
      </c>
      <c r="F96" s="6">
        <f>'CL &amp; Data'!D518</f>
        <v>-49.151671999999998</v>
      </c>
      <c r="H96" s="6">
        <f>'CL &amp; Data'!E518</f>
        <v>-29.039287999999999</v>
      </c>
      <c r="J96" s="6">
        <f>'CL &amp; Data'!F518</f>
        <v>-29.928826999999998</v>
      </c>
      <c r="L96" s="6">
        <f>'CL &amp; Data'!L518/1000000000</f>
        <v>12.602499999999999</v>
      </c>
      <c r="N96" s="6">
        <f>'CL &amp; Data'!M518</f>
        <v>-13.168232</v>
      </c>
      <c r="P96" s="6">
        <f>'CL &amp; Data'!N518</f>
        <v>-49.913558999999999</v>
      </c>
      <c r="R96" s="6">
        <f>'CL &amp; Data'!O518</f>
        <v>-30.111982000000001</v>
      </c>
      <c r="T96" s="6">
        <f>'CL &amp; Data'!P518</f>
        <v>-29.469819999999999</v>
      </c>
    </row>
    <row r="97" spans="2:20" x14ac:dyDescent="0.25">
      <c r="B97" s="6">
        <f>'CL &amp; Data'!B519/1000000000</f>
        <v>12.73</v>
      </c>
      <c r="D97" s="6">
        <f>'CL &amp; Data'!C519</f>
        <v>-10.893364999999999</v>
      </c>
      <c r="F97" s="6">
        <f>'CL &amp; Data'!D519</f>
        <v>-49.450729000000003</v>
      </c>
      <c r="H97" s="6">
        <f>'CL &amp; Data'!E519</f>
        <v>-29.304041000000002</v>
      </c>
      <c r="J97" s="6">
        <f>'CL &amp; Data'!F519</f>
        <v>-29.893187999999999</v>
      </c>
      <c r="L97" s="6">
        <f>'CL &amp; Data'!L519/1000000000</f>
        <v>12.73</v>
      </c>
      <c r="N97" s="6">
        <f>'CL &amp; Data'!M519</f>
        <v>-12.919862999999999</v>
      </c>
      <c r="P97" s="6">
        <f>'CL &amp; Data'!N519</f>
        <v>-50.418621000000002</v>
      </c>
      <c r="R97" s="6">
        <f>'CL &amp; Data'!O519</f>
        <v>-30.08662</v>
      </c>
      <c r="T97" s="6">
        <f>'CL &amp; Data'!P519</f>
        <v>-29.493742000000001</v>
      </c>
    </row>
    <row r="98" spans="2:20" x14ac:dyDescent="0.25">
      <c r="B98" s="6">
        <f>'CL &amp; Data'!B520/1000000000</f>
        <v>12.8575</v>
      </c>
      <c r="D98" s="6">
        <f>'CL &amp; Data'!C520</f>
        <v>-10.451679</v>
      </c>
      <c r="F98" s="6">
        <f>'CL &amp; Data'!D520</f>
        <v>-49.648753999999997</v>
      </c>
      <c r="H98" s="6">
        <f>'CL &amp; Data'!E520</f>
        <v>-29.476156</v>
      </c>
      <c r="J98" s="6">
        <f>'CL &amp; Data'!F520</f>
        <v>-29.848181</v>
      </c>
      <c r="L98" s="6">
        <f>'CL &amp; Data'!L520/1000000000</f>
        <v>12.8575</v>
      </c>
      <c r="N98" s="6">
        <f>'CL &amp; Data'!M520</f>
        <v>-12.775627999999999</v>
      </c>
      <c r="P98" s="6">
        <f>'CL &amp; Data'!N520</f>
        <v>-50.791538000000003</v>
      </c>
      <c r="R98" s="6">
        <f>'CL &amp; Data'!O520</f>
        <v>-30.087911999999999</v>
      </c>
      <c r="T98" s="6">
        <f>'CL &amp; Data'!P520</f>
        <v>-29.348386999999999</v>
      </c>
    </row>
    <row r="99" spans="2:20" x14ac:dyDescent="0.25">
      <c r="B99" s="6">
        <f>'CL &amp; Data'!B521/1000000000</f>
        <v>12.984999999999999</v>
      </c>
      <c r="D99" s="6">
        <f>'CL &amp; Data'!C521</f>
        <v>-10.021860999999999</v>
      </c>
      <c r="F99" s="6">
        <f>'CL &amp; Data'!D521</f>
        <v>-49.869155999999997</v>
      </c>
      <c r="H99" s="6">
        <f>'CL &amp; Data'!E521</f>
        <v>-29.615015</v>
      </c>
      <c r="J99" s="6">
        <f>'CL &amp; Data'!F521</f>
        <v>-29.793147999999999</v>
      </c>
      <c r="L99" s="6">
        <f>'CL &amp; Data'!L521/1000000000</f>
        <v>12.984999999999999</v>
      </c>
      <c r="N99" s="6">
        <f>'CL &amp; Data'!M521</f>
        <v>-12.575885</v>
      </c>
      <c r="P99" s="6">
        <f>'CL &amp; Data'!N521</f>
        <v>-51.039948000000003</v>
      </c>
      <c r="R99" s="6">
        <f>'CL &amp; Data'!O521</f>
        <v>-30.095649999999999</v>
      </c>
      <c r="T99" s="6">
        <f>'CL &amp; Data'!P521</f>
        <v>-28.916830000000001</v>
      </c>
    </row>
    <row r="100" spans="2:20" x14ac:dyDescent="0.25">
      <c r="B100" s="6">
        <f>'CL &amp; Data'!B522/1000000000</f>
        <v>13.112500000000001</v>
      </c>
      <c r="D100" s="6">
        <f>'CL &amp; Data'!C522</f>
        <v>-9.7380428000000006</v>
      </c>
      <c r="F100" s="6">
        <f>'CL &amp; Data'!D522</f>
        <v>-50.110805999999997</v>
      </c>
      <c r="H100" s="6">
        <f>'CL &amp; Data'!E522</f>
        <v>-29.617965999999999</v>
      </c>
      <c r="J100" s="6">
        <f>'CL &amp; Data'!F522</f>
        <v>-29.761627000000001</v>
      </c>
      <c r="L100" s="6">
        <f>'CL &amp; Data'!L522/1000000000</f>
        <v>13.112500000000001</v>
      </c>
      <c r="N100" s="6">
        <f>'CL &amp; Data'!M522</f>
        <v>-12.436921</v>
      </c>
      <c r="P100" s="6">
        <f>'CL &amp; Data'!N522</f>
        <v>-51.185336999999997</v>
      </c>
      <c r="R100" s="6">
        <f>'CL &amp; Data'!O522</f>
        <v>-30.110154999999999</v>
      </c>
      <c r="T100" s="6">
        <f>'CL &amp; Data'!P522</f>
        <v>-28.755768</v>
      </c>
    </row>
    <row r="101" spans="2:20" x14ac:dyDescent="0.25">
      <c r="B101" s="6">
        <f>'CL &amp; Data'!B523/1000000000</f>
        <v>13.24</v>
      </c>
      <c r="D101" s="6">
        <f>'CL &amp; Data'!C523</f>
        <v>-9.3244886000000005</v>
      </c>
      <c r="F101" s="6">
        <f>'CL &amp; Data'!D523</f>
        <v>-50.374256000000003</v>
      </c>
      <c r="H101" s="6">
        <f>'CL &amp; Data'!E523</f>
        <v>-29.679818999999998</v>
      </c>
      <c r="J101" s="6">
        <f>'CL &amp; Data'!F523</f>
        <v>-29.763079000000001</v>
      </c>
      <c r="L101" s="6">
        <f>'CL &amp; Data'!L523/1000000000</f>
        <v>13.24</v>
      </c>
      <c r="N101" s="6">
        <f>'CL &amp; Data'!M523</f>
        <v>-12.267226000000001</v>
      </c>
      <c r="P101" s="6">
        <f>'CL &amp; Data'!N523</f>
        <v>-51.291530999999999</v>
      </c>
      <c r="R101" s="6">
        <f>'CL &amp; Data'!O523</f>
        <v>-30.125464999999998</v>
      </c>
      <c r="T101" s="6">
        <f>'CL &amp; Data'!P523</f>
        <v>-28.734850000000002</v>
      </c>
    </row>
    <row r="102" spans="2:20" x14ac:dyDescent="0.25">
      <c r="B102" s="6">
        <f>'CL &amp; Data'!B524/1000000000</f>
        <v>13.3675</v>
      </c>
      <c r="D102" s="6">
        <f>'CL &amp; Data'!C524</f>
        <v>-10.414484</v>
      </c>
      <c r="F102" s="6">
        <f>'CL &amp; Data'!D524</f>
        <v>-49.835205000000002</v>
      </c>
      <c r="H102" s="6">
        <f>'CL &amp; Data'!E524</f>
        <v>-28.962717000000001</v>
      </c>
      <c r="J102" s="6">
        <f>'CL &amp; Data'!F524</f>
        <v>-29.920539999999999</v>
      </c>
      <c r="L102" s="6">
        <f>'CL &amp; Data'!L524/1000000000</f>
        <v>13.3675</v>
      </c>
      <c r="N102" s="6">
        <f>'CL &amp; Data'!M524</f>
        <v>-12.182133</v>
      </c>
      <c r="P102" s="6">
        <f>'CL &amp; Data'!N524</f>
        <v>-51.045566999999998</v>
      </c>
      <c r="R102" s="6">
        <f>'CL &amp; Data'!O524</f>
        <v>-30.245820999999999</v>
      </c>
      <c r="T102" s="6">
        <f>'CL &amp; Data'!P524</f>
        <v>-28.295057</v>
      </c>
    </row>
    <row r="103" spans="2:20" x14ac:dyDescent="0.25">
      <c r="B103" s="6">
        <f>'CL &amp; Data'!B525/1000000000</f>
        <v>13.494999999999999</v>
      </c>
      <c r="D103" s="6">
        <f>'CL &amp; Data'!C525</f>
        <v>-11.413511</v>
      </c>
      <c r="F103" s="6">
        <f>'CL &amp; Data'!D525</f>
        <v>-49.228504000000001</v>
      </c>
      <c r="H103" s="6">
        <f>'CL &amp; Data'!E525</f>
        <v>-28.308993999999998</v>
      </c>
      <c r="J103" s="6">
        <f>'CL &amp; Data'!F525</f>
        <v>-30.113115000000001</v>
      </c>
      <c r="L103" s="6">
        <f>'CL &amp; Data'!L525/1000000000</f>
        <v>13.494999999999999</v>
      </c>
      <c r="N103" s="6">
        <f>'CL &amp; Data'!M525</f>
        <v>-11.971711000000001</v>
      </c>
      <c r="P103" s="6">
        <f>'CL &amp; Data'!N525</f>
        <v>-50.855274000000001</v>
      </c>
      <c r="R103" s="6">
        <f>'CL &amp; Data'!O525</f>
        <v>-30.342047000000001</v>
      </c>
      <c r="T103" s="6">
        <f>'CL &amp; Data'!P525</f>
        <v>-27.806622000000001</v>
      </c>
    </row>
    <row r="104" spans="2:20" x14ac:dyDescent="0.25">
      <c r="B104" s="6">
        <f>'CL &amp; Data'!B526/1000000000</f>
        <v>13.6225</v>
      </c>
      <c r="D104" s="6">
        <f>'CL &amp; Data'!C526</f>
        <v>-12.496537</v>
      </c>
      <c r="F104" s="6">
        <f>'CL &amp; Data'!D526</f>
        <v>-48.593052</v>
      </c>
      <c r="H104" s="6">
        <f>'CL &amp; Data'!E526</f>
        <v>-27.557607999999998</v>
      </c>
      <c r="J104" s="6">
        <f>'CL &amp; Data'!F526</f>
        <v>-30.279696000000001</v>
      </c>
      <c r="L104" s="6">
        <f>'CL &amp; Data'!L526/1000000000</f>
        <v>13.6225</v>
      </c>
      <c r="N104" s="6">
        <f>'CL &amp; Data'!M526</f>
        <v>-11.843272000000001</v>
      </c>
      <c r="P104" s="6">
        <f>'CL &amp; Data'!N526</f>
        <v>-50.644511999999999</v>
      </c>
      <c r="R104" s="6">
        <f>'CL &amp; Data'!O526</f>
        <v>-30.40551</v>
      </c>
      <c r="T104" s="6">
        <f>'CL &amp; Data'!P526</f>
        <v>-27.290479999999999</v>
      </c>
    </row>
    <row r="105" spans="2:20" x14ac:dyDescent="0.25">
      <c r="B105" s="6">
        <f>'CL &amp; Data'!B527/1000000000</f>
        <v>13.75</v>
      </c>
      <c r="D105" s="6">
        <f>'CL &amp; Data'!C527</f>
        <v>-13.522640000000001</v>
      </c>
      <c r="F105" s="6">
        <f>'CL &amp; Data'!D527</f>
        <v>-47.788525</v>
      </c>
      <c r="H105" s="6">
        <f>'CL &amp; Data'!E527</f>
        <v>-26.820001999999999</v>
      </c>
      <c r="J105" s="6">
        <f>'CL &amp; Data'!F527</f>
        <v>-30.385344</v>
      </c>
      <c r="L105" s="6">
        <f>'CL &amp; Data'!L527/1000000000</f>
        <v>13.75</v>
      </c>
      <c r="N105" s="6">
        <f>'CL &amp; Data'!M527</f>
        <v>-11.638545000000001</v>
      </c>
      <c r="P105" s="6">
        <f>'CL &amp; Data'!N527</f>
        <v>-50.418624999999999</v>
      </c>
      <c r="R105" s="6">
        <f>'CL &amp; Data'!O527</f>
        <v>-30.442276</v>
      </c>
      <c r="T105" s="6">
        <f>'CL &amp; Data'!P527</f>
        <v>-26.589413</v>
      </c>
    </row>
    <row r="106" spans="2:20" x14ac:dyDescent="0.25">
      <c r="B106" s="6">
        <f>'CL &amp; Data'!B528/1000000000</f>
        <v>13.8775</v>
      </c>
      <c r="D106" s="6">
        <f>'CL &amp; Data'!C528</f>
        <v>-14.179876</v>
      </c>
      <c r="F106" s="6">
        <f>'CL &amp; Data'!D528</f>
        <v>-47.313904000000001</v>
      </c>
      <c r="H106" s="6">
        <f>'CL &amp; Data'!E528</f>
        <v>-26.300705000000001</v>
      </c>
      <c r="J106" s="6">
        <f>'CL &amp; Data'!F528</f>
        <v>-30.535005999999999</v>
      </c>
      <c r="L106" s="6">
        <f>'CL &amp; Data'!L528/1000000000</f>
        <v>13.8775</v>
      </c>
      <c r="N106" s="6">
        <f>'CL &amp; Data'!M528</f>
        <v>-11.709038</v>
      </c>
      <c r="P106" s="6">
        <f>'CL &amp; Data'!N528</f>
        <v>-50.350974999999998</v>
      </c>
      <c r="R106" s="6">
        <f>'CL &amp; Data'!O528</f>
        <v>-30.557053</v>
      </c>
      <c r="T106" s="6">
        <f>'CL &amp; Data'!P528</f>
        <v>-25.996302</v>
      </c>
    </row>
    <row r="107" spans="2:20" x14ac:dyDescent="0.25">
      <c r="B107" s="6">
        <f>'CL &amp; Data'!B529/1000000000</f>
        <v>14.005000000000001</v>
      </c>
      <c r="D107" s="6">
        <f>'CL &amp; Data'!C529</f>
        <v>-14.055545</v>
      </c>
      <c r="F107" s="6">
        <f>'CL &amp; Data'!D529</f>
        <v>-47.089821000000001</v>
      </c>
      <c r="H107" s="6">
        <f>'CL &amp; Data'!E529</f>
        <v>-26.134409000000002</v>
      </c>
      <c r="J107" s="6">
        <f>'CL &amp; Data'!F529</f>
        <v>-30.535084000000001</v>
      </c>
      <c r="L107" s="6">
        <f>'CL &amp; Data'!L529/1000000000</f>
        <v>14.005000000000001</v>
      </c>
      <c r="N107" s="6">
        <f>'CL &amp; Data'!M529</f>
        <v>-11.685229</v>
      </c>
      <c r="P107" s="6">
        <f>'CL &amp; Data'!N529</f>
        <v>-50.400257000000003</v>
      </c>
      <c r="R107" s="6">
        <f>'CL &amp; Data'!O529</f>
        <v>-30.509333000000002</v>
      </c>
      <c r="T107" s="6">
        <f>'CL &amp; Data'!P529</f>
        <v>-25.810639999999999</v>
      </c>
    </row>
    <row r="108" spans="2:20" x14ac:dyDescent="0.25">
      <c r="B108" s="6">
        <f>'CL &amp; Data'!B530/1000000000</f>
        <v>14.1325</v>
      </c>
      <c r="D108" s="6">
        <f>'CL &amp; Data'!C530</f>
        <v>-14.175582</v>
      </c>
      <c r="F108" s="6">
        <f>'CL &amp; Data'!D530</f>
        <v>-46.900458999999998</v>
      </c>
      <c r="H108" s="6">
        <f>'CL &amp; Data'!E530</f>
        <v>-25.927731999999999</v>
      </c>
      <c r="J108" s="6">
        <f>'CL &amp; Data'!F530</f>
        <v>-30.524501999999998</v>
      </c>
      <c r="L108" s="6">
        <f>'CL &amp; Data'!L530/1000000000</f>
        <v>14.1325</v>
      </c>
      <c r="N108" s="6">
        <f>'CL &amp; Data'!M530</f>
        <v>-11.53237</v>
      </c>
      <c r="P108" s="6">
        <f>'CL &amp; Data'!N530</f>
        <v>-50.394618999999999</v>
      </c>
      <c r="R108" s="6">
        <f>'CL &amp; Data'!O530</f>
        <v>-30.438600999999998</v>
      </c>
      <c r="T108" s="6">
        <f>'CL &amp; Data'!P530</f>
        <v>-25.655567000000001</v>
      </c>
    </row>
    <row r="109" spans="2:20" x14ac:dyDescent="0.25">
      <c r="B109" s="6">
        <f>'CL &amp; Data'!B531/1000000000</f>
        <v>14.26</v>
      </c>
      <c r="D109" s="6">
        <f>'CL &amp; Data'!C531</f>
        <v>-14.068617</v>
      </c>
      <c r="F109" s="6">
        <f>'CL &amp; Data'!D531</f>
        <v>-46.978146000000002</v>
      </c>
      <c r="H109" s="6">
        <f>'CL &amp; Data'!E531</f>
        <v>-25.921351999999999</v>
      </c>
      <c r="J109" s="6">
        <f>'CL &amp; Data'!F531</f>
        <v>-30.529654000000001</v>
      </c>
      <c r="L109" s="6">
        <f>'CL &amp; Data'!L531/1000000000</f>
        <v>14.26</v>
      </c>
      <c r="N109" s="6">
        <f>'CL &amp; Data'!M531</f>
        <v>-11.624440999999999</v>
      </c>
      <c r="P109" s="6">
        <f>'CL &amp; Data'!N531</f>
        <v>-50.557879999999997</v>
      </c>
      <c r="R109" s="6">
        <f>'CL &amp; Data'!O531</f>
        <v>-30.497292999999999</v>
      </c>
      <c r="T109" s="6">
        <f>'CL &amp; Data'!P531</f>
        <v>-25.627481</v>
      </c>
    </row>
    <row r="110" spans="2:20" x14ac:dyDescent="0.25">
      <c r="B110" s="6">
        <f>'CL &amp; Data'!B532/1000000000</f>
        <v>14.387499999999999</v>
      </c>
      <c r="D110" s="6">
        <f>'CL &amp; Data'!C532</f>
        <v>-14.212078999999999</v>
      </c>
      <c r="F110" s="6">
        <f>'CL &amp; Data'!D532</f>
        <v>-47.012462999999997</v>
      </c>
      <c r="H110" s="6">
        <f>'CL &amp; Data'!E532</f>
        <v>-25.894138000000002</v>
      </c>
      <c r="J110" s="6">
        <f>'CL &amp; Data'!F532</f>
        <v>-30.595419</v>
      </c>
      <c r="L110" s="6">
        <f>'CL &amp; Data'!L532/1000000000</f>
        <v>14.387499999999999</v>
      </c>
      <c r="N110" s="6">
        <f>'CL &amp; Data'!M532</f>
        <v>-11.682421</v>
      </c>
      <c r="P110" s="6">
        <f>'CL &amp; Data'!N532</f>
        <v>-50.755378999999998</v>
      </c>
      <c r="R110" s="6">
        <f>'CL &amp; Data'!O532</f>
        <v>-30.505963999999999</v>
      </c>
      <c r="T110" s="6">
        <f>'CL &amp; Data'!P532</f>
        <v>-25.697824000000001</v>
      </c>
    </row>
    <row r="111" spans="2:20" x14ac:dyDescent="0.25">
      <c r="B111" s="6">
        <f>'CL &amp; Data'!B533/1000000000</f>
        <v>14.515000000000001</v>
      </c>
      <c r="D111" s="6">
        <f>'CL &amp; Data'!C533</f>
        <v>-15.046766</v>
      </c>
      <c r="F111" s="6">
        <f>'CL &amp; Data'!D533</f>
        <v>-46.693874000000001</v>
      </c>
      <c r="H111" s="6">
        <f>'CL &amp; Data'!E533</f>
        <v>-25.617163000000001</v>
      </c>
      <c r="J111" s="6">
        <f>'CL &amp; Data'!F533</f>
        <v>-30.649571999999999</v>
      </c>
      <c r="L111" s="6">
        <f>'CL &amp; Data'!L533/1000000000</f>
        <v>14.515000000000001</v>
      </c>
      <c r="N111" s="6">
        <f>'CL &amp; Data'!M533</f>
        <v>-11.435451</v>
      </c>
      <c r="P111" s="6">
        <f>'CL &amp; Data'!N533</f>
        <v>-50.834086999999997</v>
      </c>
      <c r="R111" s="6">
        <f>'CL &amp; Data'!O533</f>
        <v>-30.405194999999999</v>
      </c>
      <c r="T111" s="6">
        <f>'CL &amp; Data'!P533</f>
        <v>-25.790371</v>
      </c>
    </row>
    <row r="112" spans="2:20" x14ac:dyDescent="0.25">
      <c r="B112" s="6">
        <f>'CL &amp; Data'!B534/1000000000</f>
        <v>14.6425</v>
      </c>
      <c r="D112" s="6">
        <f>'CL &amp; Data'!C534</f>
        <v>-15.665077999999999</v>
      </c>
      <c r="F112" s="6">
        <f>'CL &amp; Data'!D534</f>
        <v>-46.778069000000002</v>
      </c>
      <c r="H112" s="6">
        <f>'CL &amp; Data'!E534</f>
        <v>-25.62499</v>
      </c>
      <c r="J112" s="6">
        <f>'CL &amp; Data'!F534</f>
        <v>-30.636313999999999</v>
      </c>
      <c r="L112" s="6">
        <f>'CL &amp; Data'!L534/1000000000</f>
        <v>14.6425</v>
      </c>
      <c r="N112" s="6">
        <f>'CL &amp; Data'!M534</f>
        <v>-11.417191000000001</v>
      </c>
      <c r="P112" s="6">
        <f>'CL &amp; Data'!N534</f>
        <v>-51.085917999999999</v>
      </c>
      <c r="R112" s="6">
        <f>'CL &amp; Data'!O534</f>
        <v>-30.380917</v>
      </c>
      <c r="T112" s="6">
        <f>'CL &amp; Data'!P534</f>
        <v>-25.750382999999999</v>
      </c>
    </row>
    <row r="113" spans="2:20" x14ac:dyDescent="0.25">
      <c r="B113" s="6">
        <f>'CL &amp; Data'!B535/1000000000</f>
        <v>14.77</v>
      </c>
      <c r="D113" s="6">
        <f>'CL &amp; Data'!C535</f>
        <v>-16.120585999999999</v>
      </c>
      <c r="F113" s="6">
        <f>'CL &amp; Data'!D535</f>
        <v>-46.952114000000002</v>
      </c>
      <c r="H113" s="6">
        <f>'CL &amp; Data'!E535</f>
        <v>-25.686245</v>
      </c>
      <c r="J113" s="6">
        <f>'CL &amp; Data'!F535</f>
        <v>-30.57826</v>
      </c>
      <c r="L113" s="6">
        <f>'CL &amp; Data'!L535/1000000000</f>
        <v>14.77</v>
      </c>
      <c r="N113" s="6">
        <f>'CL &amp; Data'!M535</f>
        <v>-11.488185</v>
      </c>
      <c r="P113" s="6">
        <f>'CL &amp; Data'!N535</f>
        <v>-51.411040999999997</v>
      </c>
      <c r="R113" s="6">
        <f>'CL &amp; Data'!O535</f>
        <v>-30.353832000000001</v>
      </c>
      <c r="T113" s="6">
        <f>'CL &amp; Data'!P535</f>
        <v>-25.720654</v>
      </c>
    </row>
    <row r="114" spans="2:20" x14ac:dyDescent="0.25">
      <c r="B114" s="6">
        <f>'CL &amp; Data'!B536/1000000000</f>
        <v>14.897500000000001</v>
      </c>
      <c r="D114" s="6">
        <f>'CL &amp; Data'!C536</f>
        <v>-17.012896000000001</v>
      </c>
      <c r="F114" s="6">
        <f>'CL &amp; Data'!D536</f>
        <v>-46.939812000000003</v>
      </c>
      <c r="H114" s="6">
        <f>'CL &amp; Data'!E536</f>
        <v>-25.598103999999999</v>
      </c>
      <c r="J114" s="6">
        <f>'CL &amp; Data'!F536</f>
        <v>-30.496164</v>
      </c>
      <c r="L114" s="6">
        <f>'CL &amp; Data'!L536/1000000000</f>
        <v>14.897500000000001</v>
      </c>
      <c r="N114" s="6">
        <f>'CL &amp; Data'!M536</f>
        <v>-11.245634000000001</v>
      </c>
      <c r="P114" s="6">
        <f>'CL &amp; Data'!N536</f>
        <v>-51.631973000000002</v>
      </c>
      <c r="R114" s="6">
        <f>'CL &amp; Data'!O536</f>
        <v>-30.17437</v>
      </c>
      <c r="T114" s="6">
        <f>'CL &amp; Data'!P536</f>
        <v>-25.678674999999998</v>
      </c>
    </row>
    <row r="115" spans="2:20" x14ac:dyDescent="0.25">
      <c r="B115" s="6">
        <f>'CL &amp; Data'!B537/1000000000</f>
        <v>15.025</v>
      </c>
      <c r="D115" s="6">
        <f>'CL &amp; Data'!C537</f>
        <v>-17.823982000000001</v>
      </c>
      <c r="F115" s="6">
        <f>'CL &amp; Data'!D537</f>
        <v>-47.128838000000002</v>
      </c>
      <c r="H115" s="6">
        <f>'CL &amp; Data'!E537</f>
        <v>-25.551086000000002</v>
      </c>
      <c r="J115" s="6">
        <f>'CL &amp; Data'!F537</f>
        <v>-30.362385</v>
      </c>
      <c r="L115" s="6">
        <f>'CL &amp; Data'!L537/1000000000</f>
        <v>15.025</v>
      </c>
      <c r="N115" s="6">
        <f>'CL &amp; Data'!M537</f>
        <v>-11.1835</v>
      </c>
      <c r="P115" s="6">
        <f>'CL &amp; Data'!N537</f>
        <v>-51.916725</v>
      </c>
      <c r="R115" s="6">
        <f>'CL &amp; Data'!O537</f>
        <v>-30.060151999999999</v>
      </c>
      <c r="T115" s="6">
        <f>'CL &amp; Data'!P537</f>
        <v>-25.581973999999999</v>
      </c>
    </row>
    <row r="116" spans="2:20" x14ac:dyDescent="0.25">
      <c r="B116" s="6">
        <f>'CL &amp; Data'!B538/1000000000</f>
        <v>15.1525</v>
      </c>
      <c r="D116" s="6">
        <f>'CL &amp; Data'!C538</f>
        <v>-18.513905000000001</v>
      </c>
      <c r="F116" s="6">
        <f>'CL &amp; Data'!D538</f>
        <v>-46.959220999999999</v>
      </c>
      <c r="H116" s="6">
        <f>'CL &amp; Data'!E538</f>
        <v>-25.311340000000001</v>
      </c>
      <c r="J116" s="6">
        <f>'CL &amp; Data'!F538</f>
        <v>-30.120425999999998</v>
      </c>
      <c r="L116" s="6">
        <f>'CL &amp; Data'!L538/1000000000</f>
        <v>15.1525</v>
      </c>
      <c r="N116" s="6">
        <f>'CL &amp; Data'!M538</f>
        <v>-10.878166</v>
      </c>
      <c r="P116" s="6">
        <f>'CL &amp; Data'!N538</f>
        <v>-51.953938000000001</v>
      </c>
      <c r="R116" s="6">
        <f>'CL &amp; Data'!O538</f>
        <v>-29.718254000000002</v>
      </c>
      <c r="T116" s="6">
        <f>'CL &amp; Data'!P538</f>
        <v>-25.346053999999999</v>
      </c>
    </row>
    <row r="117" spans="2:20" x14ac:dyDescent="0.25">
      <c r="B117" s="6">
        <f>'CL &amp; Data'!B539/1000000000</f>
        <v>15.28</v>
      </c>
      <c r="D117" s="6">
        <f>'CL &amp; Data'!C539</f>
        <v>-18.983281999999999</v>
      </c>
      <c r="F117" s="6">
        <f>'CL &amp; Data'!D539</f>
        <v>-46.940769000000003</v>
      </c>
      <c r="H117" s="6">
        <f>'CL &amp; Data'!E539</f>
        <v>-25.110367</v>
      </c>
      <c r="J117" s="6">
        <f>'CL &amp; Data'!F539</f>
        <v>-29.955479</v>
      </c>
      <c r="L117" s="6">
        <f>'CL &amp; Data'!L539/1000000000</f>
        <v>15.28</v>
      </c>
      <c r="N117" s="6">
        <f>'CL &amp; Data'!M539</f>
        <v>-10.655355999999999</v>
      </c>
      <c r="P117" s="6">
        <f>'CL &amp; Data'!N539</f>
        <v>-52.052627999999999</v>
      </c>
      <c r="R117" s="6">
        <f>'CL &amp; Data'!O539</f>
        <v>-29.453415</v>
      </c>
      <c r="T117" s="6">
        <f>'CL &amp; Data'!P539</f>
        <v>-25.131567</v>
      </c>
    </row>
    <row r="118" spans="2:20" x14ac:dyDescent="0.25">
      <c r="B118" s="6">
        <f>'CL &amp; Data'!B540/1000000000</f>
        <v>15.407500000000001</v>
      </c>
      <c r="D118" s="6">
        <f>'CL &amp; Data'!C540</f>
        <v>-19.875681</v>
      </c>
      <c r="F118" s="6">
        <f>'CL &amp; Data'!D540</f>
        <v>-46.937049999999999</v>
      </c>
      <c r="H118" s="6">
        <f>'CL &amp; Data'!E540</f>
        <v>-24.854482999999998</v>
      </c>
      <c r="J118" s="6">
        <f>'CL &amp; Data'!F540</f>
        <v>-29.714006000000001</v>
      </c>
      <c r="L118" s="6">
        <f>'CL &amp; Data'!L540/1000000000</f>
        <v>15.407500000000001</v>
      </c>
      <c r="N118" s="6">
        <f>'CL &amp; Data'!M540</f>
        <v>-10.246808</v>
      </c>
      <c r="P118" s="6">
        <f>'CL &amp; Data'!N540</f>
        <v>-52.121707999999998</v>
      </c>
      <c r="R118" s="6">
        <f>'CL &amp; Data'!O540</f>
        <v>-29.089608999999999</v>
      </c>
      <c r="T118" s="6">
        <f>'CL &amp; Data'!P540</f>
        <v>-24.930298000000001</v>
      </c>
    </row>
    <row r="119" spans="2:20" x14ac:dyDescent="0.25">
      <c r="B119" s="6">
        <f>'CL &amp; Data'!B541/1000000000</f>
        <v>15.535</v>
      </c>
      <c r="D119" s="6">
        <f>'CL &amp; Data'!C541</f>
        <v>-20.705981999999999</v>
      </c>
      <c r="F119" s="6">
        <f>'CL &amp; Data'!D541</f>
        <v>-47.032615999999997</v>
      </c>
      <c r="H119" s="6">
        <f>'CL &amp; Data'!E541</f>
        <v>-24.635356999999999</v>
      </c>
      <c r="J119" s="6">
        <f>'CL &amp; Data'!F541</f>
        <v>-29.571842</v>
      </c>
      <c r="L119" s="6">
        <f>'CL &amp; Data'!L541/1000000000</f>
        <v>15.535</v>
      </c>
      <c r="N119" s="6">
        <f>'CL &amp; Data'!M541</f>
        <v>-9.9266634000000007</v>
      </c>
      <c r="P119" s="6">
        <f>'CL &amp; Data'!N541</f>
        <v>-52.28022</v>
      </c>
      <c r="R119" s="6">
        <f>'CL &amp; Data'!O541</f>
        <v>-28.800318000000001</v>
      </c>
      <c r="T119" s="6">
        <f>'CL &amp; Data'!P541</f>
        <v>-24.780404999999998</v>
      </c>
    </row>
    <row r="120" spans="2:20" x14ac:dyDescent="0.25">
      <c r="B120" s="6">
        <f>'CL &amp; Data'!B542/1000000000</f>
        <v>15.6625</v>
      </c>
      <c r="D120" s="6">
        <f>'CL &amp; Data'!C542</f>
        <v>-22.597743999999999</v>
      </c>
      <c r="F120" s="6">
        <f>'CL &amp; Data'!D542</f>
        <v>-47.085574999999999</v>
      </c>
      <c r="H120" s="6">
        <f>'CL &amp; Data'!E542</f>
        <v>-24.355129000000002</v>
      </c>
      <c r="J120" s="6">
        <f>'CL &amp; Data'!F542</f>
        <v>-29.326687</v>
      </c>
      <c r="L120" s="6">
        <f>'CL &amp; Data'!L542/1000000000</f>
        <v>15.6625</v>
      </c>
      <c r="N120" s="6">
        <f>'CL &amp; Data'!M542</f>
        <v>-9.4050779000000002</v>
      </c>
      <c r="P120" s="6">
        <f>'CL &amp; Data'!N542</f>
        <v>-52.375717000000002</v>
      </c>
      <c r="R120" s="6">
        <f>'CL &amp; Data'!O542</f>
        <v>-28.425587</v>
      </c>
      <c r="T120" s="6">
        <f>'CL &amp; Data'!P542</f>
        <v>-24.602036999999999</v>
      </c>
    </row>
    <row r="121" spans="2:20" x14ac:dyDescent="0.25">
      <c r="B121" s="6">
        <f>'CL &amp; Data'!B543/1000000000</f>
        <v>15.79</v>
      </c>
      <c r="D121" s="6">
        <f>'CL &amp; Data'!C543</f>
        <v>-24.647860999999999</v>
      </c>
      <c r="F121" s="6">
        <f>'CL &amp; Data'!D543</f>
        <v>-47.462856000000002</v>
      </c>
      <c r="H121" s="6">
        <f>'CL &amp; Data'!E543</f>
        <v>-24.293388</v>
      </c>
      <c r="J121" s="6">
        <f>'CL &amp; Data'!F543</f>
        <v>-29.293303000000002</v>
      </c>
      <c r="L121" s="6">
        <f>'CL &amp; Data'!L543/1000000000</f>
        <v>15.79</v>
      </c>
      <c r="N121" s="6">
        <f>'CL &amp; Data'!M543</f>
        <v>-9.0879992999999999</v>
      </c>
      <c r="P121" s="6">
        <f>'CL &amp; Data'!N543</f>
        <v>-52.758960999999999</v>
      </c>
      <c r="R121" s="6">
        <f>'CL &amp; Data'!O543</f>
        <v>-28.273482999999999</v>
      </c>
      <c r="T121" s="6">
        <f>'CL &amp; Data'!P543</f>
        <v>-24.555195000000001</v>
      </c>
    </row>
    <row r="122" spans="2:20" x14ac:dyDescent="0.25">
      <c r="B122" s="6">
        <f>'CL &amp; Data'!B544/1000000000</f>
        <v>15.9175</v>
      </c>
      <c r="D122" s="6">
        <f>'CL &amp; Data'!C544</f>
        <v>-27.252141999999999</v>
      </c>
      <c r="F122" s="6">
        <f>'CL &amp; Data'!D544</f>
        <v>-47.790076999999997</v>
      </c>
      <c r="H122" s="6">
        <f>'CL &amp; Data'!E544</f>
        <v>-24.125917000000001</v>
      </c>
      <c r="J122" s="6">
        <f>'CL &amp; Data'!F544</f>
        <v>-29.020040999999999</v>
      </c>
      <c r="L122" s="6">
        <f>'CL &amp; Data'!L544/1000000000</f>
        <v>15.9175</v>
      </c>
      <c r="N122" s="6">
        <f>'CL &amp; Data'!M544</f>
        <v>-8.5708418000000002</v>
      </c>
      <c r="P122" s="6">
        <f>'CL &amp; Data'!N544</f>
        <v>-53.143245999999998</v>
      </c>
      <c r="R122" s="6">
        <f>'CL &amp; Data'!O544</f>
        <v>-28.011793000000001</v>
      </c>
      <c r="T122" s="6">
        <f>'CL &amp; Data'!P544</f>
        <v>-24.390038000000001</v>
      </c>
    </row>
    <row r="123" spans="2:20" x14ac:dyDescent="0.25">
      <c r="B123" s="6">
        <f>'CL &amp; Data'!B545/1000000000</f>
        <v>16.045000000000002</v>
      </c>
      <c r="D123" s="6">
        <f>'CL &amp; Data'!C545</f>
        <v>-28.345099999999999</v>
      </c>
      <c r="F123" s="6">
        <f>'CL &amp; Data'!D545</f>
        <v>-48.293087</v>
      </c>
      <c r="H123" s="6">
        <f>'CL &amp; Data'!E545</f>
        <v>-24.051024999999999</v>
      </c>
      <c r="J123" s="6">
        <f>'CL &amp; Data'!F545</f>
        <v>-28.966833000000001</v>
      </c>
      <c r="L123" s="6">
        <f>'CL &amp; Data'!L545/1000000000</f>
        <v>16.045000000000002</v>
      </c>
      <c r="N123" s="6">
        <f>'CL &amp; Data'!M545</f>
        <v>-8.2346792000000004</v>
      </c>
      <c r="P123" s="6">
        <f>'CL &amp; Data'!N545</f>
        <v>-53.755291</v>
      </c>
      <c r="R123" s="6">
        <f>'CL &amp; Data'!O545</f>
        <v>-27.902584000000001</v>
      </c>
      <c r="T123" s="6">
        <f>'CL &amp; Data'!P545</f>
        <v>-24.320067999999999</v>
      </c>
    </row>
    <row r="124" spans="2:20" x14ac:dyDescent="0.25">
      <c r="B124" s="6">
        <f>'CL &amp; Data'!B546/1000000000</f>
        <v>16.172499999999999</v>
      </c>
      <c r="D124" s="6">
        <f>'CL &amp; Data'!C546</f>
        <v>-29.179849999999998</v>
      </c>
      <c r="F124" s="6">
        <f>'CL &amp; Data'!D546</f>
        <v>-48.700581</v>
      </c>
      <c r="H124" s="6">
        <f>'CL &amp; Data'!E546</f>
        <v>-23.839549999999999</v>
      </c>
      <c r="J124" s="6">
        <f>'CL &amp; Data'!F546</f>
        <v>-28.741371000000001</v>
      </c>
      <c r="L124" s="6">
        <f>'CL &amp; Data'!L546/1000000000</f>
        <v>16.172499999999999</v>
      </c>
      <c r="N124" s="6">
        <f>'CL &amp; Data'!M546</f>
        <v>-7.7537621999999997</v>
      </c>
      <c r="P124" s="6">
        <f>'CL &amp; Data'!N546</f>
        <v>-54.461314999999999</v>
      </c>
      <c r="R124" s="6">
        <f>'CL &amp; Data'!O546</f>
        <v>-27.688402</v>
      </c>
      <c r="T124" s="6">
        <f>'CL &amp; Data'!P546</f>
        <v>-24.152334</v>
      </c>
    </row>
    <row r="125" spans="2:20" x14ac:dyDescent="0.25">
      <c r="B125" s="6">
        <f>'CL &amp; Data'!B547/1000000000</f>
        <v>16.3</v>
      </c>
      <c r="D125" s="6">
        <f>'CL &amp; Data'!C547</f>
        <v>-28.259836</v>
      </c>
      <c r="F125" s="6">
        <f>'CL &amp; Data'!D547</f>
        <v>-49.041167999999999</v>
      </c>
      <c r="H125" s="6">
        <f>'CL &amp; Data'!E547</f>
        <v>-23.684460000000001</v>
      </c>
      <c r="J125" s="6">
        <f>'CL &amp; Data'!F547</f>
        <v>-28.633282000000001</v>
      </c>
      <c r="L125" s="6">
        <f>'CL &amp; Data'!L547/1000000000</f>
        <v>16.3</v>
      </c>
      <c r="N125" s="6">
        <f>'CL &amp; Data'!M547</f>
        <v>-7.3382110999999997</v>
      </c>
      <c r="P125" s="6">
        <f>'CL &amp; Data'!N547</f>
        <v>-55.394576999999998</v>
      </c>
      <c r="R125" s="6">
        <f>'CL &amp; Data'!O547</f>
        <v>-27.532730000000001</v>
      </c>
      <c r="T125" s="6">
        <f>'CL &amp; Data'!P547</f>
        <v>-24.028138999999999</v>
      </c>
    </row>
    <row r="126" spans="2:20" x14ac:dyDescent="0.25">
      <c r="B126" s="6">
        <f>'CL &amp; Data'!B548/1000000000</f>
        <v>16.427499999999998</v>
      </c>
      <c r="D126" s="6">
        <f>'CL &amp; Data'!C548</f>
        <v>-26.453776999999999</v>
      </c>
      <c r="F126" s="6">
        <f>'CL &amp; Data'!D548</f>
        <v>-49.580905999999999</v>
      </c>
      <c r="H126" s="6">
        <f>'CL &amp; Data'!E548</f>
        <v>-23.627254000000001</v>
      </c>
      <c r="J126" s="6">
        <f>'CL &amp; Data'!F548</f>
        <v>-28.408052000000001</v>
      </c>
      <c r="L126" s="6">
        <f>'CL &amp; Data'!L548/1000000000</f>
        <v>16.427499999999998</v>
      </c>
      <c r="N126" s="6">
        <f>'CL &amp; Data'!M548</f>
        <v>-7.0439558</v>
      </c>
      <c r="P126" s="6">
        <f>'CL &amp; Data'!N548</f>
        <v>-56.626114000000001</v>
      </c>
      <c r="R126" s="6">
        <f>'CL &amp; Data'!O548</f>
        <v>-27.56813</v>
      </c>
      <c r="T126" s="6">
        <f>'CL &amp; Data'!P548</f>
        <v>-23.826000000000001</v>
      </c>
    </row>
    <row r="127" spans="2:20" x14ac:dyDescent="0.25">
      <c r="B127" s="6">
        <f>'CL &amp; Data'!B549/1000000000</f>
        <v>16.555</v>
      </c>
      <c r="D127" s="6">
        <f>'CL &amp; Data'!C549</f>
        <v>-23.693445000000001</v>
      </c>
      <c r="F127" s="6">
        <f>'CL &amp; Data'!D549</f>
        <v>-50.385330000000003</v>
      </c>
      <c r="H127" s="6">
        <f>'CL &amp; Data'!E549</f>
        <v>-23.685623</v>
      </c>
      <c r="J127" s="6">
        <f>'CL &amp; Data'!F549</f>
        <v>-28.600650999999999</v>
      </c>
      <c r="L127" s="6">
        <f>'CL &amp; Data'!L549/1000000000</f>
        <v>16.555</v>
      </c>
      <c r="N127" s="6">
        <f>'CL &amp; Data'!M549</f>
        <v>-6.8622122000000001</v>
      </c>
      <c r="P127" s="6">
        <f>'CL &amp; Data'!N549</f>
        <v>-58.098140999999998</v>
      </c>
      <c r="R127" s="6">
        <f>'CL &amp; Data'!O549</f>
        <v>-27.702159999999999</v>
      </c>
      <c r="T127" s="6">
        <f>'CL &amp; Data'!P549</f>
        <v>-23.887108000000001</v>
      </c>
    </row>
    <row r="128" spans="2:20" x14ac:dyDescent="0.25">
      <c r="B128" s="6">
        <f>'CL &amp; Data'!B550/1000000000</f>
        <v>16.682500000000001</v>
      </c>
      <c r="D128" s="6">
        <f>'CL &amp; Data'!C550</f>
        <v>-21.924748999999998</v>
      </c>
      <c r="F128" s="6">
        <f>'CL &amp; Data'!D550</f>
        <v>-51.161918999999997</v>
      </c>
      <c r="H128" s="6">
        <f>'CL &amp; Data'!E550</f>
        <v>-23.689913000000001</v>
      </c>
      <c r="J128" s="6">
        <f>'CL &amp; Data'!F550</f>
        <v>-28.631921999999999</v>
      </c>
      <c r="L128" s="6">
        <f>'CL &amp; Data'!L550/1000000000</f>
        <v>16.682500000000001</v>
      </c>
      <c r="N128" s="6">
        <f>'CL &amp; Data'!M550</f>
        <v>-6.6542640000000004</v>
      </c>
      <c r="P128" s="6">
        <f>'CL &amp; Data'!N550</f>
        <v>-60.080441</v>
      </c>
      <c r="R128" s="6">
        <f>'CL &amp; Data'!O550</f>
        <v>-27.843941000000001</v>
      </c>
      <c r="T128" s="6">
        <f>'CL &amp; Data'!P550</f>
        <v>-23.837275999999999</v>
      </c>
    </row>
    <row r="129" spans="2:20" x14ac:dyDescent="0.25">
      <c r="B129" s="6">
        <f>'CL &amp; Data'!B551/1000000000</f>
        <v>16.809999999999999</v>
      </c>
      <c r="D129" s="6">
        <f>'CL &amp; Data'!C551</f>
        <v>-20.090399000000001</v>
      </c>
      <c r="F129" s="6">
        <f>'CL &amp; Data'!D551</f>
        <v>-51.971820999999998</v>
      </c>
      <c r="H129" s="6">
        <f>'CL &amp; Data'!E551</f>
        <v>-23.834538999999999</v>
      </c>
      <c r="J129" s="6">
        <f>'CL &amp; Data'!F551</f>
        <v>-28.770678</v>
      </c>
      <c r="L129" s="6">
        <f>'CL &amp; Data'!L551/1000000000</f>
        <v>16.809999999999999</v>
      </c>
      <c r="N129" s="6">
        <f>'CL &amp; Data'!M551</f>
        <v>-6.5840144</v>
      </c>
      <c r="P129" s="6">
        <f>'CL &amp; Data'!N551</f>
        <v>-62.260662000000004</v>
      </c>
      <c r="R129" s="6">
        <f>'CL &amp; Data'!O551</f>
        <v>-28.075682</v>
      </c>
      <c r="T129" s="6">
        <f>'CL &amp; Data'!P551</f>
        <v>-23.876324</v>
      </c>
    </row>
    <row r="130" spans="2:20" x14ac:dyDescent="0.25">
      <c r="B130" s="6">
        <f>'CL &amp; Data'!B552/1000000000</f>
        <v>16.9375</v>
      </c>
      <c r="D130" s="6">
        <f>'CL &amp; Data'!C552</f>
        <v>-18.643152000000001</v>
      </c>
      <c r="F130" s="6">
        <f>'CL &amp; Data'!D552</f>
        <v>-53.083843000000002</v>
      </c>
      <c r="H130" s="6">
        <f>'CL &amp; Data'!E552</f>
        <v>-24.054483000000001</v>
      </c>
      <c r="J130" s="6">
        <f>'CL &amp; Data'!F552</f>
        <v>-28.938009000000001</v>
      </c>
      <c r="L130" s="6">
        <f>'CL &amp; Data'!L552/1000000000</f>
        <v>16.9375</v>
      </c>
      <c r="N130" s="6">
        <f>'CL &amp; Data'!M552</f>
        <v>-6.6076573999999999</v>
      </c>
      <c r="P130" s="6">
        <f>'CL &amp; Data'!N552</f>
        <v>-64.899840999999995</v>
      </c>
      <c r="R130" s="6">
        <f>'CL &amp; Data'!O552</f>
        <v>-28.417341</v>
      </c>
      <c r="T130" s="6">
        <f>'CL &amp; Data'!P552</f>
        <v>-23.909694999999999</v>
      </c>
    </row>
    <row r="131" spans="2:20" x14ac:dyDescent="0.25">
      <c r="B131" s="6">
        <f>'CL &amp; Data'!B553/1000000000</f>
        <v>17.065000000000001</v>
      </c>
      <c r="D131" s="6">
        <f>'CL &amp; Data'!C553</f>
        <v>-17.807402</v>
      </c>
      <c r="F131" s="6">
        <f>'CL &amp; Data'!D553</f>
        <v>-54.218544000000001</v>
      </c>
      <c r="H131" s="6">
        <f>'CL &amp; Data'!E553</f>
        <v>-24.204691</v>
      </c>
      <c r="J131" s="6">
        <f>'CL &amp; Data'!F553</f>
        <v>-29.167452000000001</v>
      </c>
      <c r="L131" s="6">
        <f>'CL &amp; Data'!L553/1000000000</f>
        <v>17.065000000000001</v>
      </c>
      <c r="N131" s="6">
        <f>'CL &amp; Data'!M553</f>
        <v>-6.5827622000000003</v>
      </c>
      <c r="P131" s="6">
        <f>'CL &amp; Data'!N553</f>
        <v>-68.298950000000005</v>
      </c>
      <c r="R131" s="6">
        <f>'CL &amp; Data'!O553</f>
        <v>-28.624379999999999</v>
      </c>
      <c r="T131" s="6">
        <f>'CL &amp; Data'!P553</f>
        <v>-24.007819999999999</v>
      </c>
    </row>
    <row r="132" spans="2:20" x14ac:dyDescent="0.25">
      <c r="B132" s="6">
        <f>'CL &amp; Data'!B554/1000000000</f>
        <v>17.192499999999999</v>
      </c>
      <c r="D132" s="6">
        <f>'CL &amp; Data'!C554</f>
        <v>-17.332363000000001</v>
      </c>
      <c r="F132" s="6">
        <f>'CL &amp; Data'!D554</f>
        <v>-55.318252999999999</v>
      </c>
      <c r="H132" s="6">
        <f>'CL &amp; Data'!E554</f>
        <v>-24.296721000000002</v>
      </c>
      <c r="J132" s="6">
        <f>'CL &amp; Data'!F554</f>
        <v>-29.232102999999999</v>
      </c>
      <c r="L132" s="6">
        <f>'CL &amp; Data'!L554/1000000000</f>
        <v>17.192499999999999</v>
      </c>
      <c r="N132" s="6">
        <f>'CL &amp; Data'!M554</f>
        <v>-6.5341414999999996</v>
      </c>
      <c r="P132" s="6">
        <f>'CL &amp; Data'!N554</f>
        <v>-71.523314999999997</v>
      </c>
      <c r="R132" s="6">
        <f>'CL &amp; Data'!O554</f>
        <v>-28.789206</v>
      </c>
      <c r="T132" s="6">
        <f>'CL &amp; Data'!P554</f>
        <v>-24.000032000000001</v>
      </c>
    </row>
    <row r="133" spans="2:20" x14ac:dyDescent="0.25">
      <c r="B133" s="6">
        <f>'CL &amp; Data'!B555/1000000000</f>
        <v>17.32</v>
      </c>
      <c r="D133" s="6">
        <f>'CL &amp; Data'!C555</f>
        <v>-16.804161000000001</v>
      </c>
      <c r="F133" s="6">
        <f>'CL &amp; Data'!D555</f>
        <v>-57.151325</v>
      </c>
      <c r="H133" s="6">
        <f>'CL &amp; Data'!E555</f>
        <v>-24.443296</v>
      </c>
      <c r="J133" s="6">
        <f>'CL &amp; Data'!F555</f>
        <v>-29.329726999999998</v>
      </c>
      <c r="L133" s="6">
        <f>'CL &amp; Data'!L555/1000000000</f>
        <v>17.32</v>
      </c>
      <c r="N133" s="6">
        <f>'CL &amp; Data'!M555</f>
        <v>-6.5437621999999998</v>
      </c>
      <c r="P133" s="6">
        <f>'CL &amp; Data'!N555</f>
        <v>-72.296927999999994</v>
      </c>
      <c r="R133" s="6">
        <f>'CL &amp; Data'!O555</f>
        <v>-28.972062999999999</v>
      </c>
      <c r="T133" s="6">
        <f>'CL &amp; Data'!P555</f>
        <v>-24.033477999999999</v>
      </c>
    </row>
    <row r="134" spans="2:20" x14ac:dyDescent="0.25">
      <c r="B134" s="6">
        <f>'CL &amp; Data'!B556/1000000000</f>
        <v>17.447500000000002</v>
      </c>
      <c r="D134" s="6">
        <f>'CL &amp; Data'!C556</f>
        <v>-16.436779000000001</v>
      </c>
      <c r="F134" s="6">
        <f>'CL &amp; Data'!D556</f>
        <v>-59.609676</v>
      </c>
      <c r="H134" s="6">
        <f>'CL &amp; Data'!E556</f>
        <v>-24.579912</v>
      </c>
      <c r="J134" s="6">
        <f>'CL &amp; Data'!F556</f>
        <v>-29.499351999999998</v>
      </c>
      <c r="L134" s="6">
        <f>'CL &amp; Data'!L556/1000000000</f>
        <v>17.447500000000002</v>
      </c>
      <c r="N134" s="6">
        <f>'CL &amp; Data'!M556</f>
        <v>-6.5734544000000001</v>
      </c>
      <c r="P134" s="6">
        <f>'CL &amp; Data'!N556</f>
        <v>-71.900154000000001</v>
      </c>
      <c r="R134" s="6">
        <f>'CL &amp; Data'!O556</f>
        <v>-29.169937000000001</v>
      </c>
      <c r="T134" s="6">
        <f>'CL &amp; Data'!P556</f>
        <v>-24.108236000000002</v>
      </c>
    </row>
    <row r="135" spans="2:20" x14ac:dyDescent="0.25">
      <c r="B135" s="6">
        <f>'CL &amp; Data'!B557/1000000000</f>
        <v>17.574999999999999</v>
      </c>
      <c r="D135" s="6">
        <f>'CL &amp; Data'!C557</f>
        <v>-16.421590999999999</v>
      </c>
      <c r="F135" s="6">
        <f>'CL &amp; Data'!D557</f>
        <v>-61.549441999999999</v>
      </c>
      <c r="H135" s="6">
        <f>'CL &amp; Data'!E557</f>
        <v>-24.669689000000002</v>
      </c>
      <c r="J135" s="6">
        <f>'CL &amp; Data'!F557</f>
        <v>-29.691828000000001</v>
      </c>
      <c r="L135" s="6">
        <f>'CL &amp; Data'!L557/1000000000</f>
        <v>17.574999999999999</v>
      </c>
      <c r="N135" s="6">
        <f>'CL &amp; Data'!M557</f>
        <v>-6.6002597999999999</v>
      </c>
      <c r="P135" s="6">
        <f>'CL &amp; Data'!N557</f>
        <v>-70.443199000000007</v>
      </c>
      <c r="R135" s="6">
        <f>'CL &amp; Data'!O557</f>
        <v>-29.315864999999999</v>
      </c>
      <c r="T135" s="6">
        <f>'CL &amp; Data'!P557</f>
        <v>-24.206347999999998</v>
      </c>
    </row>
    <row r="136" spans="2:20" x14ac:dyDescent="0.25">
      <c r="B136" s="6">
        <f>'CL &amp; Data'!B558/1000000000</f>
        <v>17.702500000000001</v>
      </c>
      <c r="D136" s="6">
        <f>'CL &amp; Data'!C558</f>
        <v>-16.559227</v>
      </c>
      <c r="F136" s="6">
        <f>'CL &amp; Data'!D558</f>
        <v>-63.024715</v>
      </c>
      <c r="H136" s="6">
        <f>'CL &amp; Data'!E558</f>
        <v>-24.752213999999999</v>
      </c>
      <c r="J136" s="6">
        <f>'CL &amp; Data'!F558</f>
        <v>-29.870291000000002</v>
      </c>
      <c r="L136" s="6">
        <f>'CL &amp; Data'!L558/1000000000</f>
        <v>17.702500000000001</v>
      </c>
      <c r="N136" s="6">
        <f>'CL &amp; Data'!M558</f>
        <v>-6.6206889000000002</v>
      </c>
      <c r="P136" s="6">
        <f>'CL &amp; Data'!N558</f>
        <v>-67.291756000000007</v>
      </c>
      <c r="R136" s="6">
        <f>'CL &amp; Data'!O558</f>
        <v>-29.476364</v>
      </c>
      <c r="T136" s="6">
        <f>'CL &amp; Data'!P558</f>
        <v>-24.317084999999999</v>
      </c>
    </row>
    <row r="137" spans="2:20" x14ac:dyDescent="0.25">
      <c r="B137" s="6">
        <f>'CL &amp; Data'!B559/1000000000</f>
        <v>17.829999999999998</v>
      </c>
      <c r="D137" s="6">
        <f>'CL &amp; Data'!C559</f>
        <v>-16.430358999999999</v>
      </c>
      <c r="F137" s="6">
        <f>'CL &amp; Data'!D559</f>
        <v>-63.877941</v>
      </c>
      <c r="H137" s="6">
        <f>'CL &amp; Data'!E559</f>
        <v>-24.845265999999999</v>
      </c>
      <c r="J137" s="6">
        <f>'CL &amp; Data'!F559</f>
        <v>-30.002237000000001</v>
      </c>
      <c r="L137" s="6">
        <f>'CL &amp; Data'!L559/1000000000</f>
        <v>17.829999999999998</v>
      </c>
      <c r="N137" s="6">
        <f>'CL &amp; Data'!M559</f>
        <v>-6.5977706999999999</v>
      </c>
      <c r="P137" s="6">
        <f>'CL &amp; Data'!N559</f>
        <v>-63.177242</v>
      </c>
      <c r="R137" s="6">
        <f>'CL &amp; Data'!O559</f>
        <v>-29.646301000000001</v>
      </c>
      <c r="T137" s="6">
        <f>'CL &amp; Data'!P559</f>
        <v>-24.399882999999999</v>
      </c>
    </row>
    <row r="138" spans="2:20" x14ac:dyDescent="0.25">
      <c r="B138" s="6">
        <f>'CL &amp; Data'!B560/1000000000</f>
        <v>17.9575</v>
      </c>
      <c r="D138" s="6">
        <f>'CL &amp; Data'!C560</f>
        <v>-16.426120999999998</v>
      </c>
      <c r="F138" s="6">
        <f>'CL &amp; Data'!D560</f>
        <v>-63.446311999999999</v>
      </c>
      <c r="H138" s="6">
        <f>'CL &amp; Data'!E560</f>
        <v>-24.930353</v>
      </c>
      <c r="J138" s="6">
        <f>'CL &amp; Data'!F560</f>
        <v>-30.181704</v>
      </c>
      <c r="L138" s="6">
        <f>'CL &amp; Data'!L560/1000000000</f>
        <v>17.9575</v>
      </c>
      <c r="N138" s="6">
        <f>'CL &amp; Data'!M560</f>
        <v>-6.5650506000000002</v>
      </c>
      <c r="P138" s="6">
        <f>'CL &amp; Data'!N560</f>
        <v>-60.520831999999999</v>
      </c>
      <c r="R138" s="6">
        <f>'CL &amp; Data'!O560</f>
        <v>-29.817668999999999</v>
      </c>
      <c r="T138" s="6">
        <f>'CL &amp; Data'!P560</f>
        <v>-24.540154999999999</v>
      </c>
    </row>
    <row r="139" spans="2:20" x14ac:dyDescent="0.25">
      <c r="B139" s="6">
        <f>'CL &amp; Data'!B561/1000000000</f>
        <v>18.085000000000001</v>
      </c>
      <c r="D139" s="6">
        <f>'CL &amp; Data'!C561</f>
        <v>-16.168790999999999</v>
      </c>
      <c r="F139" s="6">
        <f>'CL &amp; Data'!D561</f>
        <v>-62.114845000000003</v>
      </c>
      <c r="H139" s="6">
        <f>'CL &amp; Data'!E561</f>
        <v>-25.023803999999998</v>
      </c>
      <c r="J139" s="6">
        <f>'CL &amp; Data'!F561</f>
        <v>-30.334143000000001</v>
      </c>
      <c r="L139" s="6">
        <f>'CL &amp; Data'!L561/1000000000</f>
        <v>18.085000000000001</v>
      </c>
      <c r="N139" s="6">
        <f>'CL &amp; Data'!M561</f>
        <v>-6.4450908</v>
      </c>
      <c r="P139" s="6">
        <f>'CL &amp; Data'!N561</f>
        <v>-58.263420000000004</v>
      </c>
      <c r="R139" s="6">
        <f>'CL &amp; Data'!O561</f>
        <v>-29.965941999999998</v>
      </c>
      <c r="T139" s="6">
        <f>'CL &amp; Data'!P561</f>
        <v>-24.671574</v>
      </c>
    </row>
    <row r="140" spans="2:20" x14ac:dyDescent="0.25">
      <c r="B140" s="6">
        <f>'CL &amp; Data'!B562/1000000000</f>
        <v>18.212499999999999</v>
      </c>
      <c r="D140" s="6">
        <f>'CL &amp; Data'!C562</f>
        <v>-16.237020000000001</v>
      </c>
      <c r="F140" s="6">
        <f>'CL &amp; Data'!D562</f>
        <v>-60.604281999999998</v>
      </c>
      <c r="H140" s="6">
        <f>'CL &amp; Data'!E562</f>
        <v>-25.120992999999999</v>
      </c>
      <c r="J140" s="6">
        <f>'CL &amp; Data'!F562</f>
        <v>-30.434926999999998</v>
      </c>
      <c r="L140" s="6">
        <f>'CL &amp; Data'!L562/1000000000</f>
        <v>18.212499999999999</v>
      </c>
      <c r="N140" s="6">
        <f>'CL &amp; Data'!M562</f>
        <v>-6.4108542999999996</v>
      </c>
      <c r="P140" s="6">
        <f>'CL &amp; Data'!N562</f>
        <v>-56.144233999999997</v>
      </c>
      <c r="R140" s="6">
        <f>'CL &amp; Data'!O562</f>
        <v>-30.156583999999999</v>
      </c>
      <c r="T140" s="6">
        <f>'CL &amp; Data'!P562</f>
        <v>-24.797937000000001</v>
      </c>
    </row>
    <row r="141" spans="2:20" x14ac:dyDescent="0.25">
      <c r="B141" s="6">
        <f>'CL &amp; Data'!B563/1000000000</f>
        <v>18.34</v>
      </c>
      <c r="D141" s="6">
        <f>'CL &amp; Data'!C563</f>
        <v>-16.334779999999999</v>
      </c>
      <c r="F141" s="6">
        <f>'CL &amp; Data'!D563</f>
        <v>-59.044784999999997</v>
      </c>
      <c r="H141" s="6">
        <f>'CL &amp; Data'!E563</f>
        <v>-25.225950000000001</v>
      </c>
      <c r="J141" s="6">
        <f>'CL &amp; Data'!F563</f>
        <v>-30.535533999999998</v>
      </c>
      <c r="L141" s="6">
        <f>'CL &amp; Data'!L563/1000000000</f>
        <v>18.34</v>
      </c>
      <c r="N141" s="6">
        <f>'CL &amp; Data'!M563</f>
        <v>-6.3863396999999997</v>
      </c>
      <c r="P141" s="6">
        <f>'CL &amp; Data'!N563</f>
        <v>-54.372219000000001</v>
      </c>
      <c r="R141" s="6">
        <f>'CL &amp; Data'!O563</f>
        <v>-30.350263999999999</v>
      </c>
      <c r="T141" s="6">
        <f>'CL &amp; Data'!P563</f>
        <v>-24.906514999999999</v>
      </c>
    </row>
    <row r="142" spans="2:20" x14ac:dyDescent="0.25">
      <c r="B142" s="6">
        <f>'CL &amp; Data'!B564/1000000000</f>
        <v>18.467500000000001</v>
      </c>
      <c r="D142" s="6">
        <f>'CL &amp; Data'!C564</f>
        <v>-16.890858000000001</v>
      </c>
      <c r="F142" s="6">
        <f>'CL &amp; Data'!D564</f>
        <v>-57.527602999999999</v>
      </c>
      <c r="H142" s="6">
        <f>'CL &amp; Data'!E564</f>
        <v>-25.304943000000002</v>
      </c>
      <c r="J142" s="6">
        <f>'CL &amp; Data'!F564</f>
        <v>-30.625982</v>
      </c>
      <c r="L142" s="6">
        <f>'CL &amp; Data'!L564/1000000000</f>
        <v>18.467500000000001</v>
      </c>
      <c r="N142" s="6">
        <f>'CL &amp; Data'!M564</f>
        <v>-6.4165912000000001</v>
      </c>
      <c r="P142" s="6">
        <f>'CL &amp; Data'!N564</f>
        <v>-53.133178999999998</v>
      </c>
      <c r="R142" s="6">
        <f>'CL &amp; Data'!O564</f>
        <v>-30.514444000000001</v>
      </c>
      <c r="T142" s="6">
        <f>'CL &amp; Data'!P564</f>
        <v>-25.004522000000001</v>
      </c>
    </row>
    <row r="143" spans="2:20" x14ac:dyDescent="0.25">
      <c r="B143" s="6">
        <f>'CL &amp; Data'!B565/1000000000</f>
        <v>18.594999999999999</v>
      </c>
      <c r="D143" s="6">
        <f>'CL &amp; Data'!C565</f>
        <v>-17.307998999999999</v>
      </c>
      <c r="F143" s="6">
        <f>'CL &amp; Data'!D565</f>
        <v>-56.270473000000003</v>
      </c>
      <c r="H143" s="6">
        <f>'CL &amp; Data'!E565</f>
        <v>-25.340243999999998</v>
      </c>
      <c r="J143" s="6">
        <f>'CL &amp; Data'!F565</f>
        <v>-30.667292</v>
      </c>
      <c r="L143" s="6">
        <f>'CL &amp; Data'!L565/1000000000</f>
        <v>18.594999999999999</v>
      </c>
      <c r="N143" s="6">
        <f>'CL &amp; Data'!M565</f>
        <v>-6.3880853999999996</v>
      </c>
      <c r="P143" s="6">
        <f>'CL &amp; Data'!N565</f>
        <v>-51.994185999999999</v>
      </c>
      <c r="R143" s="6">
        <f>'CL &amp; Data'!O565</f>
        <v>-30.590651000000001</v>
      </c>
      <c r="T143" s="6">
        <f>'CL &amp; Data'!P565</f>
        <v>-25.058693000000002</v>
      </c>
    </row>
    <row r="144" spans="2:20" x14ac:dyDescent="0.25">
      <c r="B144" s="6">
        <f>'CL &amp; Data'!B566/1000000000</f>
        <v>18.7225</v>
      </c>
      <c r="D144" s="6">
        <f>'CL &amp; Data'!C566</f>
        <v>-18.257926999999999</v>
      </c>
      <c r="F144" s="6">
        <f>'CL &amp; Data'!D566</f>
        <v>-54.903835000000001</v>
      </c>
      <c r="H144" s="6">
        <f>'CL &amp; Data'!E566</f>
        <v>-25.352153999999999</v>
      </c>
      <c r="J144" s="6">
        <f>'CL &amp; Data'!F566</f>
        <v>-30.655692999999999</v>
      </c>
      <c r="L144" s="6">
        <f>'CL &amp; Data'!L566/1000000000</f>
        <v>18.7225</v>
      </c>
      <c r="N144" s="6">
        <f>'CL &amp; Data'!M566</f>
        <v>-6.4976944999999997</v>
      </c>
      <c r="P144" s="6">
        <f>'CL &amp; Data'!N566</f>
        <v>-50.974342</v>
      </c>
      <c r="R144" s="6">
        <f>'CL &amp; Data'!O566</f>
        <v>-30.694697999999999</v>
      </c>
      <c r="T144" s="6">
        <f>'CL &amp; Data'!P566</f>
        <v>-25.098441999999999</v>
      </c>
    </row>
    <row r="145" spans="2:20" x14ac:dyDescent="0.25">
      <c r="B145" s="6">
        <f>'CL &amp; Data'!B567/1000000000</f>
        <v>18.850000000000001</v>
      </c>
      <c r="D145" s="6">
        <f>'CL &amp; Data'!C567</f>
        <v>-19.509679999999999</v>
      </c>
      <c r="F145" s="6">
        <f>'CL &amp; Data'!D567</f>
        <v>-53.489899000000001</v>
      </c>
      <c r="H145" s="6">
        <f>'CL &amp; Data'!E567</f>
        <v>-25.309550999999999</v>
      </c>
      <c r="J145" s="6">
        <f>'CL &amp; Data'!F567</f>
        <v>-30.651754</v>
      </c>
      <c r="L145" s="6">
        <f>'CL &amp; Data'!L567/1000000000</f>
        <v>18.850000000000001</v>
      </c>
      <c r="N145" s="6">
        <f>'CL &amp; Data'!M567</f>
        <v>-6.5213852000000001</v>
      </c>
      <c r="P145" s="6">
        <f>'CL &amp; Data'!N567</f>
        <v>-49.889088000000001</v>
      </c>
      <c r="R145" s="6">
        <f>'CL &amp; Data'!O567</f>
        <v>-30.722709999999999</v>
      </c>
      <c r="T145" s="6">
        <f>'CL &amp; Data'!P567</f>
        <v>-25.121922000000001</v>
      </c>
    </row>
    <row r="146" spans="2:20" x14ac:dyDescent="0.25">
      <c r="B146" s="6">
        <f>'CL &amp; Data'!B568/1000000000</f>
        <v>18.977499999999999</v>
      </c>
      <c r="D146" s="6">
        <f>'CL &amp; Data'!C568</f>
        <v>-20.410685000000001</v>
      </c>
      <c r="F146" s="6">
        <f>'CL &amp; Data'!D568</f>
        <v>-52.174252000000003</v>
      </c>
      <c r="H146" s="6">
        <f>'CL &amp; Data'!E568</f>
        <v>-25.228401000000002</v>
      </c>
      <c r="J146" s="6">
        <f>'CL &amp; Data'!F568</f>
        <v>-30.639236</v>
      </c>
      <c r="L146" s="6">
        <f>'CL &amp; Data'!L568/1000000000</f>
        <v>18.977499999999999</v>
      </c>
      <c r="N146" s="6">
        <f>'CL &amp; Data'!M568</f>
        <v>-6.4968519000000002</v>
      </c>
      <c r="P146" s="6">
        <f>'CL &amp; Data'!N568</f>
        <v>-48.863242999999997</v>
      </c>
      <c r="R146" s="6">
        <f>'CL &amp; Data'!O568</f>
        <v>-30.655449000000001</v>
      </c>
      <c r="T146" s="6">
        <f>'CL &amp; Data'!P568</f>
        <v>-25.107503999999999</v>
      </c>
    </row>
    <row r="147" spans="2:20" x14ac:dyDescent="0.25">
      <c r="B147" s="6">
        <f>'CL &amp; Data'!B569/1000000000</f>
        <v>19.105</v>
      </c>
      <c r="D147" s="6">
        <f>'CL &amp; Data'!C569</f>
        <v>-21.158764000000001</v>
      </c>
      <c r="F147" s="6">
        <f>'CL &amp; Data'!D569</f>
        <v>-50.898594000000003</v>
      </c>
      <c r="H147" s="6">
        <f>'CL &amp; Data'!E569</f>
        <v>-25.155284999999999</v>
      </c>
      <c r="J147" s="6">
        <f>'CL &amp; Data'!F569</f>
        <v>-30.577943999999999</v>
      </c>
      <c r="L147" s="6">
        <f>'CL &amp; Data'!L569/1000000000</f>
        <v>19.105</v>
      </c>
      <c r="N147" s="6">
        <f>'CL &amp; Data'!M569</f>
        <v>-6.5032101000000004</v>
      </c>
      <c r="P147" s="6">
        <f>'CL &amp; Data'!N569</f>
        <v>-47.933636</v>
      </c>
      <c r="R147" s="6">
        <f>'CL &amp; Data'!O569</f>
        <v>-30.610025</v>
      </c>
      <c r="T147" s="6">
        <f>'CL &amp; Data'!P569</f>
        <v>-25.108877</v>
      </c>
    </row>
    <row r="148" spans="2:20" x14ac:dyDescent="0.25">
      <c r="B148" s="6">
        <f>'CL &amp; Data'!B570/1000000000</f>
        <v>19.232500000000002</v>
      </c>
      <c r="D148" s="6">
        <f>'CL &amp; Data'!C570</f>
        <v>-21.762222000000001</v>
      </c>
      <c r="F148" s="6">
        <f>'CL &amp; Data'!D570</f>
        <v>-49.554653000000002</v>
      </c>
      <c r="H148" s="6">
        <f>'CL &amp; Data'!E570</f>
        <v>-25.114677</v>
      </c>
      <c r="J148" s="6">
        <f>'CL &amp; Data'!F570</f>
        <v>-30.573388999999999</v>
      </c>
      <c r="L148" s="6">
        <f>'CL &amp; Data'!L570/1000000000</f>
        <v>19.232500000000002</v>
      </c>
      <c r="N148" s="6">
        <f>'CL &amp; Data'!M570</f>
        <v>-6.5331855000000001</v>
      </c>
      <c r="P148" s="6">
        <f>'CL &amp; Data'!N570</f>
        <v>-47.084086999999997</v>
      </c>
      <c r="R148" s="6">
        <f>'CL &amp; Data'!O570</f>
        <v>-30.594014999999999</v>
      </c>
      <c r="T148" s="6">
        <f>'CL &amp; Data'!P570</f>
        <v>-25.136465000000001</v>
      </c>
    </row>
    <row r="149" spans="2:20" x14ac:dyDescent="0.25">
      <c r="B149" s="6">
        <f>'CL &amp; Data'!B571/1000000000</f>
        <v>19.36</v>
      </c>
      <c r="D149" s="6">
        <f>'CL &amp; Data'!C571</f>
        <v>-21.948184999999999</v>
      </c>
      <c r="F149" s="6">
        <f>'CL &amp; Data'!D571</f>
        <v>-48.381435000000003</v>
      </c>
      <c r="H149" s="6">
        <f>'CL &amp; Data'!E571</f>
        <v>-25.104209999999998</v>
      </c>
      <c r="J149" s="6">
        <f>'CL &amp; Data'!F571</f>
        <v>-30.5427</v>
      </c>
      <c r="L149" s="6">
        <f>'CL &amp; Data'!L571/1000000000</f>
        <v>19.36</v>
      </c>
      <c r="N149" s="6">
        <f>'CL &amp; Data'!M571</f>
        <v>-6.4896535999999996</v>
      </c>
      <c r="P149" s="6">
        <f>'CL &amp; Data'!N571</f>
        <v>-46.365993000000003</v>
      </c>
      <c r="R149" s="6">
        <f>'CL &amp; Data'!O571</f>
        <v>-30.548582</v>
      </c>
      <c r="T149" s="6">
        <f>'CL &amp; Data'!P571</f>
        <v>-25.181215000000002</v>
      </c>
    </row>
    <row r="150" spans="2:20" x14ac:dyDescent="0.25">
      <c r="B150" s="6">
        <f>'CL &amp; Data'!B572/1000000000</f>
        <v>19.487500000000001</v>
      </c>
      <c r="D150" s="6">
        <f>'CL &amp; Data'!C572</f>
        <v>-21.091484000000001</v>
      </c>
      <c r="F150" s="6">
        <f>'CL &amp; Data'!D572</f>
        <v>-47.547268000000003</v>
      </c>
      <c r="H150" s="6">
        <f>'CL &amp; Data'!E572</f>
        <v>-25.164902000000001</v>
      </c>
      <c r="J150" s="6">
        <f>'CL &amp; Data'!F572</f>
        <v>-30.528790999999998</v>
      </c>
      <c r="L150" s="6">
        <f>'CL &amp; Data'!L572/1000000000</f>
        <v>19.487500000000001</v>
      </c>
      <c r="N150" s="6">
        <f>'CL &amp; Data'!M572</f>
        <v>-6.3648243000000004</v>
      </c>
      <c r="P150" s="6">
        <f>'CL &amp; Data'!N572</f>
        <v>-45.858063000000001</v>
      </c>
      <c r="R150" s="6">
        <f>'CL &amp; Data'!O572</f>
        <v>-30.486687</v>
      </c>
      <c r="T150" s="6">
        <f>'CL &amp; Data'!P572</f>
        <v>-25.246580000000002</v>
      </c>
    </row>
    <row r="151" spans="2:20" x14ac:dyDescent="0.25">
      <c r="B151" s="6">
        <f>'CL &amp; Data'!B573/1000000000</f>
        <v>19.614999999999998</v>
      </c>
      <c r="D151" s="6">
        <f>'CL &amp; Data'!C573</f>
        <v>-20.207557999999999</v>
      </c>
      <c r="F151" s="6">
        <f>'CL &amp; Data'!D573</f>
        <v>-46.903075999999999</v>
      </c>
      <c r="H151" s="6">
        <f>'CL &amp; Data'!E573</f>
        <v>-25.290295</v>
      </c>
      <c r="J151" s="6">
        <f>'CL &amp; Data'!F573</f>
        <v>-30.481113000000001</v>
      </c>
      <c r="L151" s="6">
        <f>'CL &amp; Data'!L573/1000000000</f>
        <v>19.614999999999998</v>
      </c>
      <c r="N151" s="6">
        <f>'CL &amp; Data'!M573</f>
        <v>-6.2778138999999999</v>
      </c>
      <c r="P151" s="6">
        <f>'CL &amp; Data'!N573</f>
        <v>-45.454205000000002</v>
      </c>
      <c r="R151" s="6">
        <f>'CL &amp; Data'!O573</f>
        <v>-30.535910000000001</v>
      </c>
      <c r="T151" s="6">
        <f>'CL &amp; Data'!P573</f>
        <v>-25.356725999999998</v>
      </c>
    </row>
    <row r="152" spans="2:20" x14ac:dyDescent="0.25">
      <c r="B152" s="6">
        <f>'CL &amp; Data'!B574/1000000000</f>
        <v>19.7425</v>
      </c>
      <c r="D152" s="6">
        <f>'CL &amp; Data'!C574</f>
        <v>-19.013636000000002</v>
      </c>
      <c r="F152" s="6">
        <f>'CL &amp; Data'!D574</f>
        <v>-46.473072000000002</v>
      </c>
      <c r="H152" s="6">
        <f>'CL &amp; Data'!E574</f>
        <v>-25.448286</v>
      </c>
      <c r="J152" s="6">
        <f>'CL &amp; Data'!F574</f>
        <v>-30.504932</v>
      </c>
      <c r="L152" s="6">
        <f>'CL &amp; Data'!L574/1000000000</f>
        <v>19.7425</v>
      </c>
      <c r="N152" s="6">
        <f>'CL &amp; Data'!M574</f>
        <v>-6.1233047999999997</v>
      </c>
      <c r="P152" s="6">
        <f>'CL &amp; Data'!N574</f>
        <v>-45.158855000000003</v>
      </c>
      <c r="R152" s="6">
        <f>'CL &amp; Data'!O574</f>
        <v>-30.580065000000001</v>
      </c>
      <c r="T152" s="6">
        <f>'CL &amp; Data'!P574</f>
        <v>-25.480186</v>
      </c>
    </row>
    <row r="153" spans="2:20" x14ac:dyDescent="0.25">
      <c r="B153" s="6">
        <f>'CL &amp; Data'!B575/1000000000</f>
        <v>19.87</v>
      </c>
      <c r="D153" s="6">
        <f>'CL &amp; Data'!C575</f>
        <v>-17.900948</v>
      </c>
      <c r="F153" s="6">
        <f>'CL &amp; Data'!D575</f>
        <v>-46.199992999999999</v>
      </c>
      <c r="H153" s="6">
        <f>'CL &amp; Data'!E575</f>
        <v>-25.612006999999998</v>
      </c>
      <c r="J153" s="6">
        <f>'CL &amp; Data'!F575</f>
        <v>-30.48546</v>
      </c>
      <c r="L153" s="6">
        <f>'CL &amp; Data'!L575/1000000000</f>
        <v>19.87</v>
      </c>
      <c r="N153" s="6">
        <f>'CL &amp; Data'!M575</f>
        <v>-5.921144</v>
      </c>
      <c r="P153" s="6">
        <f>'CL &amp; Data'!N575</f>
        <v>-44.906086000000002</v>
      </c>
      <c r="R153" s="6">
        <f>'CL &amp; Data'!O575</f>
        <v>-30.61281</v>
      </c>
      <c r="T153" s="6">
        <f>'CL &amp; Data'!P575</f>
        <v>-25.611865999999999</v>
      </c>
    </row>
    <row r="154" spans="2:20" x14ac:dyDescent="0.25">
      <c r="B154" s="6">
        <f>'CL &amp; Data'!B576/1000000000</f>
        <v>19.997499999999999</v>
      </c>
      <c r="D154" s="6">
        <f>'CL &amp; Data'!C576</f>
        <v>-16.800602000000001</v>
      </c>
      <c r="F154" s="6">
        <f>'CL &amp; Data'!D576</f>
        <v>-46.038330000000002</v>
      </c>
      <c r="H154" s="6">
        <f>'CL &amp; Data'!E576</f>
        <v>-25.775040000000001</v>
      </c>
      <c r="J154" s="6">
        <f>'CL &amp; Data'!F576</f>
        <v>-30.480722</v>
      </c>
      <c r="L154" s="6">
        <f>'CL &amp; Data'!L576/1000000000</f>
        <v>19.997499999999999</v>
      </c>
      <c r="N154" s="6">
        <f>'CL &amp; Data'!M576</f>
        <v>-5.6932368000000002</v>
      </c>
      <c r="P154" s="6">
        <f>'CL &amp; Data'!N576</f>
        <v>-44.705837000000002</v>
      </c>
      <c r="R154" s="6">
        <f>'CL &amp; Data'!O576</f>
        <v>-30.667120000000001</v>
      </c>
      <c r="T154" s="6">
        <f>'CL &amp; Data'!P576</f>
        <v>-25.741543</v>
      </c>
    </row>
    <row r="155" spans="2:20" x14ac:dyDescent="0.25">
      <c r="B155" s="6">
        <f>'CL &amp; Data'!B577/1000000000</f>
        <v>20.125</v>
      </c>
      <c r="D155" s="6">
        <f>'CL &amp; Data'!C577</f>
        <v>-15.81479</v>
      </c>
      <c r="F155" s="6">
        <f>'CL &amp; Data'!D577</f>
        <v>-45.970233999999998</v>
      </c>
      <c r="H155" s="6">
        <f>'CL &amp; Data'!E577</f>
        <v>-25.913554999999999</v>
      </c>
      <c r="J155" s="6">
        <f>'CL &amp; Data'!F577</f>
        <v>-30.432005</v>
      </c>
      <c r="L155" s="6">
        <f>'CL &amp; Data'!L577/1000000000</f>
        <v>20.125</v>
      </c>
      <c r="N155" s="6">
        <f>'CL &amp; Data'!M577</f>
        <v>-5.5025516000000003</v>
      </c>
      <c r="P155" s="6">
        <f>'CL &amp; Data'!N577</f>
        <v>-44.53801</v>
      </c>
      <c r="R155" s="6">
        <f>'CL &amp; Data'!O577</f>
        <v>-30.790813</v>
      </c>
      <c r="T155" s="6">
        <f>'CL &amp; Data'!P577</f>
        <v>-25.888531</v>
      </c>
    </row>
    <row r="156" spans="2:20" x14ac:dyDescent="0.25">
      <c r="B156" s="6">
        <f>'CL &amp; Data'!B578/1000000000</f>
        <v>20.252500000000001</v>
      </c>
      <c r="D156" s="6">
        <f>'CL &amp; Data'!C578</f>
        <v>-14.862494</v>
      </c>
      <c r="F156" s="6">
        <f>'CL &amp; Data'!D578</f>
        <v>-45.906494000000002</v>
      </c>
      <c r="H156" s="6">
        <f>'CL &amp; Data'!E578</f>
        <v>-26.005268000000001</v>
      </c>
      <c r="J156" s="6">
        <f>'CL &amp; Data'!F578</f>
        <v>-30.406696</v>
      </c>
      <c r="L156" s="6">
        <f>'CL &amp; Data'!L578/1000000000</f>
        <v>20.252500000000001</v>
      </c>
      <c r="N156" s="6">
        <f>'CL &amp; Data'!M578</f>
        <v>-5.2952085000000002</v>
      </c>
      <c r="P156" s="6">
        <f>'CL &amp; Data'!N578</f>
        <v>-44.374222000000003</v>
      </c>
      <c r="R156" s="6">
        <f>'CL &amp; Data'!O578</f>
        <v>-30.915043000000001</v>
      </c>
      <c r="T156" s="6">
        <f>'CL &amp; Data'!P578</f>
        <v>-26.010802999999999</v>
      </c>
    </row>
    <row r="157" spans="2:20" x14ac:dyDescent="0.25">
      <c r="B157" s="6">
        <f>'CL &amp; Data'!B579/1000000000</f>
        <v>20.38</v>
      </c>
      <c r="D157" s="6">
        <f>'CL &amp; Data'!C579</f>
        <v>-14.085887</v>
      </c>
      <c r="F157" s="6">
        <f>'CL &amp; Data'!D579</f>
        <v>-45.800159000000001</v>
      </c>
      <c r="H157" s="6">
        <f>'CL &amp; Data'!E579</f>
        <v>-26.039227</v>
      </c>
      <c r="J157" s="6">
        <f>'CL &amp; Data'!F579</f>
        <v>-30.437897</v>
      </c>
      <c r="L157" s="6">
        <f>'CL &amp; Data'!L579/1000000000</f>
        <v>20.38</v>
      </c>
      <c r="N157" s="6">
        <f>'CL &amp; Data'!M579</f>
        <v>-5.0683556000000003</v>
      </c>
      <c r="P157" s="6">
        <f>'CL &amp; Data'!N579</f>
        <v>-44.188831</v>
      </c>
      <c r="R157" s="6">
        <f>'CL &amp; Data'!O579</f>
        <v>-31.027101999999999</v>
      </c>
      <c r="T157" s="6">
        <f>'CL &amp; Data'!P579</f>
        <v>-26.066956999999999</v>
      </c>
    </row>
    <row r="158" spans="2:20" x14ac:dyDescent="0.25">
      <c r="B158" s="6">
        <f>'CL &amp; Data'!B580/1000000000</f>
        <v>20.5075</v>
      </c>
      <c r="D158" s="6">
        <f>'CL &amp; Data'!C580</f>
        <v>-13.251519</v>
      </c>
      <c r="F158" s="6">
        <f>'CL &amp; Data'!D580</f>
        <v>-45.770653000000003</v>
      </c>
      <c r="H158" s="6">
        <f>'CL &amp; Data'!E580</f>
        <v>-26.058287</v>
      </c>
      <c r="J158" s="6">
        <f>'CL &amp; Data'!F580</f>
        <v>-30.470844</v>
      </c>
      <c r="L158" s="6">
        <f>'CL &amp; Data'!L580/1000000000</f>
        <v>20.5075</v>
      </c>
      <c r="N158" s="6">
        <f>'CL &amp; Data'!M580</f>
        <v>-4.7788748999999999</v>
      </c>
      <c r="P158" s="6">
        <f>'CL &amp; Data'!N580</f>
        <v>-44.011307000000002</v>
      </c>
      <c r="R158" s="6">
        <f>'CL &amp; Data'!O580</f>
        <v>-31.07188</v>
      </c>
      <c r="T158" s="6">
        <f>'CL &amp; Data'!P580</f>
        <v>-26.103791999999999</v>
      </c>
    </row>
    <row r="159" spans="2:20" x14ac:dyDescent="0.25">
      <c r="B159" s="6">
        <f>'CL &amp; Data'!B581/1000000000</f>
        <v>20.635000000000002</v>
      </c>
      <c r="D159" s="6">
        <f>'CL &amp; Data'!C581</f>
        <v>-12.324705</v>
      </c>
      <c r="F159" s="6">
        <f>'CL &amp; Data'!D581</f>
        <v>-45.847504000000001</v>
      </c>
      <c r="H159" s="6">
        <f>'CL &amp; Data'!E581</f>
        <v>-26.114854999999999</v>
      </c>
      <c r="J159" s="6">
        <f>'CL &amp; Data'!F581</f>
        <v>-30.573658000000002</v>
      </c>
      <c r="L159" s="6">
        <f>'CL &amp; Data'!L581/1000000000</f>
        <v>20.635000000000002</v>
      </c>
      <c r="N159" s="6">
        <f>'CL &amp; Data'!M581</f>
        <v>-4.409904</v>
      </c>
      <c r="P159" s="6">
        <f>'CL &amp; Data'!N581</f>
        <v>-43.769691000000002</v>
      </c>
      <c r="R159" s="6">
        <f>'CL &amp; Data'!O581</f>
        <v>-31.074560000000002</v>
      </c>
      <c r="T159" s="6">
        <f>'CL &amp; Data'!P581</f>
        <v>-26.115347</v>
      </c>
    </row>
    <row r="160" spans="2:20" x14ac:dyDescent="0.25">
      <c r="B160" s="6">
        <f>'CL &amp; Data'!B582/1000000000</f>
        <v>20.762499999999999</v>
      </c>
      <c r="D160" s="6">
        <f>'CL &amp; Data'!C582</f>
        <v>-11.651363999999999</v>
      </c>
      <c r="F160" s="6">
        <f>'CL &amp; Data'!D582</f>
        <v>-45.698462999999997</v>
      </c>
      <c r="H160" s="6">
        <f>'CL &amp; Data'!E582</f>
        <v>-26.084181000000001</v>
      </c>
      <c r="J160" s="6">
        <f>'CL &amp; Data'!F582</f>
        <v>-30.820961</v>
      </c>
      <c r="L160" s="6">
        <f>'CL &amp; Data'!L582/1000000000</f>
        <v>20.762499999999999</v>
      </c>
      <c r="N160" s="6">
        <f>'CL &amp; Data'!M582</f>
        <v>-4.1962637999999997</v>
      </c>
      <c r="P160" s="6">
        <f>'CL &amp; Data'!N582</f>
        <v>-43.586078999999998</v>
      </c>
      <c r="R160" s="6">
        <f>'CL &amp; Data'!O582</f>
        <v>-31.166826</v>
      </c>
      <c r="T160" s="6">
        <f>'CL &amp; Data'!P582</f>
        <v>-26.106301999999999</v>
      </c>
    </row>
    <row r="161" spans="2:20" x14ac:dyDescent="0.25">
      <c r="B161" s="6">
        <f>'CL &amp; Data'!B583/1000000000</f>
        <v>20.89</v>
      </c>
      <c r="D161" s="6">
        <f>'CL &amp; Data'!C583</f>
        <v>-11.085917</v>
      </c>
      <c r="F161" s="6">
        <f>'CL &amp; Data'!D583</f>
        <v>-45.537449000000002</v>
      </c>
      <c r="H161" s="6">
        <f>'CL &amp; Data'!E583</f>
        <v>-26.048641</v>
      </c>
      <c r="J161" s="6">
        <f>'CL &amp; Data'!F583</f>
        <v>-31.031561</v>
      </c>
      <c r="L161" s="6">
        <f>'CL &amp; Data'!L583/1000000000</f>
        <v>20.89</v>
      </c>
      <c r="N161" s="6">
        <f>'CL &amp; Data'!M583</f>
        <v>-3.9582803000000002</v>
      </c>
      <c r="P161" s="6">
        <f>'CL &amp; Data'!N583</f>
        <v>-43.432831</v>
      </c>
      <c r="R161" s="6">
        <f>'CL &amp; Data'!O583</f>
        <v>-31.199366000000001</v>
      </c>
      <c r="T161" s="6">
        <f>'CL &amp; Data'!P583</f>
        <v>-26.039522000000002</v>
      </c>
    </row>
    <row r="162" spans="2:20" x14ac:dyDescent="0.25">
      <c r="B162" s="6">
        <f>'CL &amp; Data'!B584/1000000000</f>
        <v>21.017499999999998</v>
      </c>
      <c r="D162" s="6">
        <f>'CL &amp; Data'!C584</f>
        <v>-10.537283</v>
      </c>
      <c r="F162" s="6">
        <f>'CL &amp; Data'!D584</f>
        <v>-45.417563999999999</v>
      </c>
      <c r="H162" s="6">
        <f>'CL &amp; Data'!E584</f>
        <v>-26.030811</v>
      </c>
      <c r="J162" s="6">
        <f>'CL &amp; Data'!F584</f>
        <v>-31.181545</v>
      </c>
      <c r="L162" s="6">
        <f>'CL &amp; Data'!L584/1000000000</f>
        <v>21.017499999999998</v>
      </c>
      <c r="N162" s="6">
        <f>'CL &amp; Data'!M584</f>
        <v>-3.6997415999999999</v>
      </c>
      <c r="P162" s="6">
        <f>'CL &amp; Data'!N584</f>
        <v>-43.275257000000003</v>
      </c>
      <c r="R162" s="6">
        <f>'CL &amp; Data'!O584</f>
        <v>-31.194813</v>
      </c>
      <c r="T162" s="6">
        <f>'CL &amp; Data'!P584</f>
        <v>-25.989751999999999</v>
      </c>
    </row>
    <row r="163" spans="2:20" x14ac:dyDescent="0.25">
      <c r="B163" s="6">
        <f>'CL &amp; Data'!B585/1000000000</f>
        <v>21.145</v>
      </c>
      <c r="D163" s="6">
        <f>'CL &amp; Data'!C585</f>
        <v>-10.154949</v>
      </c>
      <c r="F163" s="6">
        <f>'CL &amp; Data'!D585</f>
        <v>-45.237377000000002</v>
      </c>
      <c r="H163" s="6">
        <f>'CL &amp; Data'!E585</f>
        <v>-25.999334000000001</v>
      </c>
      <c r="J163" s="6">
        <f>'CL &amp; Data'!F585</f>
        <v>-31.375906000000001</v>
      </c>
      <c r="L163" s="6">
        <f>'CL &amp; Data'!L585/1000000000</f>
        <v>21.145</v>
      </c>
      <c r="N163" s="6">
        <f>'CL &amp; Data'!M585</f>
        <v>-3.5277405000000002</v>
      </c>
      <c r="P163" s="6">
        <f>'CL &amp; Data'!N585</f>
        <v>-43.094127999999998</v>
      </c>
      <c r="R163" s="6">
        <f>'CL &amp; Data'!O585</f>
        <v>-31.403556999999999</v>
      </c>
      <c r="T163" s="6">
        <f>'CL &amp; Data'!P585</f>
        <v>-25.917802999999999</v>
      </c>
    </row>
    <row r="164" spans="2:20" x14ac:dyDescent="0.25">
      <c r="B164" s="6">
        <f>'CL &amp; Data'!B586/1000000000</f>
        <v>21.272500000000001</v>
      </c>
      <c r="D164" s="6">
        <f>'CL &amp; Data'!C586</f>
        <v>-10.147321</v>
      </c>
      <c r="F164" s="6">
        <f>'CL &amp; Data'!D586</f>
        <v>-44.797142000000001</v>
      </c>
      <c r="H164" s="6">
        <f>'CL &amp; Data'!E586</f>
        <v>-25.870262</v>
      </c>
      <c r="J164" s="6">
        <f>'CL &amp; Data'!F586</f>
        <v>-31.617536999999999</v>
      </c>
      <c r="L164" s="6">
        <f>'CL &amp; Data'!L586/1000000000</f>
        <v>21.272500000000001</v>
      </c>
      <c r="N164" s="6">
        <f>'CL &amp; Data'!M586</f>
        <v>-3.5694981000000001</v>
      </c>
      <c r="P164" s="6">
        <f>'CL &amp; Data'!N586</f>
        <v>-43.049446000000003</v>
      </c>
      <c r="R164" s="6">
        <f>'CL &amp; Data'!O586</f>
        <v>-31.572970999999999</v>
      </c>
      <c r="T164" s="6">
        <f>'CL &amp; Data'!P586</f>
        <v>-25.825178000000001</v>
      </c>
    </row>
    <row r="165" spans="2:20" x14ac:dyDescent="0.25">
      <c r="B165" s="6">
        <f>'CL &amp; Data'!B587/1000000000</f>
        <v>21.4</v>
      </c>
      <c r="D165" s="6">
        <f>'CL &amp; Data'!C587</f>
        <v>-9.9977741000000009</v>
      </c>
      <c r="F165" s="6">
        <f>'CL &amp; Data'!D587</f>
        <v>-44.589111000000003</v>
      </c>
      <c r="H165" s="6">
        <f>'CL &amp; Data'!E587</f>
        <v>-25.797422000000001</v>
      </c>
      <c r="J165" s="6">
        <f>'CL &amp; Data'!F587</f>
        <v>-31.794039000000001</v>
      </c>
      <c r="L165" s="6">
        <f>'CL &amp; Data'!L587/1000000000</f>
        <v>21.4</v>
      </c>
      <c r="N165" s="6">
        <f>'CL &amp; Data'!M587</f>
        <v>-3.4462442000000002</v>
      </c>
      <c r="P165" s="6">
        <f>'CL &amp; Data'!N587</f>
        <v>-42.943877999999998</v>
      </c>
      <c r="R165" s="6">
        <f>'CL &amp; Data'!O587</f>
        <v>-31.612895999999999</v>
      </c>
      <c r="T165" s="6">
        <f>'CL &amp; Data'!P587</f>
        <v>-25.694019000000001</v>
      </c>
    </row>
    <row r="166" spans="2:20" x14ac:dyDescent="0.25">
      <c r="B166" s="6">
        <f>'CL &amp; Data'!B588/1000000000</f>
        <v>21.5275</v>
      </c>
      <c r="D166" s="6">
        <f>'CL &amp; Data'!C588</f>
        <v>-9.9730700999999993</v>
      </c>
      <c r="F166" s="6">
        <f>'CL &amp; Data'!D588</f>
        <v>-44.313713</v>
      </c>
      <c r="H166" s="6">
        <f>'CL &amp; Data'!E588</f>
        <v>-25.703209000000001</v>
      </c>
      <c r="J166" s="6">
        <f>'CL &amp; Data'!F588</f>
        <v>-31.91432</v>
      </c>
      <c r="L166" s="6">
        <f>'CL &amp; Data'!L588/1000000000</f>
        <v>21.5275</v>
      </c>
      <c r="N166" s="6">
        <f>'CL &amp; Data'!M588</f>
        <v>-3.3728867</v>
      </c>
      <c r="P166" s="6">
        <f>'CL &amp; Data'!N588</f>
        <v>-42.815154999999997</v>
      </c>
      <c r="R166" s="6">
        <f>'CL &amp; Data'!O588</f>
        <v>-31.676120999999998</v>
      </c>
      <c r="T166" s="6">
        <f>'CL &amp; Data'!P588</f>
        <v>-25.590492000000001</v>
      </c>
    </row>
    <row r="167" spans="2:20" x14ac:dyDescent="0.25">
      <c r="B167" s="6">
        <f>'CL &amp; Data'!B589/1000000000</f>
        <v>21.655000000000001</v>
      </c>
      <c r="D167" s="6">
        <f>'CL &amp; Data'!C589</f>
        <v>-10.060677</v>
      </c>
      <c r="F167" s="6">
        <f>'CL &amp; Data'!D589</f>
        <v>-43.990971000000002</v>
      </c>
      <c r="H167" s="6">
        <f>'CL &amp; Data'!E589</f>
        <v>-25.574593</v>
      </c>
      <c r="J167" s="6">
        <f>'CL &amp; Data'!F589</f>
        <v>-31.964590000000001</v>
      </c>
      <c r="L167" s="6">
        <f>'CL &amp; Data'!L589/1000000000</f>
        <v>21.655000000000001</v>
      </c>
      <c r="N167" s="6">
        <f>'CL &amp; Data'!M589</f>
        <v>-3.3458502000000001</v>
      </c>
      <c r="P167" s="6">
        <f>'CL &amp; Data'!N589</f>
        <v>-42.684601000000001</v>
      </c>
      <c r="R167" s="6">
        <f>'CL &amp; Data'!O589</f>
        <v>-31.861681000000001</v>
      </c>
      <c r="T167" s="6">
        <f>'CL &amp; Data'!P589</f>
        <v>-25.471160999999999</v>
      </c>
    </row>
    <row r="168" spans="2:20" x14ac:dyDescent="0.25">
      <c r="B168" s="6">
        <f>'CL &amp; Data'!B590/1000000000</f>
        <v>21.782499999999999</v>
      </c>
      <c r="D168" s="6">
        <f>'CL &amp; Data'!C590</f>
        <v>-10.278096</v>
      </c>
      <c r="F168" s="6">
        <f>'CL &amp; Data'!D590</f>
        <v>-43.638786000000003</v>
      </c>
      <c r="H168" s="6">
        <f>'CL &amp; Data'!E590</f>
        <v>-25.40859</v>
      </c>
      <c r="J168" s="6">
        <f>'CL &amp; Data'!F590</f>
        <v>-31.976025</v>
      </c>
      <c r="L168" s="6">
        <f>'CL &amp; Data'!L590/1000000000</f>
        <v>21.782499999999999</v>
      </c>
      <c r="N168" s="6">
        <f>'CL &amp; Data'!M590</f>
        <v>-3.3838694</v>
      </c>
      <c r="P168" s="6">
        <f>'CL &amp; Data'!N590</f>
        <v>-42.596480999999997</v>
      </c>
      <c r="R168" s="6">
        <f>'CL &amp; Data'!O590</f>
        <v>-31.942060000000001</v>
      </c>
      <c r="T168" s="6">
        <f>'CL &amp; Data'!P590</f>
        <v>-25.324469000000001</v>
      </c>
    </row>
    <row r="169" spans="2:20" x14ac:dyDescent="0.25">
      <c r="B169" s="6">
        <f>'CL &amp; Data'!B591/1000000000</f>
        <v>21.91</v>
      </c>
      <c r="D169" s="6">
        <f>'CL &amp; Data'!C591</f>
        <v>-10.444177</v>
      </c>
      <c r="F169" s="6">
        <f>'CL &amp; Data'!D591</f>
        <v>-43.349277000000001</v>
      </c>
      <c r="H169" s="6">
        <f>'CL &amp; Data'!E591</f>
        <v>-25.231838</v>
      </c>
      <c r="J169" s="6">
        <f>'CL &amp; Data'!F591</f>
        <v>-31.912441000000001</v>
      </c>
      <c r="L169" s="6">
        <f>'CL &amp; Data'!L591/1000000000</f>
        <v>21.91</v>
      </c>
      <c r="N169" s="6">
        <f>'CL &amp; Data'!M591</f>
        <v>-3.3658979000000002</v>
      </c>
      <c r="P169" s="6">
        <f>'CL &amp; Data'!N591</f>
        <v>-42.417586999999997</v>
      </c>
      <c r="R169" s="6">
        <f>'CL &amp; Data'!O591</f>
        <v>-31.977222000000001</v>
      </c>
      <c r="T169" s="6">
        <f>'CL &amp; Data'!P591</f>
        <v>-25.149951999999999</v>
      </c>
    </row>
    <row r="170" spans="2:20" x14ac:dyDescent="0.25">
      <c r="B170" s="6">
        <f>'CL &amp; Data'!B592/1000000000</f>
        <v>22.037500000000001</v>
      </c>
      <c r="D170" s="6">
        <f>'CL &amp; Data'!C592</f>
        <v>-10.771409</v>
      </c>
      <c r="F170" s="6">
        <f>'CL &amp; Data'!D592</f>
        <v>-42.935023999999999</v>
      </c>
      <c r="H170" s="6">
        <f>'CL &amp; Data'!E592</f>
        <v>-25.022396000000001</v>
      </c>
      <c r="J170" s="6">
        <f>'CL &amp; Data'!F592</f>
        <v>-31.859601999999999</v>
      </c>
      <c r="L170" s="6">
        <f>'CL &amp; Data'!L592/1000000000</f>
        <v>22.037500000000001</v>
      </c>
      <c r="N170" s="6">
        <f>'CL &amp; Data'!M592</f>
        <v>-3.4018562000000001</v>
      </c>
      <c r="P170" s="6">
        <f>'CL &amp; Data'!N592</f>
        <v>-42.205978000000002</v>
      </c>
      <c r="R170" s="6">
        <f>'CL &amp; Data'!O592</f>
        <v>-31.964887999999998</v>
      </c>
      <c r="T170" s="6">
        <f>'CL &amp; Data'!P592</f>
        <v>-24.950451000000001</v>
      </c>
    </row>
    <row r="171" spans="2:20" x14ac:dyDescent="0.25">
      <c r="B171" s="6">
        <f>'CL &amp; Data'!B593/1000000000</f>
        <v>22.164999999999999</v>
      </c>
      <c r="D171" s="6">
        <f>'CL &amp; Data'!C593</f>
        <v>-11.113225999999999</v>
      </c>
      <c r="F171" s="6">
        <f>'CL &amp; Data'!D593</f>
        <v>-42.539332999999999</v>
      </c>
      <c r="H171" s="6">
        <f>'CL &amp; Data'!E593</f>
        <v>-24.782724000000002</v>
      </c>
      <c r="J171" s="6">
        <f>'CL &amp; Data'!F593</f>
        <v>-31.720124999999999</v>
      </c>
      <c r="L171" s="6">
        <f>'CL &amp; Data'!L593/1000000000</f>
        <v>22.164999999999999</v>
      </c>
      <c r="N171" s="6">
        <f>'CL &amp; Data'!M593</f>
        <v>-3.4318111</v>
      </c>
      <c r="P171" s="6">
        <f>'CL &amp; Data'!N593</f>
        <v>-41.959147999999999</v>
      </c>
      <c r="R171" s="6">
        <f>'CL &amp; Data'!O593</f>
        <v>-31.958855</v>
      </c>
      <c r="T171" s="6">
        <f>'CL &amp; Data'!P593</f>
        <v>-24.716121999999999</v>
      </c>
    </row>
    <row r="172" spans="2:20" x14ac:dyDescent="0.25">
      <c r="B172" s="6">
        <f>'CL &amp; Data'!B594/1000000000</f>
        <v>22.2925</v>
      </c>
      <c r="D172" s="6">
        <f>'CL &amp; Data'!C594</f>
        <v>-11.551458</v>
      </c>
      <c r="F172" s="6">
        <f>'CL &amp; Data'!D594</f>
        <v>-42.066158000000001</v>
      </c>
      <c r="H172" s="6">
        <f>'CL &amp; Data'!E594</f>
        <v>-24.514482000000001</v>
      </c>
      <c r="J172" s="6">
        <f>'CL &amp; Data'!F594</f>
        <v>-31.586231000000002</v>
      </c>
      <c r="L172" s="6">
        <f>'CL &amp; Data'!L594/1000000000</f>
        <v>22.2925</v>
      </c>
      <c r="N172" s="6">
        <f>'CL &amp; Data'!M594</f>
        <v>-3.5038211000000001</v>
      </c>
      <c r="P172" s="6">
        <f>'CL &amp; Data'!N594</f>
        <v>-41.661045000000001</v>
      </c>
      <c r="R172" s="6">
        <f>'CL &amp; Data'!O594</f>
        <v>-31.761265000000002</v>
      </c>
      <c r="T172" s="6">
        <f>'CL &amp; Data'!P594</f>
        <v>-24.441434999999998</v>
      </c>
    </row>
    <row r="173" spans="2:20" x14ac:dyDescent="0.25">
      <c r="B173" s="6">
        <f>'CL &amp; Data'!B595/1000000000</f>
        <v>22.42</v>
      </c>
      <c r="D173" s="6">
        <f>'CL &amp; Data'!C595</f>
        <v>-12.15488</v>
      </c>
      <c r="F173" s="6">
        <f>'CL &amp; Data'!D595</f>
        <v>-41.504233999999997</v>
      </c>
      <c r="H173" s="6">
        <f>'CL &amp; Data'!E595</f>
        <v>-24.196255000000001</v>
      </c>
      <c r="J173" s="6">
        <f>'CL &amp; Data'!F595</f>
        <v>-31.376804</v>
      </c>
      <c r="L173" s="6">
        <f>'CL &amp; Data'!L595/1000000000</f>
        <v>22.42</v>
      </c>
      <c r="N173" s="6">
        <f>'CL &amp; Data'!M595</f>
        <v>-3.5983996</v>
      </c>
      <c r="P173" s="6">
        <f>'CL &amp; Data'!N595</f>
        <v>-41.302695999999997</v>
      </c>
      <c r="R173" s="6">
        <f>'CL &amp; Data'!O595</f>
        <v>-31.416112999999999</v>
      </c>
      <c r="T173" s="6">
        <f>'CL &amp; Data'!P595</f>
        <v>-24.123148</v>
      </c>
    </row>
    <row r="174" spans="2:20" x14ac:dyDescent="0.25">
      <c r="B174" s="6">
        <f>'CL &amp; Data'!B596/1000000000</f>
        <v>22.547499999999999</v>
      </c>
      <c r="D174" s="6">
        <f>'CL &amp; Data'!C596</f>
        <v>-12.856335</v>
      </c>
      <c r="F174" s="6">
        <f>'CL &amp; Data'!D596</f>
        <v>-40.933104999999998</v>
      </c>
      <c r="H174" s="6">
        <f>'CL &amp; Data'!E596</f>
        <v>-23.836379999999998</v>
      </c>
      <c r="J174" s="6">
        <f>'CL &amp; Data'!F596</f>
        <v>-31.061357000000001</v>
      </c>
      <c r="L174" s="6">
        <f>'CL &amp; Data'!L596/1000000000</f>
        <v>22.547499999999999</v>
      </c>
      <c r="N174" s="6">
        <f>'CL &amp; Data'!M596</f>
        <v>-3.6839623000000001</v>
      </c>
      <c r="P174" s="6">
        <f>'CL &amp; Data'!N596</f>
        <v>-40.915286999999999</v>
      </c>
      <c r="R174" s="6">
        <f>'CL &amp; Data'!O596</f>
        <v>-31.088415000000001</v>
      </c>
      <c r="T174" s="6">
        <f>'CL &amp; Data'!P596</f>
        <v>-23.764088000000001</v>
      </c>
    </row>
    <row r="175" spans="2:20" x14ac:dyDescent="0.25">
      <c r="B175" s="6">
        <f>'CL &amp; Data'!B597/1000000000</f>
        <v>22.675000000000001</v>
      </c>
      <c r="D175" s="6">
        <f>'CL &amp; Data'!C597</f>
        <v>-13.579269</v>
      </c>
      <c r="F175" s="6">
        <f>'CL &amp; Data'!D597</f>
        <v>-40.414833000000002</v>
      </c>
      <c r="H175" s="6">
        <f>'CL &amp; Data'!E597</f>
        <v>-23.445126999999999</v>
      </c>
      <c r="J175" s="6">
        <f>'CL &amp; Data'!F597</f>
        <v>-30.596844000000001</v>
      </c>
      <c r="L175" s="6">
        <f>'CL &amp; Data'!L597/1000000000</f>
        <v>22.675000000000001</v>
      </c>
      <c r="N175" s="6">
        <f>'CL &amp; Data'!M597</f>
        <v>-3.7670678999999998</v>
      </c>
      <c r="P175" s="6">
        <f>'CL &amp; Data'!N597</f>
        <v>-40.484509000000003</v>
      </c>
      <c r="R175" s="6">
        <f>'CL &amp; Data'!O597</f>
        <v>-30.719915</v>
      </c>
      <c r="T175" s="6">
        <f>'CL &amp; Data'!P597</f>
        <v>-23.366340999999998</v>
      </c>
    </row>
    <row r="176" spans="2:20" x14ac:dyDescent="0.25">
      <c r="B176" s="6">
        <f>'CL &amp; Data'!B598/1000000000</f>
        <v>22.802499999999998</v>
      </c>
      <c r="D176" s="6">
        <f>'CL &amp; Data'!C598</f>
        <v>-14.355843999999999</v>
      </c>
      <c r="F176" s="6">
        <f>'CL &amp; Data'!D598</f>
        <v>-39.876227999999998</v>
      </c>
      <c r="H176" s="6">
        <f>'CL &amp; Data'!E598</f>
        <v>-23.025051000000001</v>
      </c>
      <c r="J176" s="6">
        <f>'CL &amp; Data'!F598</f>
        <v>-30.211846999999999</v>
      </c>
      <c r="L176" s="6">
        <f>'CL &amp; Data'!L598/1000000000</f>
        <v>22.802499999999998</v>
      </c>
      <c r="N176" s="6">
        <f>'CL &amp; Data'!M598</f>
        <v>-3.8688034999999998</v>
      </c>
      <c r="P176" s="6">
        <f>'CL &amp; Data'!N598</f>
        <v>-40.041972999999999</v>
      </c>
      <c r="R176" s="6">
        <f>'CL &amp; Data'!O598</f>
        <v>-30.249438999999999</v>
      </c>
      <c r="T176" s="6">
        <f>'CL &amp; Data'!P598</f>
        <v>-22.942951000000001</v>
      </c>
    </row>
    <row r="177" spans="2:20" x14ac:dyDescent="0.25">
      <c r="B177" s="6">
        <f>'CL &amp; Data'!B599/1000000000</f>
        <v>22.93</v>
      </c>
      <c r="D177" s="6">
        <f>'CL &amp; Data'!C599</f>
        <v>-15.122522999999999</v>
      </c>
      <c r="F177" s="6">
        <f>'CL &amp; Data'!D599</f>
        <v>-39.372784000000003</v>
      </c>
      <c r="H177" s="6">
        <f>'CL &amp; Data'!E599</f>
        <v>-22.586086000000002</v>
      </c>
      <c r="J177" s="6">
        <f>'CL &amp; Data'!F599</f>
        <v>-29.795425000000002</v>
      </c>
      <c r="L177" s="6">
        <f>'CL &amp; Data'!L599/1000000000</f>
        <v>22.93</v>
      </c>
      <c r="N177" s="6">
        <f>'CL &amp; Data'!M599</f>
        <v>-3.9724344999999999</v>
      </c>
      <c r="P177" s="6">
        <f>'CL &amp; Data'!N599</f>
        <v>-39.634551999999999</v>
      </c>
      <c r="R177" s="6">
        <f>'CL &amp; Data'!O599</f>
        <v>-29.810699</v>
      </c>
      <c r="T177" s="6">
        <f>'CL &amp; Data'!P599</f>
        <v>-22.513836000000001</v>
      </c>
    </row>
    <row r="178" spans="2:20" x14ac:dyDescent="0.25">
      <c r="B178" s="6">
        <f>'CL &amp; Data'!B600/1000000000</f>
        <v>23.057500000000001</v>
      </c>
      <c r="D178" s="6">
        <f>'CL &amp; Data'!C600</f>
        <v>-15.667178</v>
      </c>
      <c r="F178" s="6">
        <f>'CL &amp; Data'!D600</f>
        <v>-38.966667000000001</v>
      </c>
      <c r="H178" s="6">
        <f>'CL &amp; Data'!E600</f>
        <v>-22.172879999999999</v>
      </c>
      <c r="J178" s="6">
        <f>'CL &amp; Data'!F600</f>
        <v>-29.400599</v>
      </c>
      <c r="L178" s="6">
        <f>'CL &amp; Data'!L600/1000000000</f>
        <v>23.057500000000001</v>
      </c>
      <c r="N178" s="6">
        <f>'CL &amp; Data'!M600</f>
        <v>-4.0566310999999997</v>
      </c>
      <c r="P178" s="6">
        <f>'CL &amp; Data'!N600</f>
        <v>-39.260052000000002</v>
      </c>
      <c r="R178" s="6">
        <f>'CL &amp; Data'!O600</f>
        <v>-29.462969000000001</v>
      </c>
      <c r="T178" s="6">
        <f>'CL &amp; Data'!P600</f>
        <v>-22.098365999999999</v>
      </c>
    </row>
    <row r="179" spans="2:20" x14ac:dyDescent="0.25">
      <c r="B179" s="6">
        <f>'CL &amp; Data'!B601/1000000000</f>
        <v>23.184999999999999</v>
      </c>
      <c r="D179" s="6">
        <f>'CL &amp; Data'!C601</f>
        <v>-15.987753</v>
      </c>
      <c r="F179" s="6">
        <f>'CL &amp; Data'!D601</f>
        <v>-38.652138000000001</v>
      </c>
      <c r="H179" s="6">
        <f>'CL &amp; Data'!E601</f>
        <v>-21.790393999999999</v>
      </c>
      <c r="J179" s="6">
        <f>'CL &amp; Data'!F601</f>
        <v>-29.068739000000001</v>
      </c>
      <c r="L179" s="6">
        <f>'CL &amp; Data'!L601/1000000000</f>
        <v>23.184999999999999</v>
      </c>
      <c r="N179" s="6">
        <f>'CL &amp; Data'!M601</f>
        <v>-4.1266531999999998</v>
      </c>
      <c r="P179" s="6">
        <f>'CL &amp; Data'!N601</f>
        <v>-38.926754000000003</v>
      </c>
      <c r="R179" s="6">
        <f>'CL &amp; Data'!O601</f>
        <v>-29.165606</v>
      </c>
      <c r="T179" s="6">
        <f>'CL &amp; Data'!P601</f>
        <v>-21.715026999999999</v>
      </c>
    </row>
    <row r="180" spans="2:20" x14ac:dyDescent="0.25">
      <c r="B180" s="6">
        <f>'CL &amp; Data'!B602/1000000000</f>
        <v>23.3125</v>
      </c>
      <c r="D180" s="6">
        <f>'CL &amp; Data'!C602</f>
        <v>-16.040001</v>
      </c>
      <c r="F180" s="6">
        <f>'CL &amp; Data'!D602</f>
        <v>-38.405430000000003</v>
      </c>
      <c r="H180" s="6">
        <f>'CL &amp; Data'!E602</f>
        <v>-21.449608000000001</v>
      </c>
      <c r="J180" s="6">
        <f>'CL &amp; Data'!F602</f>
        <v>-28.834596999999999</v>
      </c>
      <c r="L180" s="6">
        <f>'CL &amp; Data'!L602/1000000000</f>
        <v>23.3125</v>
      </c>
      <c r="N180" s="6">
        <f>'CL &amp; Data'!M602</f>
        <v>-4.1910748</v>
      </c>
      <c r="P180" s="6">
        <f>'CL &amp; Data'!N602</f>
        <v>-38.674053000000001</v>
      </c>
      <c r="R180" s="6">
        <f>'CL &amp; Data'!O602</f>
        <v>-28.934909999999999</v>
      </c>
      <c r="T180" s="6">
        <f>'CL &amp; Data'!P602</f>
        <v>-21.376059999999999</v>
      </c>
    </row>
    <row r="181" spans="2:20" x14ac:dyDescent="0.25">
      <c r="B181" s="6">
        <f>'CL &amp; Data'!B603/1000000000</f>
        <v>23.44</v>
      </c>
      <c r="D181" s="6">
        <f>'CL &amp; Data'!C603</f>
        <v>-15.815810000000001</v>
      </c>
      <c r="F181" s="6">
        <f>'CL &amp; Data'!D603</f>
        <v>-38.257114000000001</v>
      </c>
      <c r="H181" s="6">
        <f>'CL &amp; Data'!E603</f>
        <v>-21.174807000000001</v>
      </c>
      <c r="J181" s="6">
        <f>'CL &amp; Data'!F603</f>
        <v>-28.670466999999999</v>
      </c>
      <c r="L181" s="6">
        <f>'CL &amp; Data'!L603/1000000000</f>
        <v>23.44</v>
      </c>
      <c r="N181" s="6">
        <f>'CL &amp; Data'!M603</f>
        <v>-4.2444277000000001</v>
      </c>
      <c r="P181" s="6">
        <f>'CL &amp; Data'!N603</f>
        <v>-38.473605999999997</v>
      </c>
      <c r="R181" s="6">
        <f>'CL &amp; Data'!O603</f>
        <v>-28.786944999999999</v>
      </c>
      <c r="T181" s="6">
        <f>'CL &amp; Data'!P603</f>
        <v>-21.098368000000001</v>
      </c>
    </row>
    <row r="182" spans="2:20" x14ac:dyDescent="0.25">
      <c r="B182" s="6">
        <f>'CL &amp; Data'!B604/1000000000</f>
        <v>23.567499999999999</v>
      </c>
      <c r="D182" s="6">
        <f>'CL &amp; Data'!C604</f>
        <v>-15.332788000000001</v>
      </c>
      <c r="F182" s="6">
        <f>'CL &amp; Data'!D604</f>
        <v>-38.183391999999998</v>
      </c>
      <c r="H182" s="6">
        <f>'CL &amp; Data'!E604</f>
        <v>-20.968326999999999</v>
      </c>
      <c r="J182" s="6">
        <f>'CL &amp; Data'!F604</f>
        <v>-28.570314</v>
      </c>
      <c r="L182" s="6">
        <f>'CL &amp; Data'!L604/1000000000</f>
        <v>23.567499999999999</v>
      </c>
      <c r="N182" s="6">
        <f>'CL &amp; Data'!M604</f>
        <v>-4.2778448999999998</v>
      </c>
      <c r="P182" s="6">
        <f>'CL &amp; Data'!N604</f>
        <v>-38.324553999999999</v>
      </c>
      <c r="R182" s="6">
        <f>'CL &amp; Data'!O604</f>
        <v>-28.708120000000001</v>
      </c>
      <c r="T182" s="6">
        <f>'CL &amp; Data'!P604</f>
        <v>-20.888147</v>
      </c>
    </row>
    <row r="183" spans="2:20" x14ac:dyDescent="0.25">
      <c r="B183" s="6">
        <f>'CL &amp; Data'!B605/1000000000</f>
        <v>23.695</v>
      </c>
      <c r="D183" s="6">
        <f>'CL &amp; Data'!C605</f>
        <v>-14.722019</v>
      </c>
      <c r="F183" s="6">
        <f>'CL &amp; Data'!D605</f>
        <v>-38.174660000000003</v>
      </c>
      <c r="H183" s="6">
        <f>'CL &amp; Data'!E605</f>
        <v>-20.830895999999999</v>
      </c>
      <c r="J183" s="6">
        <f>'CL &amp; Data'!F605</f>
        <v>-28.533723999999999</v>
      </c>
      <c r="L183" s="6">
        <f>'CL &amp; Data'!L605/1000000000</f>
        <v>23.695</v>
      </c>
      <c r="N183" s="6">
        <f>'CL &amp; Data'!M605</f>
        <v>-4.2975668999999996</v>
      </c>
      <c r="P183" s="6">
        <f>'CL &amp; Data'!N605</f>
        <v>-38.240810000000003</v>
      </c>
      <c r="R183" s="6">
        <f>'CL &amp; Data'!O605</f>
        <v>-28.657647999999998</v>
      </c>
      <c r="T183" s="6">
        <f>'CL &amp; Data'!P605</f>
        <v>-20.748145999999998</v>
      </c>
    </row>
    <row r="184" spans="2:20" x14ac:dyDescent="0.25">
      <c r="B184" s="6">
        <f>'CL &amp; Data'!B606/1000000000</f>
        <v>23.822500000000002</v>
      </c>
      <c r="D184" s="6">
        <f>'CL &amp; Data'!C606</f>
        <v>-13.988777000000001</v>
      </c>
      <c r="F184" s="6">
        <f>'CL &amp; Data'!D606</f>
        <v>-38.198563</v>
      </c>
      <c r="H184" s="6">
        <f>'CL &amp; Data'!E606</f>
        <v>-20.764914999999998</v>
      </c>
      <c r="J184" s="6">
        <f>'CL &amp; Data'!F606</f>
        <v>-28.554639999999999</v>
      </c>
      <c r="L184" s="6">
        <f>'CL &amp; Data'!L606/1000000000</f>
        <v>23.822500000000002</v>
      </c>
      <c r="N184" s="6">
        <f>'CL &amp; Data'!M606</f>
        <v>-4.3107958000000002</v>
      </c>
      <c r="P184" s="6">
        <f>'CL &amp; Data'!N606</f>
        <v>-38.219386999999998</v>
      </c>
      <c r="R184" s="6">
        <f>'CL &amp; Data'!O606</f>
        <v>-28.688348999999999</v>
      </c>
      <c r="T184" s="6">
        <f>'CL &amp; Data'!P606</f>
        <v>-20.673168</v>
      </c>
    </row>
    <row r="185" spans="2:20" x14ac:dyDescent="0.25">
      <c r="B185" s="6">
        <f>'CL &amp; Data'!B607/1000000000</f>
        <v>23.95</v>
      </c>
      <c r="D185" s="6">
        <f>'CL &amp; Data'!C607</f>
        <v>-13.225099999999999</v>
      </c>
      <c r="F185" s="6">
        <f>'CL &amp; Data'!D607</f>
        <v>-38.276797999999999</v>
      </c>
      <c r="H185" s="6">
        <f>'CL &amp; Data'!E607</f>
        <v>-20.765225999999998</v>
      </c>
      <c r="J185" s="6">
        <f>'CL &amp; Data'!F607</f>
        <v>-28.64283</v>
      </c>
      <c r="L185" s="6">
        <f>'CL &amp; Data'!L607/1000000000</f>
        <v>23.95</v>
      </c>
      <c r="N185" s="6">
        <f>'CL &amp; Data'!M607</f>
        <v>-4.3136101</v>
      </c>
      <c r="P185" s="6">
        <f>'CL &amp; Data'!N607</f>
        <v>-38.242412999999999</v>
      </c>
      <c r="R185" s="6">
        <f>'CL &amp; Data'!O607</f>
        <v>-28.771066999999999</v>
      </c>
      <c r="T185" s="6">
        <f>'CL &amp; Data'!P607</f>
        <v>-20.664206</v>
      </c>
    </row>
    <row r="186" spans="2:20" x14ac:dyDescent="0.25">
      <c r="B186" s="6">
        <f>'CL &amp; Data'!B608/1000000000</f>
        <v>24.077500000000001</v>
      </c>
      <c r="D186" s="6">
        <f>'CL &amp; Data'!C608</f>
        <v>-12.47278</v>
      </c>
      <c r="F186" s="6">
        <f>'CL &amp; Data'!D608</f>
        <v>-38.388027000000001</v>
      </c>
      <c r="H186" s="6">
        <f>'CL &amp; Data'!E608</f>
        <v>-20.826418</v>
      </c>
      <c r="J186" s="6">
        <f>'CL &amp; Data'!F608</f>
        <v>-28.773228</v>
      </c>
      <c r="L186" s="6">
        <f>'CL &amp; Data'!L608/1000000000</f>
        <v>24.077500000000001</v>
      </c>
      <c r="N186" s="6">
        <f>'CL &amp; Data'!M608</f>
        <v>-4.3184132999999996</v>
      </c>
      <c r="P186" s="6">
        <f>'CL &amp; Data'!N608</f>
        <v>-38.288226999999999</v>
      </c>
      <c r="R186" s="6">
        <f>'CL &amp; Data'!O608</f>
        <v>-28.936363</v>
      </c>
      <c r="T186" s="6">
        <f>'CL &amp; Data'!P608</f>
        <v>-20.716374999999999</v>
      </c>
    </row>
    <row r="187" spans="2:20" x14ac:dyDescent="0.25">
      <c r="B187" s="6">
        <f>'CL &amp; Data'!B609/1000000000</f>
        <v>24.204999999999998</v>
      </c>
      <c r="D187" s="6">
        <f>'CL &amp; Data'!C609</f>
        <v>-11.737638</v>
      </c>
      <c r="F187" s="6">
        <f>'CL &amp; Data'!D609</f>
        <v>-38.544224</v>
      </c>
      <c r="H187" s="6">
        <f>'CL &amp; Data'!E609</f>
        <v>-20.944331999999999</v>
      </c>
      <c r="J187" s="6">
        <f>'CL &amp; Data'!F609</f>
        <v>-28.960646000000001</v>
      </c>
      <c r="L187" s="6">
        <f>'CL &amp; Data'!L609/1000000000</f>
        <v>24.204999999999998</v>
      </c>
      <c r="N187" s="6">
        <f>'CL &amp; Data'!M609</f>
        <v>-4.3046679000000001</v>
      </c>
      <c r="P187" s="6">
        <f>'CL &amp; Data'!N609</f>
        <v>-38.377583000000001</v>
      </c>
      <c r="R187" s="6">
        <f>'CL &amp; Data'!O609</f>
        <v>-29.113624999999999</v>
      </c>
      <c r="T187" s="6">
        <f>'CL &amp; Data'!P609</f>
        <v>-20.819918000000001</v>
      </c>
    </row>
    <row r="188" spans="2:20" x14ac:dyDescent="0.25">
      <c r="B188" s="6">
        <f>'CL &amp; Data'!B610/1000000000</f>
        <v>24.3325</v>
      </c>
      <c r="D188" s="6">
        <f>'CL &amp; Data'!C610</f>
        <v>-11.017194999999999</v>
      </c>
      <c r="F188" s="6">
        <f>'CL &amp; Data'!D610</f>
        <v>-38.732353000000003</v>
      </c>
      <c r="H188" s="6">
        <f>'CL &amp; Data'!E610</f>
        <v>-21.113296999999999</v>
      </c>
      <c r="J188" s="6">
        <f>'CL &amp; Data'!F610</f>
        <v>-29.182648</v>
      </c>
      <c r="L188" s="6">
        <f>'CL &amp; Data'!L610/1000000000</f>
        <v>24.3325</v>
      </c>
      <c r="N188" s="6">
        <f>'CL &amp; Data'!M610</f>
        <v>-4.2953286000000004</v>
      </c>
      <c r="P188" s="6">
        <f>'CL &amp; Data'!N610</f>
        <v>-38.502293000000002</v>
      </c>
      <c r="R188" s="6">
        <f>'CL &amp; Data'!O610</f>
        <v>-29.321975999999999</v>
      </c>
      <c r="T188" s="6">
        <f>'CL &amp; Data'!P610</f>
        <v>-20.973436</v>
      </c>
    </row>
    <row r="189" spans="2:20" x14ac:dyDescent="0.25">
      <c r="B189" s="6">
        <f>'CL &amp; Data'!B611/1000000000</f>
        <v>24.46</v>
      </c>
      <c r="D189" s="6">
        <f>'CL &amp; Data'!C611</f>
        <v>-10.345119</v>
      </c>
      <c r="F189" s="6">
        <f>'CL &amp; Data'!D611</f>
        <v>-38.964863000000001</v>
      </c>
      <c r="H189" s="6">
        <f>'CL &amp; Data'!E611</f>
        <v>-21.321103999999998</v>
      </c>
      <c r="J189" s="6">
        <f>'CL &amp; Data'!F611</f>
        <v>-29.437598999999999</v>
      </c>
      <c r="L189" s="6">
        <f>'CL &amp; Data'!L611/1000000000</f>
        <v>24.46</v>
      </c>
      <c r="N189" s="6">
        <f>'CL &amp; Data'!M611</f>
        <v>-4.2826146999999999</v>
      </c>
      <c r="P189" s="6">
        <f>'CL &amp; Data'!N611</f>
        <v>-38.660575999999999</v>
      </c>
      <c r="R189" s="6">
        <f>'CL &amp; Data'!O611</f>
        <v>-29.533881999999998</v>
      </c>
      <c r="T189" s="6">
        <f>'CL &amp; Data'!P611</f>
        <v>-21.170767000000001</v>
      </c>
    </row>
    <row r="190" spans="2:20" x14ac:dyDescent="0.25">
      <c r="B190" s="6">
        <f>'CL &amp; Data'!B612/1000000000</f>
        <v>24.587499999999999</v>
      </c>
      <c r="D190" s="6">
        <f>'CL &amp; Data'!C612</f>
        <v>-9.7304248999999992</v>
      </c>
      <c r="F190" s="6">
        <f>'CL &amp; Data'!D612</f>
        <v>-39.201405000000001</v>
      </c>
      <c r="H190" s="6">
        <f>'CL &amp; Data'!E612</f>
        <v>-21.567322000000001</v>
      </c>
      <c r="J190" s="6">
        <f>'CL &amp; Data'!F612</f>
        <v>-29.689539</v>
      </c>
      <c r="L190" s="6">
        <f>'CL &amp; Data'!L612/1000000000</f>
        <v>24.587499999999999</v>
      </c>
      <c r="N190" s="6">
        <f>'CL &amp; Data'!M612</f>
        <v>-4.281301</v>
      </c>
      <c r="P190" s="6">
        <f>'CL &amp; Data'!N612</f>
        <v>-38.842765999999997</v>
      </c>
      <c r="R190" s="6">
        <f>'CL &amp; Data'!O612</f>
        <v>-29.783463000000001</v>
      </c>
      <c r="T190" s="6">
        <f>'CL &amp; Data'!P612</f>
        <v>-21.407426999999998</v>
      </c>
    </row>
    <row r="191" spans="2:20" x14ac:dyDescent="0.25">
      <c r="B191" s="6">
        <f>'CL &amp; Data'!B613/1000000000</f>
        <v>24.715</v>
      </c>
      <c r="D191" s="6">
        <f>'CL &amp; Data'!C613</f>
        <v>-9.1416368000000006</v>
      </c>
      <c r="F191" s="6">
        <f>'CL &amp; Data'!D613</f>
        <v>-39.482857000000003</v>
      </c>
      <c r="H191" s="6">
        <f>'CL &amp; Data'!E613</f>
        <v>-21.840516999999998</v>
      </c>
      <c r="J191" s="6">
        <f>'CL &amp; Data'!F613</f>
        <v>-29.970296999999999</v>
      </c>
      <c r="L191" s="6">
        <f>'CL &amp; Data'!L613/1000000000</f>
        <v>24.715</v>
      </c>
      <c r="N191" s="6">
        <f>'CL &amp; Data'!M613</f>
        <v>-4.2813067</v>
      </c>
      <c r="P191" s="6">
        <f>'CL &amp; Data'!N613</f>
        <v>-39.096729000000003</v>
      </c>
      <c r="R191" s="6">
        <f>'CL &amp; Data'!O613</f>
        <v>-30.000166</v>
      </c>
      <c r="T191" s="6">
        <f>'CL &amp; Data'!P613</f>
        <v>-21.676476000000001</v>
      </c>
    </row>
    <row r="192" spans="2:20" x14ac:dyDescent="0.25">
      <c r="B192" s="6">
        <f>'CL &amp; Data'!B614/1000000000</f>
        <v>24.842500000000001</v>
      </c>
      <c r="D192" s="6">
        <f>'CL &amp; Data'!C614</f>
        <v>-8.5977830999999991</v>
      </c>
      <c r="F192" s="6">
        <f>'CL &amp; Data'!D614</f>
        <v>-39.779719999999998</v>
      </c>
      <c r="H192" s="6">
        <f>'CL &amp; Data'!E614</f>
        <v>-22.133980000000001</v>
      </c>
      <c r="J192" s="6">
        <f>'CL &amp; Data'!F614</f>
        <v>-30.248387999999998</v>
      </c>
      <c r="L192" s="6">
        <f>'CL &amp; Data'!L614/1000000000</f>
        <v>24.842500000000001</v>
      </c>
      <c r="N192" s="6">
        <f>'CL &amp; Data'!M614</f>
        <v>-4.3095698000000002</v>
      </c>
      <c r="P192" s="6">
        <f>'CL &amp; Data'!N614</f>
        <v>-39.380172999999999</v>
      </c>
      <c r="R192" s="6">
        <f>'CL &amp; Data'!O614</f>
        <v>-30.242626000000001</v>
      </c>
      <c r="T192" s="6">
        <f>'CL &amp; Data'!P614</f>
        <v>-21.975521000000001</v>
      </c>
    </row>
    <row r="193" spans="2:20" x14ac:dyDescent="0.25">
      <c r="B193" s="6">
        <f>'CL &amp; Data'!B615/1000000000</f>
        <v>24.97</v>
      </c>
      <c r="D193" s="6">
        <f>'CL &amp; Data'!C615</f>
        <v>-8.1037359000000002</v>
      </c>
      <c r="F193" s="6">
        <f>'CL &amp; Data'!D615</f>
        <v>-40.097060999999997</v>
      </c>
      <c r="H193" s="6">
        <f>'CL &amp; Data'!E615</f>
        <v>-22.439723999999998</v>
      </c>
      <c r="J193" s="6">
        <f>'CL &amp; Data'!F615</f>
        <v>-30.531258000000001</v>
      </c>
      <c r="L193" s="6">
        <f>'CL &amp; Data'!L615/1000000000</f>
        <v>24.97</v>
      </c>
      <c r="N193" s="6">
        <f>'CL &amp; Data'!M615</f>
        <v>-4.3560457000000001</v>
      </c>
      <c r="P193" s="6">
        <f>'CL &amp; Data'!N615</f>
        <v>-39.698428999999997</v>
      </c>
      <c r="R193" s="6">
        <f>'CL &amp; Data'!O615</f>
        <v>-30.509378000000002</v>
      </c>
      <c r="T193" s="6">
        <f>'CL &amp; Data'!P615</f>
        <v>-22.293457</v>
      </c>
    </row>
    <row r="194" spans="2:20" x14ac:dyDescent="0.25">
      <c r="B194" s="6">
        <f>'CL &amp; Data'!B616/1000000000</f>
        <v>25.0975</v>
      </c>
      <c r="D194" s="6">
        <f>'CL &amp; Data'!C616</f>
        <v>-7.6521872999999996</v>
      </c>
      <c r="F194" s="6">
        <f>'CL &amp; Data'!D616</f>
        <v>-40.418678</v>
      </c>
      <c r="H194" s="6">
        <f>'CL &amp; Data'!E616</f>
        <v>-22.749777000000002</v>
      </c>
      <c r="J194" s="6">
        <f>'CL &amp; Data'!F616</f>
        <v>-30.820931999999999</v>
      </c>
      <c r="L194" s="6">
        <f>'CL &amp; Data'!L616/1000000000</f>
        <v>25.0975</v>
      </c>
      <c r="N194" s="6">
        <f>'CL &amp; Data'!M616</f>
        <v>-4.4351444000000004</v>
      </c>
      <c r="P194" s="6">
        <f>'CL &amp; Data'!N616</f>
        <v>-40.041359</v>
      </c>
      <c r="R194" s="6">
        <f>'CL &amp; Data'!O616</f>
        <v>-30.785699999999999</v>
      </c>
      <c r="T194" s="6">
        <f>'CL &amp; Data'!P616</f>
        <v>-22.625778</v>
      </c>
    </row>
    <row r="195" spans="2:20" x14ac:dyDescent="0.25">
      <c r="B195" s="6">
        <f>'CL &amp; Data'!B617/1000000000</f>
        <v>25.225000000000001</v>
      </c>
      <c r="D195" s="6">
        <f>'CL &amp; Data'!C617</f>
        <v>-7.2350516000000002</v>
      </c>
      <c r="F195" s="6">
        <f>'CL &amp; Data'!D617</f>
        <v>-40.754185</v>
      </c>
      <c r="H195" s="6">
        <f>'CL &amp; Data'!E617</f>
        <v>-23.054614999999998</v>
      </c>
      <c r="J195" s="6">
        <f>'CL &amp; Data'!F617</f>
        <v>-31.096219999999999</v>
      </c>
      <c r="L195" s="6">
        <f>'CL &amp; Data'!L617/1000000000</f>
        <v>25.225000000000001</v>
      </c>
      <c r="N195" s="6">
        <f>'CL &amp; Data'!M617</f>
        <v>-4.5390176999999996</v>
      </c>
      <c r="P195" s="6">
        <f>'CL &amp; Data'!N617</f>
        <v>-40.405247000000003</v>
      </c>
      <c r="R195" s="6">
        <f>'CL &amp; Data'!O617</f>
        <v>-31.045694000000001</v>
      </c>
      <c r="T195" s="6">
        <f>'CL &amp; Data'!P617</f>
        <v>-22.959804999999999</v>
      </c>
    </row>
    <row r="196" spans="2:20" x14ac:dyDescent="0.25">
      <c r="B196" s="6">
        <f>'CL &amp; Data'!B618/1000000000</f>
        <v>25.352499999999999</v>
      </c>
      <c r="D196" s="6">
        <f>'CL &amp; Data'!C618</f>
        <v>-6.8729496000000001</v>
      </c>
      <c r="F196" s="6">
        <f>'CL &amp; Data'!D618</f>
        <v>-41.089934999999997</v>
      </c>
      <c r="H196" s="6">
        <f>'CL &amp; Data'!E618</f>
        <v>-23.349007</v>
      </c>
      <c r="J196" s="6">
        <f>'CL &amp; Data'!F618</f>
        <v>-31.348980000000001</v>
      </c>
      <c r="L196" s="6">
        <f>'CL &amp; Data'!L618/1000000000</f>
        <v>25.352499999999999</v>
      </c>
      <c r="N196" s="6">
        <f>'CL &amp; Data'!M618</f>
        <v>-4.6751857000000001</v>
      </c>
      <c r="P196" s="6">
        <f>'CL &amp; Data'!N618</f>
        <v>-40.792698000000001</v>
      </c>
      <c r="R196" s="6">
        <f>'CL &amp; Data'!O618</f>
        <v>-31.283539000000001</v>
      </c>
      <c r="T196" s="6">
        <f>'CL &amp; Data'!P618</f>
        <v>-23.291288000000002</v>
      </c>
    </row>
    <row r="197" spans="2:20" x14ac:dyDescent="0.25">
      <c r="B197" s="6">
        <f>'CL &amp; Data'!B619/1000000000</f>
        <v>25.48</v>
      </c>
      <c r="D197" s="6">
        <f>'CL &amp; Data'!C619</f>
        <v>-6.5564013000000001</v>
      </c>
      <c r="F197" s="6">
        <f>'CL &amp; Data'!D619</f>
        <v>-41.440005999999997</v>
      </c>
      <c r="H197" s="6">
        <f>'CL &amp; Data'!E619</f>
        <v>-23.627320999999998</v>
      </c>
      <c r="J197" s="6">
        <f>'CL &amp; Data'!F619</f>
        <v>-31.590032999999998</v>
      </c>
      <c r="L197" s="6">
        <f>'CL &amp; Data'!L619/1000000000</f>
        <v>25.48</v>
      </c>
      <c r="N197" s="6">
        <f>'CL &amp; Data'!M619</f>
        <v>-4.8475894999999998</v>
      </c>
      <c r="P197" s="6">
        <f>'CL &amp; Data'!N619</f>
        <v>-41.200614999999999</v>
      </c>
      <c r="R197" s="6">
        <f>'CL &amp; Data'!O619</f>
        <v>-31.528117999999999</v>
      </c>
      <c r="T197" s="6">
        <f>'CL &amp; Data'!P619</f>
        <v>-23.608726999999998</v>
      </c>
    </row>
    <row r="198" spans="2:20" x14ac:dyDescent="0.25">
      <c r="B198" s="6">
        <f>'CL &amp; Data'!B620/1000000000</f>
        <v>25.607500000000002</v>
      </c>
      <c r="D198" s="6">
        <f>'CL &amp; Data'!C620</f>
        <v>-6.2756714999999996</v>
      </c>
      <c r="F198" s="6">
        <f>'CL &amp; Data'!D620</f>
        <v>-41.796073999999997</v>
      </c>
      <c r="H198" s="6">
        <f>'CL &amp; Data'!E620</f>
        <v>-23.883492</v>
      </c>
      <c r="J198" s="6">
        <f>'CL &amp; Data'!F620</f>
        <v>-31.827423</v>
      </c>
      <c r="L198" s="6">
        <f>'CL &amp; Data'!L620/1000000000</f>
        <v>25.607500000000002</v>
      </c>
      <c r="N198" s="6">
        <f>'CL &amp; Data'!M620</f>
        <v>-5.0551534</v>
      </c>
      <c r="P198" s="6">
        <f>'CL &amp; Data'!N620</f>
        <v>-41.626358000000003</v>
      </c>
      <c r="R198" s="6">
        <f>'CL &amp; Data'!O620</f>
        <v>-31.763126</v>
      </c>
      <c r="T198" s="6">
        <f>'CL &amp; Data'!P620</f>
        <v>-23.906587999999999</v>
      </c>
    </row>
    <row r="199" spans="2:20" x14ac:dyDescent="0.25">
      <c r="B199" s="6">
        <f>'CL &amp; Data'!B621/1000000000</f>
        <v>25.734999999999999</v>
      </c>
      <c r="D199" s="6">
        <f>'CL &amp; Data'!C621</f>
        <v>-6.0335998999999996</v>
      </c>
      <c r="F199" s="6">
        <f>'CL &amp; Data'!D621</f>
        <v>-42.158687999999998</v>
      </c>
      <c r="H199" s="6">
        <f>'CL &amp; Data'!E621</f>
        <v>-24.115686</v>
      </c>
      <c r="J199" s="6">
        <f>'CL &amp; Data'!F621</f>
        <v>-32.025787000000001</v>
      </c>
      <c r="L199" s="6">
        <f>'CL &amp; Data'!L621/1000000000</f>
        <v>25.734999999999999</v>
      </c>
      <c r="N199" s="6">
        <f>'CL &amp; Data'!M621</f>
        <v>-5.3141607999999998</v>
      </c>
      <c r="P199" s="6">
        <f>'CL &amp; Data'!N621</f>
        <v>-42.072032999999998</v>
      </c>
      <c r="R199" s="6">
        <f>'CL &amp; Data'!O621</f>
        <v>-31.977174999999999</v>
      </c>
      <c r="T199" s="6">
        <f>'CL &amp; Data'!P621</f>
        <v>-24.176272999999998</v>
      </c>
    </row>
    <row r="200" spans="2:20" x14ac:dyDescent="0.25">
      <c r="B200" s="6">
        <f>'CL &amp; Data'!B622/1000000000</f>
        <v>25.862500000000001</v>
      </c>
      <c r="D200" s="6">
        <f>'CL &amp; Data'!C622</f>
        <v>-5.8347863999999996</v>
      </c>
      <c r="F200" s="6">
        <f>'CL &amp; Data'!D622</f>
        <v>-42.540970000000002</v>
      </c>
      <c r="H200" s="6">
        <f>'CL &amp; Data'!E622</f>
        <v>-24.318853000000001</v>
      </c>
      <c r="J200" s="6">
        <f>'CL &amp; Data'!F622</f>
        <v>-32.191284000000003</v>
      </c>
      <c r="L200" s="6">
        <f>'CL &amp; Data'!L622/1000000000</f>
        <v>25.862500000000001</v>
      </c>
      <c r="N200" s="6">
        <f>'CL &amp; Data'!M622</f>
        <v>-5.6159568000000002</v>
      </c>
      <c r="P200" s="6">
        <f>'CL &amp; Data'!N622</f>
        <v>-42.533912999999998</v>
      </c>
      <c r="R200" s="6">
        <f>'CL &amp; Data'!O622</f>
        <v>-32.140915</v>
      </c>
      <c r="T200" s="6">
        <f>'CL &amp; Data'!P622</f>
        <v>-24.417926999999999</v>
      </c>
    </row>
    <row r="201" spans="2:20" x14ac:dyDescent="0.25">
      <c r="B201" s="6">
        <f>'CL &amp; Data'!B623/1000000000</f>
        <v>25.99</v>
      </c>
      <c r="D201" s="6">
        <f>'CL &amp; Data'!C623</f>
        <v>-5.6681128000000003</v>
      </c>
      <c r="F201" s="6">
        <f>'CL &amp; Data'!D623</f>
        <v>-42.951450000000001</v>
      </c>
      <c r="H201" s="6">
        <f>'CL &amp; Data'!E623</f>
        <v>-24.489858999999999</v>
      </c>
      <c r="J201" s="6">
        <f>'CL &amp; Data'!F623</f>
        <v>-32.315559</v>
      </c>
      <c r="L201" s="6">
        <f>'CL &amp; Data'!L623/1000000000</f>
        <v>25.99</v>
      </c>
      <c r="N201" s="6">
        <f>'CL &amp; Data'!M623</f>
        <v>-5.9631729</v>
      </c>
      <c r="P201" s="6">
        <f>'CL &amp; Data'!N623</f>
        <v>-43.021445999999997</v>
      </c>
      <c r="R201" s="6">
        <f>'CL &amp; Data'!O623</f>
        <v>-32.299072000000002</v>
      </c>
      <c r="T201" s="6">
        <f>'CL &amp; Data'!P623</f>
        <v>-24.617678000000002</v>
      </c>
    </row>
    <row r="202" spans="2:20" x14ac:dyDescent="0.25">
      <c r="B202" s="6">
        <f>'CL &amp; Data'!B624/1000000000</f>
        <v>26.1175</v>
      </c>
      <c r="D202" s="6">
        <f>'CL &amp; Data'!C624</f>
        <v>-5.5223063999999997</v>
      </c>
      <c r="F202" s="6">
        <f>'CL &amp; Data'!D624</f>
        <v>-43.367325000000001</v>
      </c>
      <c r="H202" s="6">
        <f>'CL &amp; Data'!E624</f>
        <v>-24.627732999999999</v>
      </c>
      <c r="J202" s="6">
        <f>'CL &amp; Data'!F624</f>
        <v>-32.441020999999999</v>
      </c>
      <c r="L202" s="6">
        <f>'CL &amp; Data'!L624/1000000000</f>
        <v>26.1175</v>
      </c>
      <c r="N202" s="6">
        <f>'CL &amp; Data'!M624</f>
        <v>-6.3645554000000004</v>
      </c>
      <c r="P202" s="6">
        <f>'CL &amp; Data'!N624</f>
        <v>-43.505428000000002</v>
      </c>
      <c r="R202" s="6">
        <f>'CL &amp; Data'!O624</f>
        <v>-32.426903000000003</v>
      </c>
      <c r="T202" s="6">
        <f>'CL &amp; Data'!P624</f>
        <v>-24.776823</v>
      </c>
    </row>
    <row r="203" spans="2:20" x14ac:dyDescent="0.25">
      <c r="B203" s="6">
        <f>'CL &amp; Data'!B625/1000000000</f>
        <v>26.245000000000001</v>
      </c>
      <c r="D203" s="6">
        <f>'CL &amp; Data'!C625</f>
        <v>-5.4102382999999996</v>
      </c>
      <c r="F203" s="6">
        <f>'CL &amp; Data'!D625</f>
        <v>-43.805019000000001</v>
      </c>
      <c r="H203" s="6">
        <f>'CL &amp; Data'!E625</f>
        <v>-24.728344</v>
      </c>
      <c r="J203" s="6">
        <f>'CL &amp; Data'!F625</f>
        <v>-32.534416</v>
      </c>
      <c r="L203" s="6">
        <f>'CL &amp; Data'!L625/1000000000</f>
        <v>26.245000000000001</v>
      </c>
      <c r="N203" s="6">
        <f>'CL &amp; Data'!M625</f>
        <v>-6.8346128000000004</v>
      </c>
      <c r="P203" s="6">
        <f>'CL &amp; Data'!N625</f>
        <v>-43.992573</v>
      </c>
      <c r="R203" s="6">
        <f>'CL &amp; Data'!O625</f>
        <v>-32.55265</v>
      </c>
      <c r="T203" s="6">
        <f>'CL &amp; Data'!P625</f>
        <v>-24.892510999999999</v>
      </c>
    </row>
    <row r="204" spans="2:20" x14ac:dyDescent="0.25">
      <c r="B204" s="6">
        <f>'CL &amp; Data'!B626/1000000000</f>
        <v>26.372499999999999</v>
      </c>
      <c r="D204" s="6">
        <f>'CL &amp; Data'!C626</f>
        <v>-5.3349352000000003</v>
      </c>
      <c r="F204" s="6">
        <f>'CL &amp; Data'!D626</f>
        <v>-44.173271</v>
      </c>
      <c r="H204" s="6">
        <f>'CL &amp; Data'!E626</f>
        <v>-24.794743</v>
      </c>
      <c r="J204" s="6">
        <f>'CL &amp; Data'!F626</f>
        <v>-32.604961000000003</v>
      </c>
      <c r="L204" s="6">
        <f>'CL &amp; Data'!L626/1000000000</f>
        <v>26.372499999999999</v>
      </c>
      <c r="N204" s="6">
        <f>'CL &amp; Data'!M626</f>
        <v>-7.2238121</v>
      </c>
      <c r="P204" s="6">
        <f>'CL &amp; Data'!N626</f>
        <v>-44.386130999999999</v>
      </c>
      <c r="R204" s="6">
        <f>'CL &amp; Data'!O626</f>
        <v>-32.64349</v>
      </c>
      <c r="T204" s="6">
        <f>'CL &amp; Data'!P626</f>
        <v>-24.968191000000001</v>
      </c>
    </row>
    <row r="205" spans="2:20" x14ac:dyDescent="0.25">
      <c r="B205" s="6">
        <f>'CL &amp; Data'!B627/1000000000</f>
        <v>26.5</v>
      </c>
      <c r="D205" s="6">
        <f>'CL &amp; Data'!C627</f>
        <v>-5.2830195</v>
      </c>
      <c r="F205" s="6">
        <f>'CL &amp; Data'!D627</f>
        <v>-44.458416</v>
      </c>
      <c r="H205" s="6">
        <f>'CL &amp; Data'!E627</f>
        <v>-24.833863999999998</v>
      </c>
      <c r="J205" s="6">
        <f>'CL &amp; Data'!F627</f>
        <v>-32.655613000000002</v>
      </c>
      <c r="L205" s="6">
        <f>'CL &amp; Data'!L627/1000000000</f>
        <v>26.5</v>
      </c>
      <c r="N205" s="6">
        <f>'CL &amp; Data'!M627</f>
        <v>-7.5376959000000001</v>
      </c>
      <c r="P205" s="6">
        <f>'CL &amp; Data'!N627</f>
        <v>-44.690899000000002</v>
      </c>
      <c r="R205" s="6">
        <f>'CL &amp; Data'!O627</f>
        <v>-32.725470999999999</v>
      </c>
      <c r="T205" s="6">
        <f>'CL &amp; Data'!P627</f>
        <v>-25.008541000000001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"/>
  <sheetViews>
    <sheetView workbookViewId="0">
      <selection activeCell="F33" sqref="F33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0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8G-RF(DB)</v>
      </c>
      <c r="E1" s="13" t="s">
        <v>15</v>
      </c>
      <c r="F1" s="44" t="str">
        <f>'CL &amp; Data'!D214</f>
        <v>IF RL-HSLO 8G-RF(DB)</v>
      </c>
      <c r="H1" s="6" t="str">
        <f>'CL &amp; Data'!C320</f>
        <v>IF CL-LSLO 18-RF(DB)</v>
      </c>
      <c r="I1" s="13" t="s">
        <v>15</v>
      </c>
      <c r="J1" s="44" t="str">
        <f>'CL &amp; Data'!D320</f>
        <v>IF RL-LSLO 18-RF(DB)</v>
      </c>
      <c r="L1" s="6" t="s">
        <v>11</v>
      </c>
      <c r="N1" s="42" t="str">
        <f>'CL &amp; Data'!M214</f>
        <v>IF CL-HSLO 8G-RF(DB)</v>
      </c>
      <c r="O1" s="13" t="s">
        <v>14</v>
      </c>
      <c r="P1" s="44" t="str">
        <f>'CL &amp; Data'!N214</f>
        <v>IF RL-HSLO 8G-RF(DB)</v>
      </c>
      <c r="R1" s="6" t="str">
        <f>'CL &amp; Data'!M320</f>
        <v>IF CL-LSLO 18-RF(DB)</v>
      </c>
      <c r="S1" s="13" t="s">
        <v>14</v>
      </c>
      <c r="T1" s="44" t="str">
        <f>'CL &amp; Data'!N320</f>
        <v>IF RL-LSLO 18-RF(DB)</v>
      </c>
      <c r="V1" s="80" t="s">
        <v>11</v>
      </c>
    </row>
    <row r="2" spans="1:22" x14ac:dyDescent="0.25">
      <c r="A2" s="39" t="s">
        <v>51</v>
      </c>
      <c r="E2" s="37" t="s">
        <v>50</v>
      </c>
      <c r="F2" s="6"/>
      <c r="I2" s="37" t="s">
        <v>50</v>
      </c>
      <c r="J2" s="6"/>
      <c r="K2" s="39" t="s">
        <v>52</v>
      </c>
      <c r="O2" s="37" t="s">
        <v>50</v>
      </c>
      <c r="P2" s="6"/>
      <c r="S2" s="37" t="s">
        <v>50</v>
      </c>
      <c r="T2" s="6"/>
    </row>
    <row r="3" spans="1:22" x14ac:dyDescent="0.25">
      <c r="B3" s="6">
        <f>'CL &amp; Data'!B215/1000000000</f>
        <v>6</v>
      </c>
      <c r="C3" s="8"/>
      <c r="D3" s="6">
        <f>'CL &amp; Data'!C215</f>
        <v>-23.104111</v>
      </c>
      <c r="E3" s="13">
        <f>D3-$D$103</f>
        <v>-16.730060399999999</v>
      </c>
      <c r="F3" s="6">
        <f>'CL &amp; Data'!D215</f>
        <v>-2.0561090000000002</v>
      </c>
      <c r="G3" s="8"/>
      <c r="H3" s="6">
        <f>'CL &amp; Data'!C321</f>
        <v>-8.1964349999999992</v>
      </c>
      <c r="I3" s="13">
        <f>H3-$H$3</f>
        <v>0</v>
      </c>
      <c r="J3" s="6">
        <f>'CL &amp; Data'!D321</f>
        <v>-15.907885</v>
      </c>
      <c r="L3" s="6">
        <f>'CL &amp; Data'!L215/1000000000</f>
        <v>6</v>
      </c>
      <c r="M3" s="8"/>
      <c r="N3" s="6">
        <f>'CL &amp; Data'!M215</f>
        <v>-28.650763999999999</v>
      </c>
      <c r="O3" s="13">
        <f>N3-$N$80</f>
        <v>-20.6885619</v>
      </c>
      <c r="P3" s="6">
        <f>'CL &amp; Data'!N215</f>
        <v>-2.0913005</v>
      </c>
      <c r="Q3" s="8"/>
      <c r="R3" s="6">
        <f>'CL &amp; Data'!M321</f>
        <v>-9.6758261000000001</v>
      </c>
      <c r="S3" s="13">
        <f>R3-$R$3</f>
        <v>0</v>
      </c>
      <c r="T3" s="6">
        <f>'CL &amp; Data'!N321</f>
        <v>-29.219452</v>
      </c>
      <c r="U3" s="8"/>
      <c r="V3" s="80">
        <f>'CL &amp; Data'!B321/1000000000</f>
        <v>0.1</v>
      </c>
    </row>
    <row r="4" spans="1:22" x14ac:dyDescent="0.25">
      <c r="A4" s="51" t="s">
        <v>57</v>
      </c>
      <c r="B4" s="6">
        <f>'CL &amp; Data'!B216/1000000000</f>
        <v>5.9409999999999998</v>
      </c>
      <c r="C4" s="8"/>
      <c r="D4" s="6">
        <f>'CL &amp; Data'!C216</f>
        <v>-24.690178</v>
      </c>
      <c r="E4" s="13">
        <f t="shared" ref="E4:E67" si="0">D4-$D$103</f>
        <v>-18.316127399999999</v>
      </c>
      <c r="F4" s="6">
        <f>'CL &amp; Data'!D216</f>
        <v>-2.0682974000000001</v>
      </c>
      <c r="G4" s="8"/>
      <c r="H4" s="6">
        <f>'CL &amp; Data'!C322</f>
        <v>-8.2195110000000007</v>
      </c>
      <c r="I4" s="13">
        <f t="shared" ref="I4:I67" si="1">H4-$H$3</f>
        <v>-2.3076000000001429E-2</v>
      </c>
      <c r="J4" s="6">
        <f>'CL &amp; Data'!D322</f>
        <v>-15.722543999999999</v>
      </c>
      <c r="K4" s="51" t="s">
        <v>57</v>
      </c>
      <c r="L4" s="6">
        <f>'CL &amp; Data'!L216/1000000000</f>
        <v>5.9409999999999998</v>
      </c>
      <c r="M4" s="8"/>
      <c r="N4" s="6">
        <f>'CL &amp; Data'!M216</f>
        <v>-28.3841</v>
      </c>
      <c r="O4" s="13">
        <f t="shared" ref="O4:O67" si="2">N4-$N$80</f>
        <v>-20.421897900000001</v>
      </c>
      <c r="P4" s="6">
        <f>'CL &amp; Data'!N216</f>
        <v>-2.0863375999999998</v>
      </c>
      <c r="Q4" s="8"/>
      <c r="R4" s="6">
        <f>'CL &amp; Data'!M322</f>
        <v>-9.7050037000000007</v>
      </c>
      <c r="S4" s="13">
        <f t="shared" ref="S4:S67" si="3">R4-$R$3</f>
        <v>-2.9177600000000581E-2</v>
      </c>
      <c r="T4" s="6">
        <f>'CL &amp; Data'!N322</f>
        <v>-30.630103999999999</v>
      </c>
      <c r="U4" s="8"/>
      <c r="V4" s="80">
        <f>'CL &amp; Data'!B322/1000000000</f>
        <v>0.159</v>
      </c>
    </row>
    <row r="5" spans="1:22" x14ac:dyDescent="0.25">
      <c r="A5" s="51" t="s">
        <v>92</v>
      </c>
      <c r="B5" s="6">
        <f>'CL &amp; Data'!B217/1000000000</f>
        <v>5.8819999999999997</v>
      </c>
      <c r="C5" s="8"/>
      <c r="D5" s="6">
        <f>'CL &amp; Data'!C217</f>
        <v>-27.018543000000001</v>
      </c>
      <c r="E5" s="13">
        <f t="shared" si="0"/>
        <v>-20.644492400000001</v>
      </c>
      <c r="F5" s="6">
        <f>'CL &amp; Data'!D217</f>
        <v>-2.0772078</v>
      </c>
      <c r="G5" s="8"/>
      <c r="H5" s="6">
        <f>'CL &amp; Data'!C323</f>
        <v>-8.2739401000000008</v>
      </c>
      <c r="I5" s="13">
        <f t="shared" si="1"/>
        <v>-7.7505100000001548E-2</v>
      </c>
      <c r="J5" s="6">
        <f>'CL &amp; Data'!D323</f>
        <v>-15.444502</v>
      </c>
      <c r="K5" s="51" t="s">
        <v>92</v>
      </c>
      <c r="L5" s="6">
        <f>'CL &amp; Data'!L217/1000000000</f>
        <v>5.8819999999999997</v>
      </c>
      <c r="M5" s="8"/>
      <c r="N5" s="6">
        <f>'CL &amp; Data'!M217</f>
        <v>-28.456495</v>
      </c>
      <c r="O5" s="13">
        <f t="shared" si="2"/>
        <v>-20.494292900000001</v>
      </c>
      <c r="P5" s="6">
        <f>'CL &amp; Data'!N217</f>
        <v>-2.0838966000000001</v>
      </c>
      <c r="Q5" s="8"/>
      <c r="R5" s="6">
        <f>'CL &amp; Data'!M323</f>
        <v>-9.7583617999999994</v>
      </c>
      <c r="S5" s="13">
        <f t="shared" si="3"/>
        <v>-8.2535699999999323E-2</v>
      </c>
      <c r="T5" s="6">
        <f>'CL &amp; Data'!N323</f>
        <v>-33.410828000000002</v>
      </c>
      <c r="U5" s="8"/>
      <c r="V5" s="80">
        <f>'CL &amp; Data'!B323/1000000000</f>
        <v>0.218</v>
      </c>
    </row>
    <row r="6" spans="1:22" x14ac:dyDescent="0.25">
      <c r="A6" s="51" t="s">
        <v>93</v>
      </c>
      <c r="B6" s="6">
        <f>'CL &amp; Data'!B218/1000000000</f>
        <v>5.8230000000000004</v>
      </c>
      <c r="C6" s="8"/>
      <c r="D6" s="6">
        <f>'CL &amp; Data'!C218</f>
        <v>-28.244444000000001</v>
      </c>
      <c r="E6" s="13">
        <f t="shared" si="0"/>
        <v>-21.870393400000001</v>
      </c>
      <c r="F6" s="6">
        <f>'CL &amp; Data'!D218</f>
        <v>-2.0889096</v>
      </c>
      <c r="G6" s="8"/>
      <c r="H6" s="6">
        <f>'CL &amp; Data'!C324</f>
        <v>-8.3268126999999996</v>
      </c>
      <c r="I6" s="13">
        <f t="shared" si="1"/>
        <v>-0.13037770000000037</v>
      </c>
      <c r="J6" s="6">
        <f>'CL &amp; Data'!D324</f>
        <v>-15.112237</v>
      </c>
      <c r="K6" s="51" t="s">
        <v>93</v>
      </c>
      <c r="L6" s="6">
        <f>'CL &amp; Data'!L218/1000000000</f>
        <v>5.8230000000000004</v>
      </c>
      <c r="M6" s="8"/>
      <c r="N6" s="6">
        <f>'CL &amp; Data'!M218</f>
        <v>-29.671123999999999</v>
      </c>
      <c r="O6" s="13">
        <f t="shared" si="2"/>
        <v>-21.7089219</v>
      </c>
      <c r="P6" s="6">
        <f>'CL &amp; Data'!N218</f>
        <v>-2.0827564999999999</v>
      </c>
      <c r="Q6" s="8"/>
      <c r="R6" s="6">
        <f>'CL &amp; Data'!M324</f>
        <v>-9.8118295999999994</v>
      </c>
      <c r="S6" s="13">
        <f t="shared" si="3"/>
        <v>-0.13600349999999928</v>
      </c>
      <c r="T6" s="6">
        <f>'CL &amp; Data'!N324</f>
        <v>-34.635219999999997</v>
      </c>
      <c r="U6" s="8"/>
      <c r="V6" s="80">
        <f>'CL &amp; Data'!B324/1000000000</f>
        <v>0.27700000000000002</v>
      </c>
    </row>
    <row r="7" spans="1:22" x14ac:dyDescent="0.25">
      <c r="B7" s="6">
        <f>'CL &amp; Data'!B219/1000000000</f>
        <v>5.7640000000000002</v>
      </c>
      <c r="C7" s="8"/>
      <c r="D7" s="6">
        <f>'CL &amp; Data'!C219</f>
        <v>-29.803892000000001</v>
      </c>
      <c r="E7" s="13">
        <f t="shared" si="0"/>
        <v>-23.429841400000001</v>
      </c>
      <c r="F7" s="6">
        <f>'CL &amp; Data'!D219</f>
        <v>-2.0871846999999999</v>
      </c>
      <c r="G7" s="8"/>
      <c r="H7" s="6">
        <f>'CL &amp; Data'!C325</f>
        <v>-8.3807354000000007</v>
      </c>
      <c r="I7" s="13">
        <f t="shared" si="1"/>
        <v>-0.18430040000000147</v>
      </c>
      <c r="J7" s="6">
        <f>'CL &amp; Data'!D325</f>
        <v>-14.90475</v>
      </c>
      <c r="L7" s="6">
        <f>'CL &amp; Data'!L219/1000000000</f>
        <v>5.7640000000000002</v>
      </c>
      <c r="M7" s="8"/>
      <c r="N7" s="6">
        <f>'CL &amp; Data'!M219</f>
        <v>-30.885449999999999</v>
      </c>
      <c r="O7" s="13">
        <f t="shared" si="2"/>
        <v>-22.9232479</v>
      </c>
      <c r="P7" s="6">
        <f>'CL &amp; Data'!N219</f>
        <v>-2.0920141000000001</v>
      </c>
      <c r="Q7" s="8"/>
      <c r="R7" s="6">
        <f>'CL &amp; Data'!M325</f>
        <v>-9.8685206999999995</v>
      </c>
      <c r="S7" s="13">
        <f t="shared" si="3"/>
        <v>-0.19269459999999938</v>
      </c>
      <c r="T7" s="6">
        <f>'CL &amp; Data'!N325</f>
        <v>-34.598660000000002</v>
      </c>
      <c r="U7" s="8"/>
      <c r="V7" s="80">
        <f>'CL &amp; Data'!B325/1000000000</f>
        <v>0.33600000000000002</v>
      </c>
    </row>
    <row r="8" spans="1:22" x14ac:dyDescent="0.25">
      <c r="B8" s="6">
        <f>'CL &amp; Data'!B220/1000000000</f>
        <v>5.7050000000000001</v>
      </c>
      <c r="C8" s="8"/>
      <c r="D8" s="6">
        <f>'CL &amp; Data'!C220</f>
        <v>-30.846844000000001</v>
      </c>
      <c r="E8" s="13">
        <f t="shared" si="0"/>
        <v>-24.4727934</v>
      </c>
      <c r="F8" s="6">
        <f>'CL &amp; Data'!D220</f>
        <v>-2.0913520000000001</v>
      </c>
      <c r="G8" s="8"/>
      <c r="H8" s="6">
        <f>'CL &amp; Data'!C326</f>
        <v>-8.4097567000000009</v>
      </c>
      <c r="I8" s="13">
        <f t="shared" si="1"/>
        <v>-0.21332170000000161</v>
      </c>
      <c r="J8" s="6">
        <f>'CL &amp; Data'!D326</f>
        <v>-14.628710999999999</v>
      </c>
      <c r="L8" s="6">
        <f>'CL &amp; Data'!L220/1000000000</f>
        <v>5.7050000000000001</v>
      </c>
      <c r="M8" s="8"/>
      <c r="N8" s="6">
        <f>'CL &amp; Data'!M220</f>
        <v>-32.133719999999997</v>
      </c>
      <c r="O8" s="13">
        <f t="shared" si="2"/>
        <v>-24.171517899999998</v>
      </c>
      <c r="P8" s="6">
        <f>'CL &amp; Data'!N220</f>
        <v>-2.1045153000000001</v>
      </c>
      <c r="Q8" s="8"/>
      <c r="R8" s="6">
        <f>'CL &amp; Data'!M326</f>
        <v>-9.9073343000000005</v>
      </c>
      <c r="S8" s="13">
        <f t="shared" si="3"/>
        <v>-0.23150820000000039</v>
      </c>
      <c r="T8" s="6">
        <f>'CL &amp; Data'!N326</f>
        <v>-34.643093</v>
      </c>
      <c r="U8" s="8"/>
      <c r="V8" s="80">
        <f>'CL &amp; Data'!B326/1000000000</f>
        <v>0.39500000000000002</v>
      </c>
    </row>
    <row r="9" spans="1:22" x14ac:dyDescent="0.25">
      <c r="B9" s="6">
        <f>'CL &amp; Data'!B221/1000000000</f>
        <v>5.6459999999999999</v>
      </c>
      <c r="C9" s="8"/>
      <c r="D9" s="6">
        <f>'CL &amp; Data'!C221</f>
        <v>-32.070953000000003</v>
      </c>
      <c r="E9" s="13">
        <f t="shared" si="0"/>
        <v>-25.696902400000003</v>
      </c>
      <c r="F9" s="6">
        <f>'CL &amp; Data'!D221</f>
        <v>-2.0961534999999998</v>
      </c>
      <c r="G9" s="8"/>
      <c r="H9" s="6">
        <f>'CL &amp; Data'!C327</f>
        <v>-8.4156408000000003</v>
      </c>
      <c r="I9" s="13">
        <f t="shared" si="1"/>
        <v>-0.21920580000000101</v>
      </c>
      <c r="J9" s="6">
        <f>'CL &amp; Data'!D327</f>
        <v>-14.528922</v>
      </c>
      <c r="L9" s="6">
        <f>'CL &amp; Data'!L221/1000000000</f>
        <v>5.6459999999999999</v>
      </c>
      <c r="M9" s="8"/>
      <c r="N9" s="6">
        <f>'CL &amp; Data'!M221</f>
        <v>-33.102203000000003</v>
      </c>
      <c r="O9" s="13">
        <f t="shared" si="2"/>
        <v>-25.140000900000004</v>
      </c>
      <c r="P9" s="6">
        <f>'CL &amp; Data'!N221</f>
        <v>-2.1200542000000002</v>
      </c>
      <c r="Q9" s="8"/>
      <c r="R9" s="6">
        <f>'CL &amp; Data'!M327</f>
        <v>-9.9188147000000004</v>
      </c>
      <c r="S9" s="13">
        <f t="shared" si="3"/>
        <v>-0.24298860000000033</v>
      </c>
      <c r="T9" s="6">
        <f>'CL &amp; Data'!N327</f>
        <v>-33.674728000000002</v>
      </c>
      <c r="U9" s="8"/>
      <c r="V9" s="80">
        <f>'CL &amp; Data'!B327/1000000000</f>
        <v>0.45400000000000001</v>
      </c>
    </row>
    <row r="10" spans="1:22" x14ac:dyDescent="0.25">
      <c r="B10" s="6">
        <f>'CL &amp; Data'!B222/1000000000</f>
        <v>5.5869999999999997</v>
      </c>
      <c r="C10" s="8"/>
      <c r="D10" s="6">
        <f>'CL &amp; Data'!C222</f>
        <v>-32.524521</v>
      </c>
      <c r="E10" s="13">
        <f t="shared" si="0"/>
        <v>-26.1504704</v>
      </c>
      <c r="F10" s="6">
        <f>'CL &amp; Data'!D222</f>
        <v>-2.1087587000000001</v>
      </c>
      <c r="G10" s="8"/>
      <c r="H10" s="6">
        <f>'CL &amp; Data'!C328</f>
        <v>-8.4291592000000009</v>
      </c>
      <c r="I10" s="13">
        <f t="shared" si="1"/>
        <v>-0.2327242000000016</v>
      </c>
      <c r="J10" s="6">
        <f>'CL &amp; Data'!D328</f>
        <v>-14.428279</v>
      </c>
      <c r="L10" s="6">
        <f>'CL &amp; Data'!L222/1000000000</f>
        <v>5.5869999999999997</v>
      </c>
      <c r="M10" s="8"/>
      <c r="N10" s="6">
        <f>'CL &amp; Data'!M222</f>
        <v>-33.449562</v>
      </c>
      <c r="O10" s="13">
        <f t="shared" si="2"/>
        <v>-25.487359900000001</v>
      </c>
      <c r="P10" s="6">
        <f>'CL &amp; Data'!N222</f>
        <v>-2.1381077999999998</v>
      </c>
      <c r="Q10" s="8"/>
      <c r="R10" s="6">
        <f>'CL &amp; Data'!M328</f>
        <v>-9.9213170999999996</v>
      </c>
      <c r="S10" s="13">
        <f t="shared" si="3"/>
        <v>-0.24549099999999946</v>
      </c>
      <c r="T10" s="6">
        <f>'CL &amp; Data'!N328</f>
        <v>-30.961117000000002</v>
      </c>
      <c r="U10" s="8"/>
      <c r="V10" s="80">
        <f>'CL &amp; Data'!B328/1000000000</f>
        <v>0.51300000000000001</v>
      </c>
    </row>
    <row r="11" spans="1:22" x14ac:dyDescent="0.25">
      <c r="B11" s="6">
        <f>'CL &amp; Data'!B223/1000000000</f>
        <v>5.5279999999999996</v>
      </c>
      <c r="C11" s="8"/>
      <c r="D11" s="6">
        <f>'CL &amp; Data'!C223</f>
        <v>-32.239632</v>
      </c>
      <c r="E11" s="13">
        <f t="shared" si="0"/>
        <v>-25.8655814</v>
      </c>
      <c r="F11" s="6">
        <f>'CL &amp; Data'!D223</f>
        <v>-2.1229364999999998</v>
      </c>
      <c r="G11" s="8"/>
      <c r="H11" s="6">
        <f>'CL &amp; Data'!C329</f>
        <v>-8.4459161999999992</v>
      </c>
      <c r="I11" s="13">
        <f t="shared" si="1"/>
        <v>-0.24948119999999996</v>
      </c>
      <c r="J11" s="6">
        <f>'CL &amp; Data'!D329</f>
        <v>-14.292039000000001</v>
      </c>
      <c r="L11" s="6">
        <f>'CL &amp; Data'!L223/1000000000</f>
        <v>5.5279999999999996</v>
      </c>
      <c r="M11" s="8"/>
      <c r="N11" s="6">
        <f>'CL &amp; Data'!M223</f>
        <v>-33.130009000000001</v>
      </c>
      <c r="O11" s="13">
        <f t="shared" si="2"/>
        <v>-25.167806900000002</v>
      </c>
      <c r="P11" s="6">
        <f>'CL &amp; Data'!N223</f>
        <v>-2.1616716</v>
      </c>
      <c r="Q11" s="8"/>
      <c r="R11" s="6">
        <f>'CL &amp; Data'!M329</f>
        <v>-9.92136</v>
      </c>
      <c r="S11" s="13">
        <f t="shared" si="3"/>
        <v>-0.24553389999999986</v>
      </c>
      <c r="T11" s="6">
        <f>'CL &amp; Data'!N329</f>
        <v>-29.555690999999999</v>
      </c>
      <c r="U11" s="8"/>
      <c r="V11" s="80">
        <f>'CL &amp; Data'!B329/1000000000</f>
        <v>0.57199999999999995</v>
      </c>
    </row>
    <row r="12" spans="1:22" x14ac:dyDescent="0.25">
      <c r="B12" s="6">
        <f>'CL &amp; Data'!B224/1000000000</f>
        <v>5.4690000000000003</v>
      </c>
      <c r="C12" s="8"/>
      <c r="D12" s="6">
        <f>'CL &amp; Data'!C224</f>
        <v>-31.342801999999999</v>
      </c>
      <c r="E12" s="13">
        <f t="shared" si="0"/>
        <v>-24.968751399999999</v>
      </c>
      <c r="F12" s="6">
        <f>'CL &amp; Data'!D224</f>
        <v>-2.1424629999999998</v>
      </c>
      <c r="G12" s="8"/>
      <c r="H12" s="6">
        <f>'CL &amp; Data'!C330</f>
        <v>-8.4884167000000001</v>
      </c>
      <c r="I12" s="13">
        <f t="shared" si="1"/>
        <v>-0.2919817000000009</v>
      </c>
      <c r="J12" s="6">
        <f>'CL &amp; Data'!D330</f>
        <v>-13.980573</v>
      </c>
      <c r="L12" s="6">
        <f>'CL &amp; Data'!L224/1000000000</f>
        <v>5.4690000000000003</v>
      </c>
      <c r="M12" s="8"/>
      <c r="N12" s="6">
        <f>'CL &amp; Data'!M224</f>
        <v>-32.029240000000001</v>
      </c>
      <c r="O12" s="13">
        <f t="shared" si="2"/>
        <v>-24.067037900000003</v>
      </c>
      <c r="P12" s="6">
        <f>'CL &amp; Data'!N224</f>
        <v>-2.1880915000000001</v>
      </c>
      <c r="Q12" s="8"/>
      <c r="R12" s="6">
        <f>'CL &amp; Data'!M330</f>
        <v>-9.9469595000000002</v>
      </c>
      <c r="S12" s="13">
        <f t="shared" si="3"/>
        <v>-0.27113340000000008</v>
      </c>
      <c r="T12" s="6">
        <f>'CL &amp; Data'!N330</f>
        <v>-28.139776000000001</v>
      </c>
      <c r="U12" s="8"/>
      <c r="V12" s="80">
        <f>'CL &amp; Data'!B330/1000000000</f>
        <v>0.63100000000000001</v>
      </c>
    </row>
    <row r="13" spans="1:22" x14ac:dyDescent="0.25">
      <c r="B13" s="6">
        <f>'CL &amp; Data'!B225/1000000000</f>
        <v>5.41</v>
      </c>
      <c r="C13" s="8"/>
      <c r="D13" s="6">
        <f>'CL &amp; Data'!C225</f>
        <v>-29.932694999999999</v>
      </c>
      <c r="E13" s="13">
        <f t="shared" si="0"/>
        <v>-23.558644399999999</v>
      </c>
      <c r="F13" s="6">
        <f>'CL &amp; Data'!D225</f>
        <v>-2.1646426000000001</v>
      </c>
      <c r="G13" s="8"/>
      <c r="H13" s="6">
        <f>'CL &amp; Data'!C331</f>
        <v>-8.5399761000000005</v>
      </c>
      <c r="I13" s="13">
        <f t="shared" si="1"/>
        <v>-0.34354110000000126</v>
      </c>
      <c r="J13" s="6">
        <f>'CL &amp; Data'!D331</f>
        <v>-13.609578000000001</v>
      </c>
      <c r="L13" s="6">
        <f>'CL &amp; Data'!L225/1000000000</f>
        <v>5.41</v>
      </c>
      <c r="M13" s="8"/>
      <c r="N13" s="6">
        <f>'CL &amp; Data'!M225</f>
        <v>-30.641987</v>
      </c>
      <c r="O13" s="13">
        <f t="shared" si="2"/>
        <v>-22.679784900000001</v>
      </c>
      <c r="P13" s="6">
        <f>'CL &amp; Data'!N225</f>
        <v>-2.2200731999999999</v>
      </c>
      <c r="Q13" s="8"/>
      <c r="R13" s="6">
        <f>'CL &amp; Data'!M331</f>
        <v>-9.9785719000000004</v>
      </c>
      <c r="S13" s="13">
        <f t="shared" si="3"/>
        <v>-0.30274580000000029</v>
      </c>
      <c r="T13" s="6">
        <f>'CL &amp; Data'!N331</f>
        <v>-26.859528000000001</v>
      </c>
      <c r="U13" s="8"/>
      <c r="V13" s="80">
        <f>'CL &amp; Data'!B331/1000000000</f>
        <v>0.69</v>
      </c>
    </row>
    <row r="14" spans="1:22" x14ac:dyDescent="0.25">
      <c r="B14" s="6">
        <f>'CL &amp; Data'!B226/1000000000</f>
        <v>5.351</v>
      </c>
      <c r="C14" s="8"/>
      <c r="D14" s="6">
        <f>'CL &amp; Data'!C226</f>
        <v>-28.541285999999999</v>
      </c>
      <c r="E14" s="13">
        <f t="shared" si="0"/>
        <v>-22.167235399999999</v>
      </c>
      <c r="F14" s="6">
        <f>'CL &amp; Data'!D226</f>
        <v>-2.191138</v>
      </c>
      <c r="G14" s="8"/>
      <c r="H14" s="6">
        <f>'CL &amp; Data'!C332</f>
        <v>-8.5859337</v>
      </c>
      <c r="I14" s="13">
        <f t="shared" si="1"/>
        <v>-0.38949870000000075</v>
      </c>
      <c r="J14" s="6">
        <f>'CL &amp; Data'!D332</f>
        <v>-13.210073</v>
      </c>
      <c r="L14" s="6">
        <f>'CL &amp; Data'!L226/1000000000</f>
        <v>5.351</v>
      </c>
      <c r="M14" s="8"/>
      <c r="N14" s="6">
        <f>'CL &amp; Data'!M226</f>
        <v>-29.07892</v>
      </c>
      <c r="O14" s="13">
        <f t="shared" si="2"/>
        <v>-21.116717900000001</v>
      </c>
      <c r="P14" s="6">
        <f>'CL &amp; Data'!N226</f>
        <v>-2.2561159000000002</v>
      </c>
      <c r="Q14" s="8"/>
      <c r="R14" s="6">
        <f>'CL &amp; Data'!M332</f>
        <v>-10.007871</v>
      </c>
      <c r="S14" s="13">
        <f t="shared" si="3"/>
        <v>-0.33204489999999964</v>
      </c>
      <c r="T14" s="6">
        <f>'CL &amp; Data'!N332</f>
        <v>-25.457934999999999</v>
      </c>
      <c r="U14" s="8"/>
      <c r="V14" s="80">
        <f>'CL &amp; Data'!B332/1000000000</f>
        <v>0.749</v>
      </c>
    </row>
    <row r="15" spans="1:22" x14ac:dyDescent="0.25">
      <c r="B15" s="6">
        <f>'CL &amp; Data'!B227/1000000000</f>
        <v>5.2919999999999998</v>
      </c>
      <c r="C15" s="8"/>
      <c r="D15" s="6">
        <f>'CL &amp; Data'!C227</f>
        <v>-26.995439999999999</v>
      </c>
      <c r="E15" s="13">
        <f t="shared" si="0"/>
        <v>-20.621389399999998</v>
      </c>
      <c r="F15" s="6">
        <f>'CL &amp; Data'!D227</f>
        <v>-2.2234883000000001</v>
      </c>
      <c r="G15" s="8"/>
      <c r="H15" s="6">
        <f>'CL &amp; Data'!C333</f>
        <v>-8.6061049000000001</v>
      </c>
      <c r="I15" s="13">
        <f t="shared" si="1"/>
        <v>-0.40966990000000081</v>
      </c>
      <c r="J15" s="6">
        <f>'CL &amp; Data'!D333</f>
        <v>-12.908543999999999</v>
      </c>
      <c r="L15" s="6">
        <f>'CL &amp; Data'!L227/1000000000</f>
        <v>5.2919999999999998</v>
      </c>
      <c r="M15" s="8"/>
      <c r="N15" s="6">
        <f>'CL &amp; Data'!M227</f>
        <v>-27.582025999999999</v>
      </c>
      <c r="O15" s="13">
        <f t="shared" si="2"/>
        <v>-19.6198239</v>
      </c>
      <c r="P15" s="6">
        <f>'CL &amp; Data'!N227</f>
        <v>-2.2981153000000001</v>
      </c>
      <c r="Q15" s="8"/>
      <c r="R15" s="6">
        <f>'CL &amp; Data'!M333</f>
        <v>-10.019069999999999</v>
      </c>
      <c r="S15" s="13">
        <f t="shared" si="3"/>
        <v>-0.34324389999999916</v>
      </c>
      <c r="T15" s="6">
        <f>'CL &amp; Data'!N333</f>
        <v>-24.243068999999998</v>
      </c>
      <c r="U15" s="8"/>
      <c r="V15" s="80">
        <f>'CL &amp; Data'!B333/1000000000</f>
        <v>0.80800000000000005</v>
      </c>
    </row>
    <row r="16" spans="1:22" x14ac:dyDescent="0.25">
      <c r="B16" s="6">
        <f>'CL &amp; Data'!B228/1000000000</f>
        <v>5.2329999999999997</v>
      </c>
      <c r="C16" s="8"/>
      <c r="D16" s="6">
        <f>'CL &amp; Data'!C228</f>
        <v>-25.476599</v>
      </c>
      <c r="E16" s="13">
        <f t="shared" si="0"/>
        <v>-19.1025484</v>
      </c>
      <c r="F16" s="6">
        <f>'CL &amp; Data'!D228</f>
        <v>-2.2548192</v>
      </c>
      <c r="G16" s="8"/>
      <c r="H16" s="6">
        <f>'CL &amp; Data'!C334</f>
        <v>-8.6092195999999994</v>
      </c>
      <c r="I16" s="13">
        <f t="shared" si="1"/>
        <v>-0.41278460000000017</v>
      </c>
      <c r="J16" s="6">
        <f>'CL &amp; Data'!D334</f>
        <v>-12.750023000000001</v>
      </c>
      <c r="L16" s="6">
        <f>'CL &amp; Data'!L228/1000000000</f>
        <v>5.2329999999999997</v>
      </c>
      <c r="M16" s="8"/>
      <c r="N16" s="6">
        <f>'CL &amp; Data'!M228</f>
        <v>-26.155308000000002</v>
      </c>
      <c r="O16" s="13">
        <f t="shared" si="2"/>
        <v>-18.193105900000003</v>
      </c>
      <c r="P16" s="6">
        <f>'CL &amp; Data'!N228</f>
        <v>-2.3438506000000001</v>
      </c>
      <c r="Q16" s="8"/>
      <c r="R16" s="6">
        <f>'CL &amp; Data'!M334</f>
        <v>-10.023680000000001</v>
      </c>
      <c r="S16" s="13">
        <f t="shared" si="3"/>
        <v>-0.34785390000000049</v>
      </c>
      <c r="T16" s="6">
        <f>'CL &amp; Data'!N334</f>
        <v>-23.271602999999999</v>
      </c>
      <c r="U16" s="8"/>
      <c r="V16" s="80">
        <f>'CL &amp; Data'!B334/1000000000</f>
        <v>0.86699999999999999</v>
      </c>
    </row>
    <row r="17" spans="2:22" x14ac:dyDescent="0.25">
      <c r="B17" s="6">
        <f>'CL &amp; Data'!B229/1000000000</f>
        <v>5.1740000000000004</v>
      </c>
      <c r="C17" s="8"/>
      <c r="D17" s="6">
        <f>'CL &amp; Data'!C229</f>
        <v>-24.293364</v>
      </c>
      <c r="E17" s="13">
        <f t="shared" si="0"/>
        <v>-17.9193134</v>
      </c>
      <c r="F17" s="6">
        <f>'CL &amp; Data'!D229</f>
        <v>-2.2939389000000001</v>
      </c>
      <c r="G17" s="8"/>
      <c r="H17" s="6">
        <f>'CL &amp; Data'!C335</f>
        <v>-8.5959386999999996</v>
      </c>
      <c r="I17" s="13">
        <f t="shared" si="1"/>
        <v>-0.39950370000000035</v>
      </c>
      <c r="J17" s="6">
        <f>'CL &amp; Data'!D335</f>
        <v>-12.776198000000001</v>
      </c>
      <c r="L17" s="6">
        <f>'CL &amp; Data'!L229/1000000000</f>
        <v>5.1740000000000004</v>
      </c>
      <c r="M17" s="8"/>
      <c r="N17" s="6">
        <f>'CL &amp; Data'!M229</f>
        <v>-24.860935000000001</v>
      </c>
      <c r="O17" s="13">
        <f t="shared" si="2"/>
        <v>-16.898732900000002</v>
      </c>
      <c r="P17" s="6">
        <f>'CL &amp; Data'!N229</f>
        <v>-2.3920081</v>
      </c>
      <c r="Q17" s="8"/>
      <c r="R17" s="6">
        <f>'CL &amp; Data'!M335</f>
        <v>-10.030336</v>
      </c>
      <c r="S17" s="13">
        <f t="shared" si="3"/>
        <v>-0.35450990000000004</v>
      </c>
      <c r="T17" s="6">
        <f>'CL &amp; Data'!N335</f>
        <v>-22.714731</v>
      </c>
      <c r="U17" s="8"/>
      <c r="V17" s="80">
        <f>'CL &amp; Data'!B335/1000000000</f>
        <v>0.92600000000000005</v>
      </c>
    </row>
    <row r="18" spans="2:22" x14ac:dyDescent="0.25">
      <c r="B18" s="6">
        <f>'CL &amp; Data'!B230/1000000000</f>
        <v>5.1150000000000002</v>
      </c>
      <c r="C18" s="8"/>
      <c r="D18" s="6">
        <f>'CL &amp; Data'!C230</f>
        <v>-23.085794</v>
      </c>
      <c r="E18" s="13">
        <f t="shared" si="0"/>
        <v>-16.7117434</v>
      </c>
      <c r="F18" s="6">
        <f>'CL &amp; Data'!D230</f>
        <v>-2.3377609000000001</v>
      </c>
      <c r="G18" s="8"/>
      <c r="H18" s="6">
        <f>'CL &amp; Data'!C336</f>
        <v>-8.5984335000000005</v>
      </c>
      <c r="I18" s="13">
        <f t="shared" si="1"/>
        <v>-0.40199850000000126</v>
      </c>
      <c r="J18" s="6">
        <f>'CL &amp; Data'!D336</f>
        <v>-12.78636</v>
      </c>
      <c r="L18" s="6">
        <f>'CL &amp; Data'!L230/1000000000</f>
        <v>5.1150000000000002</v>
      </c>
      <c r="M18" s="8"/>
      <c r="N18" s="6">
        <f>'CL &amp; Data'!M230</f>
        <v>-23.688091</v>
      </c>
      <c r="O18" s="13">
        <f t="shared" si="2"/>
        <v>-15.725888900000001</v>
      </c>
      <c r="P18" s="6">
        <f>'CL &amp; Data'!N230</f>
        <v>-2.4527079999999999</v>
      </c>
      <c r="Q18" s="8"/>
      <c r="R18" s="6">
        <f>'CL &amp; Data'!M336</f>
        <v>-10.052237999999999</v>
      </c>
      <c r="S18" s="13">
        <f t="shared" si="3"/>
        <v>-0.37641189999999902</v>
      </c>
      <c r="T18" s="6">
        <f>'CL &amp; Data'!N336</f>
        <v>-22.170631</v>
      </c>
      <c r="U18" s="8"/>
      <c r="V18" s="80">
        <f>'CL &amp; Data'!B336/1000000000</f>
        <v>0.98499999999999999</v>
      </c>
    </row>
    <row r="19" spans="2:22" x14ac:dyDescent="0.25">
      <c r="B19" s="6">
        <f>'CL &amp; Data'!B231/1000000000</f>
        <v>5.056</v>
      </c>
      <c r="C19" s="8"/>
      <c r="D19" s="6">
        <f>'CL &amp; Data'!C231</f>
        <v>-22.115556999999999</v>
      </c>
      <c r="E19" s="13">
        <f t="shared" si="0"/>
        <v>-15.741506399999999</v>
      </c>
      <c r="F19" s="6">
        <f>'CL &amp; Data'!D231</f>
        <v>-2.3933384000000002</v>
      </c>
      <c r="G19" s="8"/>
      <c r="H19" s="6">
        <f>'CL &amp; Data'!C337</f>
        <v>-8.6079950000000007</v>
      </c>
      <c r="I19" s="13">
        <f t="shared" si="1"/>
        <v>-0.41156000000000148</v>
      </c>
      <c r="J19" s="6">
        <f>'CL &amp; Data'!D337</f>
        <v>-12.801043999999999</v>
      </c>
      <c r="L19" s="6">
        <f>'CL &amp; Data'!L231/1000000000</f>
        <v>5.056</v>
      </c>
      <c r="M19" s="8"/>
      <c r="N19" s="6">
        <f>'CL &amp; Data'!M231</f>
        <v>-22.539963</v>
      </c>
      <c r="O19" s="13">
        <f t="shared" si="2"/>
        <v>-14.577760900000001</v>
      </c>
      <c r="P19" s="6">
        <f>'CL &amp; Data'!N231</f>
        <v>-2.5216639000000001</v>
      </c>
      <c r="Q19" s="8"/>
      <c r="R19" s="6">
        <f>'CL &amp; Data'!M337</f>
        <v>-10.086917</v>
      </c>
      <c r="S19" s="13">
        <f t="shared" si="3"/>
        <v>-0.41109089999999959</v>
      </c>
      <c r="T19" s="6">
        <f>'CL &amp; Data'!N337</f>
        <v>-21.655930999999999</v>
      </c>
      <c r="U19" s="8"/>
      <c r="V19" s="80">
        <f>'CL &amp; Data'!B337/1000000000</f>
        <v>1.044</v>
      </c>
    </row>
    <row r="20" spans="2:22" x14ac:dyDescent="0.25">
      <c r="B20" s="6">
        <f>'CL &amp; Data'!B232/1000000000</f>
        <v>4.9969999999999999</v>
      </c>
      <c r="C20" s="8"/>
      <c r="D20" s="6">
        <f>'CL &amp; Data'!C232</f>
        <v>-21.022659000000001</v>
      </c>
      <c r="E20" s="13">
        <f t="shared" si="0"/>
        <v>-14.648608400000001</v>
      </c>
      <c r="F20" s="6">
        <f>'CL &amp; Data'!D232</f>
        <v>-2.4449272</v>
      </c>
      <c r="G20" s="8"/>
      <c r="H20" s="6">
        <f>'CL &amp; Data'!C338</f>
        <v>-8.6406574000000003</v>
      </c>
      <c r="I20" s="13">
        <f t="shared" si="1"/>
        <v>-0.44422240000000102</v>
      </c>
      <c r="J20" s="6">
        <f>'CL &amp; Data'!D338</f>
        <v>-12.782691</v>
      </c>
      <c r="L20" s="6">
        <f>'CL &amp; Data'!L232/1000000000</f>
        <v>4.9969999999999999</v>
      </c>
      <c r="M20" s="8"/>
      <c r="N20" s="6">
        <f>'CL &amp; Data'!M232</f>
        <v>-21.481162999999999</v>
      </c>
      <c r="O20" s="13">
        <f t="shared" si="2"/>
        <v>-13.5189609</v>
      </c>
      <c r="P20" s="6">
        <f>'CL &amp; Data'!N232</f>
        <v>-2.5941557999999998</v>
      </c>
      <c r="Q20" s="8"/>
      <c r="R20" s="6">
        <f>'CL &amp; Data'!M338</f>
        <v>-10.123975</v>
      </c>
      <c r="S20" s="13">
        <f t="shared" si="3"/>
        <v>-0.44814889999999963</v>
      </c>
      <c r="T20" s="6">
        <f>'CL &amp; Data'!N338</f>
        <v>-21.202176999999999</v>
      </c>
      <c r="U20" s="8"/>
      <c r="V20" s="80">
        <f>'CL &amp; Data'!B338/1000000000</f>
        <v>1.103</v>
      </c>
    </row>
    <row r="21" spans="2:22" x14ac:dyDescent="0.25">
      <c r="B21" s="6">
        <f>'CL &amp; Data'!B233/1000000000</f>
        <v>4.9379999999999997</v>
      </c>
      <c r="C21" s="8"/>
      <c r="D21" s="6">
        <f>'CL &amp; Data'!C233</f>
        <v>-19.991541000000002</v>
      </c>
      <c r="E21" s="13">
        <f t="shared" si="0"/>
        <v>-13.617490400000001</v>
      </c>
      <c r="F21" s="6">
        <f>'CL &amp; Data'!D233</f>
        <v>-2.5121123999999999</v>
      </c>
      <c r="G21" s="8"/>
      <c r="H21" s="6">
        <f>'CL &amp; Data'!C339</f>
        <v>-8.6622333999999999</v>
      </c>
      <c r="I21" s="13">
        <f t="shared" si="1"/>
        <v>-0.46579840000000061</v>
      </c>
      <c r="J21" s="6">
        <f>'CL &amp; Data'!D339</f>
        <v>-12.702311</v>
      </c>
      <c r="L21" s="6">
        <f>'CL &amp; Data'!L233/1000000000</f>
        <v>4.9379999999999997</v>
      </c>
      <c r="M21" s="8"/>
      <c r="N21" s="6">
        <f>'CL &amp; Data'!M233</f>
        <v>-20.465434999999999</v>
      </c>
      <c r="O21" s="13">
        <f t="shared" si="2"/>
        <v>-12.5032329</v>
      </c>
      <c r="P21" s="6">
        <f>'CL &amp; Data'!N233</f>
        <v>-2.6843273999999999</v>
      </c>
      <c r="Q21" s="8"/>
      <c r="R21" s="6">
        <f>'CL &amp; Data'!M339</f>
        <v>-10.153088</v>
      </c>
      <c r="S21" s="13">
        <f t="shared" si="3"/>
        <v>-0.47726190000000024</v>
      </c>
      <c r="T21" s="6">
        <f>'CL &amp; Data'!N339</f>
        <v>-20.644100000000002</v>
      </c>
      <c r="U21" s="8"/>
      <c r="V21" s="80">
        <f>'CL &amp; Data'!B339/1000000000</f>
        <v>1.1619999999999999</v>
      </c>
    </row>
    <row r="22" spans="2:22" x14ac:dyDescent="0.25">
      <c r="B22" s="6">
        <f>'CL &amp; Data'!B234/1000000000</f>
        <v>4.8789999999999996</v>
      </c>
      <c r="C22" s="8"/>
      <c r="D22" s="6">
        <f>'CL &amp; Data'!C234</f>
        <v>-19.161097000000002</v>
      </c>
      <c r="E22" s="13">
        <f t="shared" si="0"/>
        <v>-12.787046400000001</v>
      </c>
      <c r="F22" s="6">
        <f>'CL &amp; Data'!D234</f>
        <v>-2.5844038</v>
      </c>
      <c r="G22" s="8"/>
      <c r="H22" s="6">
        <f>'CL &amp; Data'!C340</f>
        <v>-8.6895656999999993</v>
      </c>
      <c r="I22" s="13">
        <f t="shared" si="1"/>
        <v>-0.49313070000000003</v>
      </c>
      <c r="J22" s="6">
        <f>'CL &amp; Data'!D340</f>
        <v>-12.617709</v>
      </c>
      <c r="L22" s="6">
        <f>'CL &amp; Data'!L234/1000000000</f>
        <v>4.8789999999999996</v>
      </c>
      <c r="M22" s="8"/>
      <c r="N22" s="6">
        <f>'CL &amp; Data'!M234</f>
        <v>-19.585311999999998</v>
      </c>
      <c r="O22" s="13">
        <f t="shared" si="2"/>
        <v>-11.623109899999999</v>
      </c>
      <c r="P22" s="6">
        <f>'CL &amp; Data'!N234</f>
        <v>-2.7854380999999999</v>
      </c>
      <c r="Q22" s="8"/>
      <c r="R22" s="6">
        <f>'CL &amp; Data'!M340</f>
        <v>-10.181597</v>
      </c>
      <c r="S22" s="13">
        <f t="shared" si="3"/>
        <v>-0.50577089999999991</v>
      </c>
      <c r="T22" s="6">
        <f>'CL &amp; Data'!N340</f>
        <v>-20.040261999999998</v>
      </c>
      <c r="U22" s="8"/>
      <c r="V22" s="80">
        <f>'CL &amp; Data'!B340/1000000000</f>
        <v>1.2210000000000001</v>
      </c>
    </row>
    <row r="23" spans="2:22" x14ac:dyDescent="0.25">
      <c r="B23" s="6">
        <f>'CL &amp; Data'!B235/1000000000</f>
        <v>4.82</v>
      </c>
      <c r="C23" s="8"/>
      <c r="D23" s="6">
        <f>'CL &amp; Data'!C235</f>
        <v>-18.438075999999999</v>
      </c>
      <c r="E23" s="13">
        <f t="shared" si="0"/>
        <v>-12.064025399999998</v>
      </c>
      <c r="F23" s="6">
        <f>'CL &amp; Data'!D235</f>
        <v>-2.6671634000000002</v>
      </c>
      <c r="G23" s="8"/>
      <c r="H23" s="6">
        <f>'CL &amp; Data'!C341</f>
        <v>-8.6952523999999993</v>
      </c>
      <c r="I23" s="13">
        <f t="shared" si="1"/>
        <v>-0.49881740000000008</v>
      </c>
      <c r="J23" s="6">
        <f>'CL &amp; Data'!D341</f>
        <v>-12.583185</v>
      </c>
      <c r="L23" s="6">
        <f>'CL &amp; Data'!L235/1000000000</f>
        <v>4.82</v>
      </c>
      <c r="M23" s="8"/>
      <c r="N23" s="6">
        <f>'CL &amp; Data'!M235</f>
        <v>-18.750755000000002</v>
      </c>
      <c r="O23" s="13">
        <f t="shared" si="2"/>
        <v>-10.788552900000003</v>
      </c>
      <c r="P23" s="6">
        <f>'CL &amp; Data'!N235</f>
        <v>-2.8939533000000002</v>
      </c>
      <c r="Q23" s="8"/>
      <c r="R23" s="6">
        <f>'CL &amp; Data'!M341</f>
        <v>-10.215802</v>
      </c>
      <c r="S23" s="13">
        <f t="shared" si="3"/>
        <v>-0.53997589999999995</v>
      </c>
      <c r="T23" s="6">
        <f>'CL &amp; Data'!N341</f>
        <v>-19.543327000000001</v>
      </c>
      <c r="U23" s="8"/>
      <c r="V23" s="80">
        <f>'CL &amp; Data'!B341/1000000000</f>
        <v>1.28</v>
      </c>
    </row>
    <row r="24" spans="2:22" x14ac:dyDescent="0.25">
      <c r="B24" s="6">
        <f>'CL &amp; Data'!B236/1000000000</f>
        <v>4.7610000000000001</v>
      </c>
      <c r="C24" s="8"/>
      <c r="D24" s="6">
        <f>'CL &amp; Data'!C236</f>
        <v>-17.619087</v>
      </c>
      <c r="E24" s="13">
        <f t="shared" si="0"/>
        <v>-11.2450364</v>
      </c>
      <c r="F24" s="6">
        <f>'CL &amp; Data'!D236</f>
        <v>-2.7455764</v>
      </c>
      <c r="G24" s="8"/>
      <c r="H24" s="6">
        <f>'CL &amp; Data'!C342</f>
        <v>-8.7066535999999992</v>
      </c>
      <c r="I24" s="13">
        <f t="shared" si="1"/>
        <v>-0.51021859999999997</v>
      </c>
      <c r="J24" s="6">
        <f>'CL &amp; Data'!D342</f>
        <v>-12.623549000000001</v>
      </c>
      <c r="L24" s="6">
        <f>'CL &amp; Data'!L236/1000000000</f>
        <v>4.7610000000000001</v>
      </c>
      <c r="M24" s="8"/>
      <c r="N24" s="6">
        <f>'CL &amp; Data'!M236</f>
        <v>-17.92605</v>
      </c>
      <c r="O24" s="13">
        <f t="shared" si="2"/>
        <v>-9.9638479000000011</v>
      </c>
      <c r="P24" s="6">
        <f>'CL &amp; Data'!N236</f>
        <v>-3.0186782000000001</v>
      </c>
      <c r="Q24" s="8"/>
      <c r="R24" s="6">
        <f>'CL &amp; Data'!M342</f>
        <v>-10.255087</v>
      </c>
      <c r="S24" s="13">
        <f t="shared" si="3"/>
        <v>-0.57926089999999952</v>
      </c>
      <c r="T24" s="6">
        <f>'CL &amp; Data'!N342</f>
        <v>-19.141196999999998</v>
      </c>
      <c r="U24" s="8"/>
      <c r="V24" s="80">
        <f>'CL &amp; Data'!B342/1000000000</f>
        <v>1.339</v>
      </c>
    </row>
    <row r="25" spans="2:22" x14ac:dyDescent="0.25">
      <c r="B25" s="6">
        <f>'CL &amp; Data'!B237/1000000000</f>
        <v>4.702</v>
      </c>
      <c r="C25" s="8"/>
      <c r="D25" s="6">
        <f>'CL &amp; Data'!C237</f>
        <v>-16.981874000000001</v>
      </c>
      <c r="E25" s="13">
        <f t="shared" si="0"/>
        <v>-10.607823400000001</v>
      </c>
      <c r="F25" s="6">
        <f>'CL &amp; Data'!D237</f>
        <v>-2.8585896000000002</v>
      </c>
      <c r="G25" s="8"/>
      <c r="H25" s="6">
        <f>'CL &amp; Data'!C343</f>
        <v>-8.7064838000000009</v>
      </c>
      <c r="I25" s="13">
        <f t="shared" si="1"/>
        <v>-0.51004880000000163</v>
      </c>
      <c r="J25" s="6">
        <f>'CL &amp; Data'!D343</f>
        <v>-12.733715999999999</v>
      </c>
      <c r="L25" s="6">
        <f>'CL &amp; Data'!L237/1000000000</f>
        <v>4.702</v>
      </c>
      <c r="M25" s="8"/>
      <c r="N25" s="6">
        <f>'CL &amp; Data'!M237</f>
        <v>-17.204011999999999</v>
      </c>
      <c r="O25" s="13">
        <f t="shared" si="2"/>
        <v>-9.2418098999999998</v>
      </c>
      <c r="P25" s="6">
        <f>'CL &amp; Data'!N237</f>
        <v>-3.1617172</v>
      </c>
      <c r="Q25" s="8"/>
      <c r="R25" s="6">
        <f>'CL &amp; Data'!M343</f>
        <v>-10.29618</v>
      </c>
      <c r="S25" s="13">
        <f t="shared" si="3"/>
        <v>-0.62035389999999957</v>
      </c>
      <c r="T25" s="6">
        <f>'CL &amp; Data'!N343</f>
        <v>-18.834209000000001</v>
      </c>
      <c r="U25" s="8"/>
      <c r="V25" s="80">
        <f>'CL &amp; Data'!B343/1000000000</f>
        <v>1.3979999999999999</v>
      </c>
    </row>
    <row r="26" spans="2:22" x14ac:dyDescent="0.25">
      <c r="B26" s="6">
        <f>'CL &amp; Data'!B238/1000000000</f>
        <v>4.6429999999999998</v>
      </c>
      <c r="C26" s="8"/>
      <c r="D26" s="6">
        <f>'CL &amp; Data'!C238</f>
        <v>-16.169630000000002</v>
      </c>
      <c r="E26" s="13">
        <f t="shared" si="0"/>
        <v>-9.7955794000000012</v>
      </c>
      <c r="F26" s="6">
        <f>'CL &amp; Data'!D238</f>
        <v>-2.9623586999999998</v>
      </c>
      <c r="G26" s="8"/>
      <c r="H26" s="6">
        <f>'CL &amp; Data'!C344</f>
        <v>-8.7200068999999996</v>
      </c>
      <c r="I26" s="13">
        <f t="shared" si="1"/>
        <v>-0.52357190000000031</v>
      </c>
      <c r="J26" s="6">
        <f>'CL &amp; Data'!D344</f>
        <v>-12.835533</v>
      </c>
      <c r="L26" s="6">
        <f>'CL &amp; Data'!L238/1000000000</f>
        <v>4.6429999999999998</v>
      </c>
      <c r="M26" s="8"/>
      <c r="N26" s="6">
        <f>'CL &amp; Data'!M238</f>
        <v>-16.453142</v>
      </c>
      <c r="O26" s="13">
        <f t="shared" si="2"/>
        <v>-8.4909399000000008</v>
      </c>
      <c r="P26" s="6">
        <f>'CL &amp; Data'!N238</f>
        <v>-3.3227410000000002</v>
      </c>
      <c r="Q26" s="8"/>
      <c r="R26" s="6">
        <f>'CL &amp; Data'!M344</f>
        <v>-10.348834</v>
      </c>
      <c r="S26" s="13">
        <f t="shared" si="3"/>
        <v>-0.67300789999999999</v>
      </c>
      <c r="T26" s="6">
        <f>'CL &amp; Data'!N344</f>
        <v>-18.418312</v>
      </c>
      <c r="U26" s="8"/>
      <c r="V26" s="80">
        <f>'CL &amp; Data'!B344/1000000000</f>
        <v>1.4570000000000001</v>
      </c>
    </row>
    <row r="27" spans="2:22" x14ac:dyDescent="0.25">
      <c r="B27" s="6">
        <f>'CL &amp; Data'!B239/1000000000</f>
        <v>4.5839999999999996</v>
      </c>
      <c r="C27" s="8"/>
      <c r="D27" s="6">
        <f>'CL &amp; Data'!C239</f>
        <v>-15.590303</v>
      </c>
      <c r="E27" s="13">
        <f t="shared" si="0"/>
        <v>-9.2162524000000001</v>
      </c>
      <c r="F27" s="6">
        <f>'CL &amp; Data'!D239</f>
        <v>-3.0992372000000001</v>
      </c>
      <c r="G27" s="8"/>
      <c r="H27" s="6">
        <f>'CL &amp; Data'!C345</f>
        <v>-8.7401686000000005</v>
      </c>
      <c r="I27" s="13">
        <f t="shared" si="1"/>
        <v>-0.54373360000000126</v>
      </c>
      <c r="J27" s="6">
        <f>'CL &amp; Data'!D345</f>
        <v>-12.936094000000001</v>
      </c>
      <c r="L27" s="6">
        <f>'CL &amp; Data'!L239/1000000000</f>
        <v>4.5839999999999996</v>
      </c>
      <c r="M27" s="8"/>
      <c r="N27" s="6">
        <f>'CL &amp; Data'!M239</f>
        <v>-15.755409999999999</v>
      </c>
      <c r="O27" s="13">
        <f t="shared" si="2"/>
        <v>-7.7932078999999996</v>
      </c>
      <c r="P27" s="6">
        <f>'CL &amp; Data'!N239</f>
        <v>-3.4955479999999999</v>
      </c>
      <c r="Q27" s="8"/>
      <c r="R27" s="6">
        <f>'CL &amp; Data'!M345</f>
        <v>-10.425535999999999</v>
      </c>
      <c r="S27" s="13">
        <f t="shared" si="3"/>
        <v>-0.74970989999999915</v>
      </c>
      <c r="T27" s="6">
        <f>'CL &amp; Data'!N345</f>
        <v>-18.008565999999998</v>
      </c>
      <c r="U27" s="8"/>
      <c r="V27" s="80">
        <f>'CL &amp; Data'!B345/1000000000</f>
        <v>1.516</v>
      </c>
    </row>
    <row r="28" spans="2:22" x14ac:dyDescent="0.25">
      <c r="B28" s="6">
        <f>'CL &amp; Data'!B240/1000000000</f>
        <v>4.5250000000000004</v>
      </c>
      <c r="C28" s="8"/>
      <c r="D28" s="6">
        <f>'CL &amp; Data'!C240</f>
        <v>-14.863908</v>
      </c>
      <c r="E28" s="13">
        <f t="shared" si="0"/>
        <v>-8.4898574</v>
      </c>
      <c r="F28" s="6">
        <f>'CL &amp; Data'!D240</f>
        <v>-3.2425923000000001</v>
      </c>
      <c r="G28" s="8"/>
      <c r="H28" s="6">
        <f>'CL &amp; Data'!C346</f>
        <v>-8.7776546</v>
      </c>
      <c r="I28" s="13">
        <f t="shared" si="1"/>
        <v>-0.58121960000000072</v>
      </c>
      <c r="J28" s="6">
        <f>'CL &amp; Data'!D346</f>
        <v>-12.990461</v>
      </c>
      <c r="L28" s="6">
        <f>'CL &amp; Data'!L240/1000000000</f>
        <v>4.5250000000000004</v>
      </c>
      <c r="M28" s="8"/>
      <c r="N28" s="6">
        <f>'CL &amp; Data'!M240</f>
        <v>-15.142737</v>
      </c>
      <c r="O28" s="13">
        <f t="shared" si="2"/>
        <v>-7.1805349000000005</v>
      </c>
      <c r="P28" s="6">
        <f>'CL &amp; Data'!N240</f>
        <v>-3.7071016000000001</v>
      </c>
      <c r="Q28" s="8"/>
      <c r="R28" s="6">
        <f>'CL &amp; Data'!M346</f>
        <v>-10.525064</v>
      </c>
      <c r="S28" s="13">
        <f t="shared" si="3"/>
        <v>-0.84923790000000032</v>
      </c>
      <c r="T28" s="6">
        <f>'CL &amp; Data'!N346</f>
        <v>-17.567889999999998</v>
      </c>
      <c r="U28" s="8"/>
      <c r="V28" s="80">
        <f>'CL &amp; Data'!B346/1000000000</f>
        <v>1.575</v>
      </c>
    </row>
    <row r="29" spans="2:22" x14ac:dyDescent="0.25">
      <c r="B29" s="6">
        <f>'CL &amp; Data'!B241/1000000000</f>
        <v>4.4660000000000002</v>
      </c>
      <c r="C29" s="8"/>
      <c r="D29" s="6">
        <f>'CL &amp; Data'!C241</f>
        <v>-14.233340999999999</v>
      </c>
      <c r="E29" s="13">
        <f t="shared" si="0"/>
        <v>-7.859290399999999</v>
      </c>
      <c r="F29" s="6">
        <f>'CL &amp; Data'!D241</f>
        <v>-3.4421257999999999</v>
      </c>
      <c r="G29" s="8"/>
      <c r="H29" s="6">
        <f>'CL &amp; Data'!C347</f>
        <v>-8.8133326000000007</v>
      </c>
      <c r="I29" s="13">
        <f t="shared" si="1"/>
        <v>-0.61689760000000149</v>
      </c>
      <c r="J29" s="6">
        <f>'CL &amp; Data'!D347</f>
        <v>-12.961031999999999</v>
      </c>
      <c r="L29" s="6">
        <f>'CL &amp; Data'!L241/1000000000</f>
        <v>4.4660000000000002</v>
      </c>
      <c r="M29" s="8"/>
      <c r="N29" s="6">
        <f>'CL &amp; Data'!M241</f>
        <v>-14.495756999999999</v>
      </c>
      <c r="O29" s="13">
        <f t="shared" si="2"/>
        <v>-6.5335548999999995</v>
      </c>
      <c r="P29" s="6">
        <f>'CL &amp; Data'!N241</f>
        <v>-3.9344795000000001</v>
      </c>
      <c r="Q29" s="8"/>
      <c r="R29" s="6">
        <f>'CL &amp; Data'!M347</f>
        <v>-10.605878000000001</v>
      </c>
      <c r="S29" s="13">
        <f t="shared" si="3"/>
        <v>-0.93005190000000049</v>
      </c>
      <c r="T29" s="6">
        <f>'CL &amp; Data'!N347</f>
        <v>-17.107023000000002</v>
      </c>
      <c r="U29" s="8"/>
      <c r="V29" s="80">
        <f>'CL &amp; Data'!B347/1000000000</f>
        <v>1.6339999999999999</v>
      </c>
    </row>
    <row r="30" spans="2:22" x14ac:dyDescent="0.25">
      <c r="B30" s="6">
        <f>'CL &amp; Data'!B242/1000000000</f>
        <v>4.407</v>
      </c>
      <c r="C30" s="8"/>
      <c r="D30" s="6">
        <f>'CL &amp; Data'!C242</f>
        <v>-13.568516000000001</v>
      </c>
      <c r="E30" s="13">
        <f t="shared" si="0"/>
        <v>-7.1944654000000003</v>
      </c>
      <c r="F30" s="6">
        <f>'CL &amp; Data'!D242</f>
        <v>-3.6229586999999999</v>
      </c>
      <c r="G30" s="8"/>
      <c r="H30" s="6">
        <f>'CL &amp; Data'!C348</f>
        <v>-8.8421249</v>
      </c>
      <c r="I30" s="13">
        <f t="shared" si="1"/>
        <v>-0.6456899000000007</v>
      </c>
      <c r="J30" s="6">
        <f>'CL &amp; Data'!D348</f>
        <v>-12.884950999999999</v>
      </c>
      <c r="L30" s="6">
        <f>'CL &amp; Data'!L242/1000000000</f>
        <v>4.407</v>
      </c>
      <c r="M30" s="8"/>
      <c r="N30" s="6">
        <f>'CL &amp; Data'!M242</f>
        <v>-13.974318999999999</v>
      </c>
      <c r="O30" s="13">
        <f t="shared" si="2"/>
        <v>-6.0121168999999997</v>
      </c>
      <c r="P30" s="6">
        <f>'CL &amp; Data'!N242</f>
        <v>-4.2056665000000004</v>
      </c>
      <c r="Q30" s="8"/>
      <c r="R30" s="6">
        <f>'CL &amp; Data'!M348</f>
        <v>-10.655153</v>
      </c>
      <c r="S30" s="13">
        <f t="shared" si="3"/>
        <v>-0.97932690000000022</v>
      </c>
      <c r="T30" s="6">
        <f>'CL &amp; Data'!N348</f>
        <v>-16.631056000000001</v>
      </c>
      <c r="U30" s="8"/>
      <c r="V30" s="80">
        <f>'CL &amp; Data'!B348/1000000000</f>
        <v>1.6930000000000001</v>
      </c>
    </row>
    <row r="31" spans="2:22" x14ac:dyDescent="0.25">
      <c r="B31" s="6">
        <f>'CL &amp; Data'!B243/1000000000</f>
        <v>4.3479999999999999</v>
      </c>
      <c r="C31" s="8"/>
      <c r="D31" s="6">
        <f>'CL &amp; Data'!C243</f>
        <v>-12.958812</v>
      </c>
      <c r="E31" s="13">
        <f t="shared" si="0"/>
        <v>-6.5847613999999997</v>
      </c>
      <c r="F31" s="6">
        <f>'CL &amp; Data'!D243</f>
        <v>-3.8922234000000002</v>
      </c>
      <c r="G31" s="8"/>
      <c r="H31" s="6">
        <f>'CL &amp; Data'!C349</f>
        <v>-8.8551082999999995</v>
      </c>
      <c r="I31" s="13">
        <f t="shared" si="1"/>
        <v>-0.65867330000000024</v>
      </c>
      <c r="J31" s="6">
        <f>'CL &amp; Data'!D349</f>
        <v>-12.881387</v>
      </c>
      <c r="L31" s="6">
        <f>'CL &amp; Data'!L243/1000000000</f>
        <v>4.3479999999999999</v>
      </c>
      <c r="M31" s="8"/>
      <c r="N31" s="6">
        <f>'CL &amp; Data'!M243</f>
        <v>-13.377046999999999</v>
      </c>
      <c r="O31" s="13">
        <f t="shared" si="2"/>
        <v>-5.4148448999999994</v>
      </c>
      <c r="P31" s="6">
        <f>'CL &amp; Data'!N243</f>
        <v>-4.4996771999999998</v>
      </c>
      <c r="Q31" s="8"/>
      <c r="R31" s="6">
        <f>'CL &amp; Data'!M349</f>
        <v>-10.676062999999999</v>
      </c>
      <c r="S31" s="13">
        <f t="shared" si="3"/>
        <v>-1.0002368999999991</v>
      </c>
      <c r="T31" s="6">
        <f>'CL &amp; Data'!N349</f>
        <v>-16.333407999999999</v>
      </c>
      <c r="U31" s="8"/>
      <c r="V31" s="80">
        <f>'CL &amp; Data'!B349/1000000000</f>
        <v>1.752</v>
      </c>
    </row>
    <row r="32" spans="2:22" x14ac:dyDescent="0.25">
      <c r="B32" s="6">
        <f>'CL &amp; Data'!B244/1000000000</f>
        <v>4.2889999999999997</v>
      </c>
      <c r="C32" s="8"/>
      <c r="D32" s="6">
        <f>'CL &amp; Data'!C244</f>
        <v>-12.311135</v>
      </c>
      <c r="E32" s="13">
        <f t="shared" si="0"/>
        <v>-5.9370843999999998</v>
      </c>
      <c r="F32" s="6">
        <f>'CL &amp; Data'!D244</f>
        <v>-4.1379118000000004</v>
      </c>
      <c r="G32" s="8"/>
      <c r="H32" s="6">
        <f>'CL &amp; Data'!C350</f>
        <v>-8.8577937999999996</v>
      </c>
      <c r="I32" s="13">
        <f t="shared" si="1"/>
        <v>-0.66135880000000036</v>
      </c>
      <c r="J32" s="6">
        <f>'CL &amp; Data'!D350</f>
        <v>-12.899448</v>
      </c>
      <c r="L32" s="6">
        <f>'CL &amp; Data'!L244/1000000000</f>
        <v>4.2889999999999997</v>
      </c>
      <c r="M32" s="8"/>
      <c r="N32" s="6">
        <f>'CL &amp; Data'!M244</f>
        <v>-12.881532999999999</v>
      </c>
      <c r="O32" s="13">
        <f t="shared" si="2"/>
        <v>-4.9193308999999994</v>
      </c>
      <c r="P32" s="6">
        <f>'CL &amp; Data'!N244</f>
        <v>-4.8562612999999999</v>
      </c>
      <c r="Q32" s="8"/>
      <c r="R32" s="6">
        <f>'CL &amp; Data'!M350</f>
        <v>-10.726855</v>
      </c>
      <c r="S32" s="13">
        <f t="shared" si="3"/>
        <v>-1.0510289000000004</v>
      </c>
      <c r="T32" s="6">
        <f>'CL &amp; Data'!N350</f>
        <v>-16.058292000000002</v>
      </c>
      <c r="U32" s="8"/>
      <c r="V32" s="80">
        <f>'CL &amp; Data'!B350/1000000000</f>
        <v>1.8109999999999999</v>
      </c>
    </row>
    <row r="33" spans="2:22" x14ac:dyDescent="0.25">
      <c r="B33" s="6">
        <f>'CL &amp; Data'!B245/1000000000</f>
        <v>4.2300000000000004</v>
      </c>
      <c r="C33" s="8"/>
      <c r="D33" s="6">
        <f>'CL &amp; Data'!C245</f>
        <v>-11.745447</v>
      </c>
      <c r="E33" s="13">
        <f t="shared" si="0"/>
        <v>-5.3713964000000001</v>
      </c>
      <c r="F33" s="6">
        <f>'CL &amp; Data'!D245</f>
        <v>-4.4854202000000001</v>
      </c>
      <c r="G33" s="8"/>
      <c r="H33" s="6">
        <f>'CL &amp; Data'!C351</f>
        <v>-8.8643187999999995</v>
      </c>
      <c r="I33" s="13">
        <f t="shared" si="1"/>
        <v>-0.66788380000000025</v>
      </c>
      <c r="J33" s="6">
        <f>'CL &amp; Data'!D351</f>
        <v>-12.958905</v>
      </c>
      <c r="L33" s="6">
        <f>'CL &amp; Data'!L245/1000000000</f>
        <v>4.2300000000000004</v>
      </c>
      <c r="M33" s="8"/>
      <c r="N33" s="6">
        <f>'CL &amp; Data'!M245</f>
        <v>-12.348044</v>
      </c>
      <c r="O33" s="13">
        <f t="shared" si="2"/>
        <v>-4.3858419</v>
      </c>
      <c r="P33" s="6">
        <f>'CL &amp; Data'!N245</f>
        <v>-5.2649403000000001</v>
      </c>
      <c r="Q33" s="8"/>
      <c r="R33" s="6">
        <f>'CL &amp; Data'!M351</f>
        <v>-10.820888999999999</v>
      </c>
      <c r="S33" s="13">
        <f t="shared" si="3"/>
        <v>-1.1450628999999992</v>
      </c>
      <c r="T33" s="6">
        <f>'CL &amp; Data'!N351</f>
        <v>-15.744175</v>
      </c>
      <c r="U33" s="8"/>
      <c r="V33" s="80">
        <f>'CL &amp; Data'!B351/1000000000</f>
        <v>1.87</v>
      </c>
    </row>
    <row r="34" spans="2:22" x14ac:dyDescent="0.25">
      <c r="B34" s="6">
        <f>'CL &amp; Data'!B246/1000000000</f>
        <v>4.1710000000000003</v>
      </c>
      <c r="C34" s="8"/>
      <c r="D34" s="6">
        <f>'CL &amp; Data'!C246</f>
        <v>-11.101209000000001</v>
      </c>
      <c r="E34" s="13">
        <f t="shared" si="0"/>
        <v>-4.7271584000000004</v>
      </c>
      <c r="F34" s="6">
        <f>'CL &amp; Data'!D246</f>
        <v>-4.7670469000000004</v>
      </c>
      <c r="G34" s="8"/>
      <c r="H34" s="6">
        <f>'CL &amp; Data'!C352</f>
        <v>-8.8715820000000001</v>
      </c>
      <c r="I34" s="13">
        <f t="shared" si="1"/>
        <v>-0.67514700000000083</v>
      </c>
      <c r="J34" s="6">
        <f>'CL &amp; Data'!D352</f>
        <v>-13.049683</v>
      </c>
      <c r="L34" s="6">
        <f>'CL &amp; Data'!L246/1000000000</f>
        <v>4.1710000000000003</v>
      </c>
      <c r="M34" s="8"/>
      <c r="N34" s="6">
        <f>'CL &amp; Data'!M246</f>
        <v>-11.837916999999999</v>
      </c>
      <c r="O34" s="13">
        <f t="shared" si="2"/>
        <v>-3.8757148999999993</v>
      </c>
      <c r="P34" s="6">
        <f>'CL &amp; Data'!N246</f>
        <v>-5.6928343999999997</v>
      </c>
      <c r="Q34" s="8"/>
      <c r="R34" s="6">
        <f>'CL &amp; Data'!M352</f>
        <v>-10.940994</v>
      </c>
      <c r="S34" s="13">
        <f t="shared" si="3"/>
        <v>-1.2651678999999998</v>
      </c>
      <c r="T34" s="6">
        <f>'CL &amp; Data'!N352</f>
        <v>-15.323986</v>
      </c>
      <c r="U34" s="8"/>
      <c r="V34" s="80">
        <f>'CL &amp; Data'!B352/1000000000</f>
        <v>1.929</v>
      </c>
    </row>
    <row r="35" spans="2:22" x14ac:dyDescent="0.25">
      <c r="B35" s="6">
        <f>'CL &amp; Data'!B247/1000000000</f>
        <v>4.1120000000000001</v>
      </c>
      <c r="C35" s="8"/>
      <c r="D35" s="6">
        <f>'CL &amp; Data'!C247</f>
        <v>-10.613827000000001</v>
      </c>
      <c r="E35" s="13">
        <f t="shared" si="0"/>
        <v>-4.2397764000000002</v>
      </c>
      <c r="F35" s="6">
        <f>'CL &amp; Data'!D247</f>
        <v>-5.1515836999999998</v>
      </c>
      <c r="G35" s="8"/>
      <c r="H35" s="6">
        <f>'CL &amp; Data'!C353</f>
        <v>-8.8855857999999994</v>
      </c>
      <c r="I35" s="13">
        <f t="shared" si="1"/>
        <v>-0.68915080000000017</v>
      </c>
      <c r="J35" s="6">
        <f>'CL &amp; Data'!D353</f>
        <v>-13.081529</v>
      </c>
      <c r="L35" s="6">
        <f>'CL &amp; Data'!L247/1000000000</f>
        <v>4.1120000000000001</v>
      </c>
      <c r="M35" s="8"/>
      <c r="N35" s="6">
        <f>'CL &amp; Data'!M247</f>
        <v>-11.349195</v>
      </c>
      <c r="O35" s="13">
        <f t="shared" si="2"/>
        <v>-3.3869929000000001</v>
      </c>
      <c r="P35" s="6">
        <f>'CL &amp; Data'!N247</f>
        <v>-6.1535311000000004</v>
      </c>
      <c r="Q35" s="8"/>
      <c r="R35" s="6">
        <f>'CL &amp; Data'!M353</f>
        <v>-11.050034999999999</v>
      </c>
      <c r="S35" s="13">
        <f t="shared" si="3"/>
        <v>-1.3742088999999993</v>
      </c>
      <c r="T35" s="6">
        <f>'CL &amp; Data'!N353</f>
        <v>-14.865605</v>
      </c>
      <c r="U35" s="8"/>
      <c r="V35" s="80">
        <f>'CL &amp; Data'!B353/1000000000</f>
        <v>1.988</v>
      </c>
    </row>
    <row r="36" spans="2:22" x14ac:dyDescent="0.25">
      <c r="B36" s="6">
        <f>'CL &amp; Data'!B248/1000000000</f>
        <v>4.0529999999999999</v>
      </c>
      <c r="C36" s="8"/>
      <c r="D36" s="6">
        <f>'CL &amp; Data'!C248</f>
        <v>-10.083026</v>
      </c>
      <c r="E36" s="13">
        <f t="shared" si="0"/>
        <v>-3.7089753999999999</v>
      </c>
      <c r="F36" s="6">
        <f>'CL &amp; Data'!D248</f>
        <v>-5.3803878000000003</v>
      </c>
      <c r="G36" s="8"/>
      <c r="H36" s="6">
        <f>'CL &amp; Data'!C354</f>
        <v>-8.9056701999999994</v>
      </c>
      <c r="I36" s="13">
        <f t="shared" si="1"/>
        <v>-0.70923520000000018</v>
      </c>
      <c r="J36" s="6">
        <f>'CL &amp; Data'!D354</f>
        <v>-12.971294</v>
      </c>
      <c r="L36" s="6">
        <f>'CL &amp; Data'!L248/1000000000</f>
        <v>4.0529999999999999</v>
      </c>
      <c r="M36" s="8"/>
      <c r="N36" s="6">
        <f>'CL &amp; Data'!M248</f>
        <v>-10.863253</v>
      </c>
      <c r="O36" s="13">
        <f t="shared" si="2"/>
        <v>-2.9010509000000004</v>
      </c>
      <c r="P36" s="6">
        <f>'CL &amp; Data'!N248</f>
        <v>-6.5939841000000001</v>
      </c>
      <c r="Q36" s="8"/>
      <c r="R36" s="6">
        <f>'CL &amp; Data'!M354</f>
        <v>-11.139004</v>
      </c>
      <c r="S36" s="13">
        <f t="shared" si="3"/>
        <v>-1.4631778999999998</v>
      </c>
      <c r="T36" s="6">
        <f>'CL &amp; Data'!N354</f>
        <v>-14.273339999999999</v>
      </c>
      <c r="U36" s="8"/>
      <c r="V36" s="80">
        <f>'CL &amp; Data'!B354/1000000000</f>
        <v>2.0470000000000002</v>
      </c>
    </row>
    <row r="37" spans="2:22" x14ac:dyDescent="0.25">
      <c r="B37" s="6">
        <f>'CL &amp; Data'!B249/1000000000</f>
        <v>3.9940000000000002</v>
      </c>
      <c r="C37" s="8"/>
      <c r="D37" s="6">
        <f>'CL &amp; Data'!C249</f>
        <v>-9.7252311999999996</v>
      </c>
      <c r="E37" s="13">
        <f t="shared" si="0"/>
        <v>-3.3511805999999993</v>
      </c>
      <c r="F37" s="6">
        <f>'CL &amp; Data'!D249</f>
        <v>-5.6053018999999997</v>
      </c>
      <c r="G37" s="8"/>
      <c r="H37" s="6">
        <f>'CL &amp; Data'!C355</f>
        <v>-8.9493407999999999</v>
      </c>
      <c r="I37" s="13">
        <f t="shared" si="1"/>
        <v>-0.75290580000000062</v>
      </c>
      <c r="J37" s="6">
        <f>'CL &amp; Data'!D355</f>
        <v>-12.778250999999999</v>
      </c>
      <c r="L37" s="6">
        <f>'CL &amp; Data'!L249/1000000000</f>
        <v>3.9940000000000002</v>
      </c>
      <c r="M37" s="8"/>
      <c r="N37" s="6">
        <f>'CL &amp; Data'!M249</f>
        <v>-10.471435</v>
      </c>
      <c r="O37" s="13">
        <f t="shared" si="2"/>
        <v>-2.5092328999999998</v>
      </c>
      <c r="P37" s="6">
        <f>'CL &amp; Data'!N249</f>
        <v>-6.9504045999999997</v>
      </c>
      <c r="Q37" s="8"/>
      <c r="R37" s="6">
        <f>'CL &amp; Data'!M355</f>
        <v>-11.233586000000001</v>
      </c>
      <c r="S37" s="13">
        <f t="shared" si="3"/>
        <v>-1.5577599000000006</v>
      </c>
      <c r="T37" s="6">
        <f>'CL &amp; Data'!N355</f>
        <v>-13.729953999999999</v>
      </c>
      <c r="U37" s="8"/>
      <c r="V37" s="80">
        <f>'CL &amp; Data'!B355/1000000000</f>
        <v>2.1059999999999999</v>
      </c>
    </row>
    <row r="38" spans="2:22" x14ac:dyDescent="0.25">
      <c r="B38" s="6">
        <f>'CL &amp; Data'!B250/1000000000</f>
        <v>3.9350000000000001</v>
      </c>
      <c r="C38" s="8"/>
      <c r="D38" s="6">
        <f>'CL &amp; Data'!C250</f>
        <v>-9.4090480999999997</v>
      </c>
      <c r="E38" s="13">
        <f t="shared" si="0"/>
        <v>-3.0349974999999993</v>
      </c>
      <c r="F38" s="6">
        <f>'CL &amp; Data'!D250</f>
        <v>-5.6043266999999997</v>
      </c>
      <c r="G38" s="8"/>
      <c r="H38" s="6">
        <f>'CL &amp; Data'!C356</f>
        <v>-9.0110588000000007</v>
      </c>
      <c r="I38" s="13">
        <f t="shared" si="1"/>
        <v>-0.81462380000000145</v>
      </c>
      <c r="J38" s="6">
        <f>'CL &amp; Data'!D356</f>
        <v>-12.540561</v>
      </c>
      <c r="L38" s="6">
        <f>'CL &amp; Data'!L250/1000000000</f>
        <v>3.9350000000000001</v>
      </c>
      <c r="M38" s="8"/>
      <c r="N38" s="6">
        <f>'CL &amp; Data'!M250</f>
        <v>-10.139158</v>
      </c>
      <c r="O38" s="13">
        <f t="shared" si="2"/>
        <v>-2.1769559000000003</v>
      </c>
      <c r="P38" s="6">
        <f>'CL &amp; Data'!N250</f>
        <v>-7.1868195999999998</v>
      </c>
      <c r="Q38" s="8"/>
      <c r="R38" s="6">
        <f>'CL &amp; Data'!M356</f>
        <v>-11.331695</v>
      </c>
      <c r="S38" s="13">
        <f t="shared" si="3"/>
        <v>-1.6558688999999998</v>
      </c>
      <c r="T38" s="6">
        <f>'CL &amp; Data'!N356</f>
        <v>-13.273695999999999</v>
      </c>
      <c r="U38" s="8"/>
      <c r="V38" s="80">
        <f>'CL &amp; Data'!B356/1000000000</f>
        <v>2.165</v>
      </c>
    </row>
    <row r="39" spans="2:22" x14ac:dyDescent="0.25">
      <c r="B39" s="6">
        <f>'CL &amp; Data'!B251/1000000000</f>
        <v>3.8759999999999999</v>
      </c>
      <c r="C39" s="8"/>
      <c r="D39" s="6">
        <f>'CL &amp; Data'!C251</f>
        <v>-9.2748003000000008</v>
      </c>
      <c r="E39" s="13">
        <f t="shared" si="0"/>
        <v>-2.9007497000000004</v>
      </c>
      <c r="F39" s="6">
        <f>'CL &amp; Data'!D251</f>
        <v>-5.5580844999999997</v>
      </c>
      <c r="G39" s="8"/>
      <c r="H39" s="6">
        <f>'CL &amp; Data'!C357</f>
        <v>-9.0460128999999991</v>
      </c>
      <c r="I39" s="13">
        <f t="shared" si="1"/>
        <v>-0.84957789999999989</v>
      </c>
      <c r="J39" s="6">
        <f>'CL &amp; Data'!D357</f>
        <v>-12.258857000000001</v>
      </c>
      <c r="L39" s="6">
        <f>'CL &amp; Data'!L251/1000000000</f>
        <v>3.8759999999999999</v>
      </c>
      <c r="M39" s="8"/>
      <c r="N39" s="6">
        <f>'CL &amp; Data'!M251</f>
        <v>-9.8981008999999993</v>
      </c>
      <c r="O39" s="13">
        <f t="shared" si="2"/>
        <v>-1.9358987999999995</v>
      </c>
      <c r="P39" s="6">
        <f>'CL &amp; Data'!N251</f>
        <v>-7.3051667</v>
      </c>
      <c r="Q39" s="8"/>
      <c r="R39" s="6">
        <f>'CL &amp; Data'!M357</f>
        <v>-11.39655</v>
      </c>
      <c r="S39" s="13">
        <f t="shared" si="3"/>
        <v>-1.7207238999999994</v>
      </c>
      <c r="T39" s="6">
        <f>'CL &amp; Data'!N357</f>
        <v>-12.861941</v>
      </c>
      <c r="U39" s="8"/>
      <c r="V39" s="80">
        <f>'CL &amp; Data'!B357/1000000000</f>
        <v>2.2240000000000002</v>
      </c>
    </row>
    <row r="40" spans="2:22" x14ac:dyDescent="0.25">
      <c r="B40" s="6">
        <f>'CL &amp; Data'!B252/1000000000</f>
        <v>3.8170000000000002</v>
      </c>
      <c r="C40" s="8"/>
      <c r="D40" s="6">
        <f>'CL &amp; Data'!C252</f>
        <v>-9.1668500999999996</v>
      </c>
      <c r="E40" s="13">
        <f t="shared" si="0"/>
        <v>-2.7927994999999992</v>
      </c>
      <c r="F40" s="6">
        <f>'CL &amp; Data'!D252</f>
        <v>-5.3183036000000001</v>
      </c>
      <c r="G40" s="8"/>
      <c r="H40" s="6">
        <f>'CL &amp; Data'!C358</f>
        <v>-9.0660018999999998</v>
      </c>
      <c r="I40" s="13">
        <f t="shared" si="1"/>
        <v>-0.86956690000000059</v>
      </c>
      <c r="J40" s="6">
        <f>'CL &amp; Data'!D358</f>
        <v>-12.018338</v>
      </c>
      <c r="L40" s="6">
        <f>'CL &amp; Data'!L252/1000000000</f>
        <v>3.8170000000000002</v>
      </c>
      <c r="M40" s="8"/>
      <c r="N40" s="6">
        <f>'CL &amp; Data'!M252</f>
        <v>-9.7033290999999995</v>
      </c>
      <c r="O40" s="13">
        <f t="shared" si="2"/>
        <v>-1.7411269999999996</v>
      </c>
      <c r="P40" s="6">
        <f>'CL &amp; Data'!N252</f>
        <v>-7.3219713999999998</v>
      </c>
      <c r="Q40" s="8"/>
      <c r="R40" s="6">
        <f>'CL &amp; Data'!M358</f>
        <v>-11.437158999999999</v>
      </c>
      <c r="S40" s="13">
        <f t="shared" si="3"/>
        <v>-1.7613328999999993</v>
      </c>
      <c r="T40" s="6">
        <f>'CL &amp; Data'!N358</f>
        <v>-12.410295</v>
      </c>
      <c r="U40" s="8"/>
      <c r="V40" s="80">
        <f>'CL &amp; Data'!B358/1000000000</f>
        <v>2.2829999999999999</v>
      </c>
    </row>
    <row r="41" spans="2:22" x14ac:dyDescent="0.25">
      <c r="B41" s="6">
        <f>'CL &amp; Data'!B253/1000000000</f>
        <v>3.758</v>
      </c>
      <c r="C41" s="8"/>
      <c r="D41" s="6">
        <f>'CL &amp; Data'!C253</f>
        <v>-9.1475258000000004</v>
      </c>
      <c r="E41" s="13">
        <f t="shared" si="0"/>
        <v>-2.7734752</v>
      </c>
      <c r="F41" s="6">
        <f>'CL &amp; Data'!D253</f>
        <v>-5.1368689999999999</v>
      </c>
      <c r="G41" s="8"/>
      <c r="H41" s="6">
        <f>'CL &amp; Data'!C359</f>
        <v>-9.0805320999999992</v>
      </c>
      <c r="I41" s="13">
        <f t="shared" si="1"/>
        <v>-0.88409709999999997</v>
      </c>
      <c r="J41" s="6">
        <f>'CL &amp; Data'!D359</f>
        <v>-11.8278</v>
      </c>
      <c r="L41" s="6">
        <f>'CL &amp; Data'!L253/1000000000</f>
        <v>3.758</v>
      </c>
      <c r="M41" s="8"/>
      <c r="N41" s="6">
        <f>'CL &amp; Data'!M253</f>
        <v>-9.5212450000000004</v>
      </c>
      <c r="O41" s="13">
        <f t="shared" si="2"/>
        <v>-1.5590429000000006</v>
      </c>
      <c r="P41" s="6">
        <f>'CL &amp; Data'!N253</f>
        <v>-7.2552547000000001</v>
      </c>
      <c r="Q41" s="8"/>
      <c r="R41" s="6">
        <f>'CL &amp; Data'!M359</f>
        <v>-11.502767</v>
      </c>
      <c r="S41" s="13">
        <f t="shared" si="3"/>
        <v>-1.8269409000000003</v>
      </c>
      <c r="T41" s="6">
        <f>'CL &amp; Data'!N359</f>
        <v>-11.954349000000001</v>
      </c>
      <c r="U41" s="8"/>
      <c r="V41" s="80">
        <f>'CL &amp; Data'!B359/1000000000</f>
        <v>2.3420000000000001</v>
      </c>
    </row>
    <row r="42" spans="2:22" x14ac:dyDescent="0.25">
      <c r="B42" s="6">
        <f>'CL &amp; Data'!B254/1000000000</f>
        <v>3.6989999999999998</v>
      </c>
      <c r="C42" s="8"/>
      <c r="D42" s="6">
        <f>'CL &amp; Data'!C254</f>
        <v>-9.0826644999999999</v>
      </c>
      <c r="E42" s="13">
        <f t="shared" si="0"/>
        <v>-2.7086138999999996</v>
      </c>
      <c r="F42" s="6">
        <f>'CL &amp; Data'!D254</f>
        <v>-4.8689593999999996</v>
      </c>
      <c r="G42" s="8"/>
      <c r="H42" s="6">
        <f>'CL &amp; Data'!C360</f>
        <v>-9.1225939</v>
      </c>
      <c r="I42" s="13">
        <f t="shared" si="1"/>
        <v>-0.92615890000000078</v>
      </c>
      <c r="J42" s="6">
        <f>'CL &amp; Data'!D360</f>
        <v>-11.597967000000001</v>
      </c>
      <c r="L42" s="6">
        <f>'CL &amp; Data'!L254/1000000000</f>
        <v>3.6989999999999998</v>
      </c>
      <c r="M42" s="8"/>
      <c r="N42" s="6">
        <f>'CL &amp; Data'!M254</f>
        <v>-9.3792486000000004</v>
      </c>
      <c r="O42" s="13">
        <f t="shared" si="2"/>
        <v>-1.4170465000000005</v>
      </c>
      <c r="P42" s="6">
        <f>'CL &amp; Data'!N254</f>
        <v>-7.1852989000000003</v>
      </c>
      <c r="Q42" s="8"/>
      <c r="R42" s="6">
        <f>'CL &amp; Data'!M360</f>
        <v>-11.651191000000001</v>
      </c>
      <c r="S42" s="13">
        <f t="shared" si="3"/>
        <v>-1.9753649000000006</v>
      </c>
      <c r="T42" s="6">
        <f>'CL &amp; Data'!N360</f>
        <v>-11.445589999999999</v>
      </c>
      <c r="U42" s="8"/>
      <c r="V42" s="80">
        <f>'CL &amp; Data'!B360/1000000000</f>
        <v>2.4009999999999998</v>
      </c>
    </row>
    <row r="43" spans="2:22" x14ac:dyDescent="0.25">
      <c r="B43" s="6">
        <f>'CL &amp; Data'!B255/1000000000</f>
        <v>3.64</v>
      </c>
      <c r="C43" s="8"/>
      <c r="D43" s="6">
        <f>'CL &amp; Data'!C255</f>
        <v>-9.0698937999999991</v>
      </c>
      <c r="E43" s="13">
        <f t="shared" si="0"/>
        <v>-2.6958431999999988</v>
      </c>
      <c r="F43" s="6">
        <f>'CL &amp; Data'!D255</f>
        <v>-4.7331209000000003</v>
      </c>
      <c r="G43" s="8"/>
      <c r="H43" s="6">
        <f>'CL &amp; Data'!C361</f>
        <v>-9.1911162999999991</v>
      </c>
      <c r="I43" s="13">
        <f t="shared" si="1"/>
        <v>-0.99468129999999988</v>
      </c>
      <c r="J43" s="6">
        <f>'CL &amp; Data'!D361</f>
        <v>-11.294112</v>
      </c>
      <c r="L43" s="6">
        <f>'CL &amp; Data'!L255/1000000000</f>
        <v>3.64</v>
      </c>
      <c r="M43" s="8"/>
      <c r="N43" s="6">
        <f>'CL &amp; Data'!M255</f>
        <v>-9.2228832000000001</v>
      </c>
      <c r="O43" s="13">
        <f t="shared" si="2"/>
        <v>-1.2606811000000002</v>
      </c>
      <c r="P43" s="6">
        <f>'CL &amp; Data'!N255</f>
        <v>-7.1038227000000003</v>
      </c>
      <c r="Q43" s="8"/>
      <c r="R43" s="6">
        <f>'CL &amp; Data'!M361</f>
        <v>-11.840007999999999</v>
      </c>
      <c r="S43" s="13">
        <f t="shared" si="3"/>
        <v>-2.1641818999999991</v>
      </c>
      <c r="T43" s="6">
        <f>'CL &amp; Data'!N361</f>
        <v>-10.841367999999999</v>
      </c>
      <c r="U43" s="8"/>
      <c r="V43" s="80">
        <f>'CL &amp; Data'!B361/1000000000</f>
        <v>2.46</v>
      </c>
    </row>
    <row r="44" spans="2:22" x14ac:dyDescent="0.25">
      <c r="B44" s="6">
        <f>'CL &amp; Data'!B256/1000000000</f>
        <v>3.581</v>
      </c>
      <c r="C44" s="8"/>
      <c r="D44" s="6">
        <f>'CL &amp; Data'!C256</f>
        <v>-8.9140672999999992</v>
      </c>
      <c r="E44" s="13">
        <f t="shared" si="0"/>
        <v>-2.5400166999999989</v>
      </c>
      <c r="F44" s="6">
        <f>'CL &amp; Data'!D256</f>
        <v>-4.5605979000000003</v>
      </c>
      <c r="G44" s="8"/>
      <c r="H44" s="6">
        <f>'CL &amp; Data'!C362</f>
        <v>-9.2865962999999994</v>
      </c>
      <c r="I44" s="13">
        <f t="shared" si="1"/>
        <v>-1.0901613000000001</v>
      </c>
      <c r="J44" s="6">
        <f>'CL &amp; Data'!D362</f>
        <v>-10.947276</v>
      </c>
      <c r="L44" s="6">
        <f>'CL &amp; Data'!L256/1000000000</f>
        <v>3.581</v>
      </c>
      <c r="M44" s="8"/>
      <c r="N44" s="6">
        <f>'CL &amp; Data'!M256</f>
        <v>-9.0858144999999997</v>
      </c>
      <c r="O44" s="13">
        <f t="shared" si="2"/>
        <v>-1.1236123999999998</v>
      </c>
      <c r="P44" s="6">
        <f>'CL &amp; Data'!N256</f>
        <v>-7.0400529000000001</v>
      </c>
      <c r="Q44" s="8"/>
      <c r="R44" s="6">
        <f>'CL &amp; Data'!M362</f>
        <v>-11.989262999999999</v>
      </c>
      <c r="S44" s="13">
        <f t="shared" si="3"/>
        <v>-2.3134368999999992</v>
      </c>
      <c r="T44" s="6">
        <f>'CL &amp; Data'!N362</f>
        <v>-10.253762</v>
      </c>
      <c r="U44" s="8"/>
      <c r="V44" s="80">
        <f>'CL &amp; Data'!B362/1000000000</f>
        <v>2.5190000000000001</v>
      </c>
    </row>
    <row r="45" spans="2:22" x14ac:dyDescent="0.25">
      <c r="B45" s="6">
        <f>'CL &amp; Data'!B257/1000000000</f>
        <v>3.5219999999999998</v>
      </c>
      <c r="C45" s="8"/>
      <c r="D45" s="6">
        <f>'CL &amp; Data'!C257</f>
        <v>-8.9356203000000001</v>
      </c>
      <c r="E45" s="13">
        <f t="shared" si="0"/>
        <v>-2.5615696999999997</v>
      </c>
      <c r="F45" s="6">
        <f>'CL &amp; Data'!D257</f>
        <v>-4.5171603999999999</v>
      </c>
      <c r="G45" s="8"/>
      <c r="H45" s="6">
        <f>'CL &amp; Data'!C363</f>
        <v>-9.3642082000000002</v>
      </c>
      <c r="I45" s="13">
        <f t="shared" si="1"/>
        <v>-1.167773200000001</v>
      </c>
      <c r="J45" s="6">
        <f>'CL &amp; Data'!D363</f>
        <v>-10.534481</v>
      </c>
      <c r="L45" s="6">
        <f>'CL &amp; Data'!L257/1000000000</f>
        <v>3.5219999999999998</v>
      </c>
      <c r="M45" s="8"/>
      <c r="N45" s="6">
        <f>'CL &amp; Data'!M257</f>
        <v>-8.9827518000000008</v>
      </c>
      <c r="O45" s="13">
        <f t="shared" si="2"/>
        <v>-1.020549700000001</v>
      </c>
      <c r="P45" s="6">
        <f>'CL &amp; Data'!N257</f>
        <v>-7.0111704000000001</v>
      </c>
      <c r="Q45" s="8"/>
      <c r="R45" s="6">
        <f>'CL &amp; Data'!M363</f>
        <v>-12.060784</v>
      </c>
      <c r="S45" s="13">
        <f t="shared" si="3"/>
        <v>-2.3849578999999999</v>
      </c>
      <c r="T45" s="6">
        <f>'CL &amp; Data'!N363</f>
        <v>-9.7349663</v>
      </c>
      <c r="U45" s="8"/>
      <c r="V45" s="80">
        <f>'CL &amp; Data'!B363/1000000000</f>
        <v>2.5779999999999998</v>
      </c>
    </row>
    <row r="46" spans="2:22" x14ac:dyDescent="0.25">
      <c r="B46" s="6">
        <f>'CL &amp; Data'!B258/1000000000</f>
        <v>3.4630000000000001</v>
      </c>
      <c r="C46" s="8"/>
      <c r="D46" s="6">
        <f>'CL &amp; Data'!C258</f>
        <v>-8.7215194999999994</v>
      </c>
      <c r="E46" s="13">
        <f t="shared" si="0"/>
        <v>-2.3474688999999991</v>
      </c>
      <c r="F46" s="6">
        <f>'CL &amp; Data'!D258</f>
        <v>-4.3834061999999996</v>
      </c>
      <c r="G46" s="8"/>
      <c r="H46" s="6">
        <f>'CL &amp; Data'!C364</f>
        <v>-9.4144640000000006</v>
      </c>
      <c r="I46" s="13">
        <f t="shared" si="1"/>
        <v>-1.2180290000000014</v>
      </c>
      <c r="J46" s="6">
        <f>'CL &amp; Data'!D364</f>
        <v>-10.081557</v>
      </c>
      <c r="L46" s="6">
        <f>'CL &amp; Data'!L258/1000000000</f>
        <v>3.4630000000000001</v>
      </c>
      <c r="M46" s="8"/>
      <c r="N46" s="6">
        <f>'CL &amp; Data'!M258</f>
        <v>-8.8412237000000005</v>
      </c>
      <c r="O46" s="13">
        <f t="shared" si="2"/>
        <v>-0.87902160000000062</v>
      </c>
      <c r="P46" s="6">
        <f>'CL &amp; Data'!N258</f>
        <v>-6.9440559999999998</v>
      </c>
      <c r="Q46" s="8"/>
      <c r="R46" s="6">
        <f>'CL &amp; Data'!M364</f>
        <v>-12.080869</v>
      </c>
      <c r="S46" s="13">
        <f t="shared" si="3"/>
        <v>-2.4050428999999998</v>
      </c>
      <c r="T46" s="6">
        <f>'CL &amp; Data'!N364</f>
        <v>-9.2946338999999991</v>
      </c>
      <c r="U46" s="8"/>
      <c r="V46" s="80">
        <f>'CL &amp; Data'!B364/1000000000</f>
        <v>2.637</v>
      </c>
    </row>
    <row r="47" spans="2:22" x14ac:dyDescent="0.25">
      <c r="B47" s="6">
        <f>'CL &amp; Data'!B259/1000000000</f>
        <v>3.4039999999999999</v>
      </c>
      <c r="C47" s="8"/>
      <c r="D47" s="6">
        <f>'CL &amp; Data'!C259</f>
        <v>-8.7805575999999999</v>
      </c>
      <c r="E47" s="13">
        <f t="shared" si="0"/>
        <v>-2.4065069999999995</v>
      </c>
      <c r="F47" s="6">
        <f>'CL &amp; Data'!D259</f>
        <v>-4.4005650999999997</v>
      </c>
      <c r="G47" s="8"/>
      <c r="H47" s="6">
        <f>'CL &amp; Data'!C365</f>
        <v>-9.4441710000000008</v>
      </c>
      <c r="I47" s="13">
        <f t="shared" si="1"/>
        <v>-1.2477360000000015</v>
      </c>
      <c r="J47" s="6">
        <f>'CL &amp; Data'!D365</f>
        <v>-9.6696720000000003</v>
      </c>
      <c r="L47" s="6">
        <f>'CL &amp; Data'!L259/1000000000</f>
        <v>3.4039999999999999</v>
      </c>
      <c r="M47" s="8"/>
      <c r="N47" s="6">
        <f>'CL &amp; Data'!M259</f>
        <v>-8.7990685000000006</v>
      </c>
      <c r="O47" s="13">
        <f t="shared" si="2"/>
        <v>-0.83686640000000079</v>
      </c>
      <c r="P47" s="6">
        <f>'CL &amp; Data'!N259</f>
        <v>-6.9603133000000001</v>
      </c>
      <c r="Q47" s="8"/>
      <c r="R47" s="6">
        <f>'CL &amp; Data'!M365</f>
        <v>-12.131849000000001</v>
      </c>
      <c r="S47" s="13">
        <f t="shared" si="3"/>
        <v>-2.4560229000000007</v>
      </c>
      <c r="T47" s="6">
        <f>'CL &amp; Data'!N365</f>
        <v>-8.8901482000000005</v>
      </c>
      <c r="U47" s="8"/>
      <c r="V47" s="80">
        <f>'CL &amp; Data'!B365/1000000000</f>
        <v>2.6960000000000002</v>
      </c>
    </row>
    <row r="48" spans="2:22" x14ac:dyDescent="0.25">
      <c r="B48" s="6">
        <f>'CL &amp; Data'!B260/1000000000</f>
        <v>3.3450000000000002</v>
      </c>
      <c r="C48" s="8"/>
      <c r="D48" s="6">
        <f>'CL &amp; Data'!C260</f>
        <v>-8.5855665000000005</v>
      </c>
      <c r="E48" s="13">
        <f t="shared" si="0"/>
        <v>-2.2115159000000002</v>
      </c>
      <c r="F48" s="6">
        <f>'CL &amp; Data'!D260</f>
        <v>-4.3285966</v>
      </c>
      <c r="G48" s="8"/>
      <c r="H48" s="6">
        <f>'CL &amp; Data'!C366</f>
        <v>-9.4773396999999999</v>
      </c>
      <c r="I48" s="13">
        <f t="shared" si="1"/>
        <v>-1.2809047000000007</v>
      </c>
      <c r="J48" s="6">
        <f>'CL &amp; Data'!D366</f>
        <v>-9.2863121</v>
      </c>
      <c r="L48" s="6">
        <f>'CL &amp; Data'!L260/1000000000</f>
        <v>3.3450000000000002</v>
      </c>
      <c r="M48" s="8"/>
      <c r="N48" s="6">
        <f>'CL &amp; Data'!M260</f>
        <v>-8.6454495999999992</v>
      </c>
      <c r="O48" s="13">
        <f t="shared" si="2"/>
        <v>-0.68324749999999934</v>
      </c>
      <c r="P48" s="6">
        <f>'CL &amp; Data'!N260</f>
        <v>-6.9698563</v>
      </c>
      <c r="Q48" s="8"/>
      <c r="R48" s="6">
        <f>'CL &amp; Data'!M366</f>
        <v>-12.217112999999999</v>
      </c>
      <c r="S48" s="13">
        <f t="shared" si="3"/>
        <v>-2.5412868999999993</v>
      </c>
      <c r="T48" s="6">
        <f>'CL &amp; Data'!N366</f>
        <v>-8.4958142999999993</v>
      </c>
      <c r="U48" s="8"/>
      <c r="V48" s="80">
        <f>'CL &amp; Data'!B366/1000000000</f>
        <v>2.7549999999999999</v>
      </c>
    </row>
    <row r="49" spans="2:22" x14ac:dyDescent="0.25">
      <c r="B49" s="6">
        <f>'CL &amp; Data'!B261/1000000000</f>
        <v>3.286</v>
      </c>
      <c r="C49" s="8"/>
      <c r="D49" s="6">
        <f>'CL &amp; Data'!C261</f>
        <v>-8.6243695999999996</v>
      </c>
      <c r="E49" s="13">
        <f t="shared" si="0"/>
        <v>-2.2503189999999993</v>
      </c>
      <c r="F49" s="6">
        <f>'CL &amp; Data'!D261</f>
        <v>-4.4566932000000001</v>
      </c>
      <c r="G49" s="8"/>
      <c r="H49" s="6">
        <f>'CL &amp; Data'!C367</f>
        <v>-9.4952497000000005</v>
      </c>
      <c r="I49" s="13">
        <f t="shared" si="1"/>
        <v>-1.2988147000000012</v>
      </c>
      <c r="J49" s="6">
        <f>'CL &amp; Data'!D367</f>
        <v>-8.8882712999999995</v>
      </c>
      <c r="L49" s="6">
        <f>'CL &amp; Data'!L261/1000000000</f>
        <v>3.286</v>
      </c>
      <c r="M49" s="8"/>
      <c r="N49" s="6">
        <f>'CL &amp; Data'!M261</f>
        <v>-8.5895357000000008</v>
      </c>
      <c r="O49" s="13">
        <f t="shared" si="2"/>
        <v>-0.62733360000000093</v>
      </c>
      <c r="P49" s="6">
        <f>'CL &amp; Data'!N261</f>
        <v>-7.1231685000000002</v>
      </c>
      <c r="Q49" s="8"/>
      <c r="R49" s="6">
        <f>'CL &amp; Data'!M367</f>
        <v>-12.318631</v>
      </c>
      <c r="S49" s="13">
        <f t="shared" si="3"/>
        <v>-2.6428048999999998</v>
      </c>
      <c r="T49" s="6">
        <f>'CL &amp; Data'!N367</f>
        <v>-8.0562161999999997</v>
      </c>
      <c r="U49" s="8"/>
      <c r="V49" s="80">
        <f>'CL &amp; Data'!B367/1000000000</f>
        <v>2.8140000000000001</v>
      </c>
    </row>
    <row r="50" spans="2:22" x14ac:dyDescent="0.25">
      <c r="B50" s="6">
        <f>'CL &amp; Data'!B262/1000000000</f>
        <v>3.2269999999999999</v>
      </c>
      <c r="C50" s="8"/>
      <c r="D50" s="6">
        <f>'CL &amp; Data'!C262</f>
        <v>-8.4479121999999993</v>
      </c>
      <c r="E50" s="13">
        <f t="shared" si="0"/>
        <v>-2.073861599999999</v>
      </c>
      <c r="F50" s="6">
        <f>'CL &amp; Data'!D262</f>
        <v>-4.5077090000000002</v>
      </c>
      <c r="G50" s="8"/>
      <c r="H50" s="6">
        <f>'CL &amp; Data'!C368</f>
        <v>-9.5088986999999996</v>
      </c>
      <c r="I50" s="13">
        <f t="shared" si="1"/>
        <v>-1.3124637000000003</v>
      </c>
      <c r="J50" s="6">
        <f>'CL &amp; Data'!D368</f>
        <v>-8.4988536999999997</v>
      </c>
      <c r="L50" s="6">
        <f>'CL &amp; Data'!L262/1000000000</f>
        <v>3.2269999999999999</v>
      </c>
      <c r="M50" s="8"/>
      <c r="N50" s="6">
        <f>'CL &amp; Data'!M262</f>
        <v>-8.4251994999999997</v>
      </c>
      <c r="O50" s="13">
        <f t="shared" si="2"/>
        <v>-0.46299739999999989</v>
      </c>
      <c r="P50" s="6">
        <f>'CL &amp; Data'!N262</f>
        <v>-7.2260904000000004</v>
      </c>
      <c r="Q50" s="8"/>
      <c r="R50" s="6">
        <f>'CL &amp; Data'!M368</f>
        <v>-12.386049999999999</v>
      </c>
      <c r="S50" s="13">
        <f t="shared" si="3"/>
        <v>-2.710223899999999</v>
      </c>
      <c r="T50" s="6">
        <f>'CL &amp; Data'!N368</f>
        <v>-7.5713505999999997</v>
      </c>
      <c r="U50" s="8"/>
      <c r="V50" s="80">
        <f>'CL &amp; Data'!B368/1000000000</f>
        <v>2.8730000000000002</v>
      </c>
    </row>
    <row r="51" spans="2:22" x14ac:dyDescent="0.25">
      <c r="B51" s="6">
        <f>'CL &amp; Data'!B263/1000000000</f>
        <v>3.1680000000000001</v>
      </c>
      <c r="C51" s="8"/>
      <c r="D51" s="6">
        <f>'CL &amp; Data'!C263</f>
        <v>-8.4835510000000003</v>
      </c>
      <c r="E51" s="13">
        <f t="shared" si="0"/>
        <v>-2.1095003999999999</v>
      </c>
      <c r="F51" s="6">
        <f>'CL &amp; Data'!D263</f>
        <v>-4.7696157000000001</v>
      </c>
      <c r="G51" s="8"/>
      <c r="H51" s="6">
        <f>'CL &amp; Data'!C369</f>
        <v>-9.5335283000000004</v>
      </c>
      <c r="I51" s="13">
        <f t="shared" si="1"/>
        <v>-1.3370933000000012</v>
      </c>
      <c r="J51" s="6">
        <f>'CL &amp; Data'!D369</f>
        <v>-8.0931014999999995</v>
      </c>
      <c r="L51" s="6">
        <f>'CL &amp; Data'!L263/1000000000</f>
        <v>3.1680000000000001</v>
      </c>
      <c r="M51" s="8"/>
      <c r="N51" s="6">
        <f>'CL &amp; Data'!M263</f>
        <v>-8.4171534000000001</v>
      </c>
      <c r="O51" s="13">
        <f t="shared" si="2"/>
        <v>-0.45495130000000028</v>
      </c>
      <c r="P51" s="6">
        <f>'CL &amp; Data'!N263</f>
        <v>-7.5209336000000002</v>
      </c>
      <c r="Q51" s="8"/>
      <c r="R51" s="6">
        <f>'CL &amp; Data'!M369</f>
        <v>-12.435146</v>
      </c>
      <c r="S51" s="13">
        <f t="shared" si="3"/>
        <v>-2.7593198999999995</v>
      </c>
      <c r="T51" s="6">
        <f>'CL &amp; Data'!N369</f>
        <v>-7.1023755</v>
      </c>
      <c r="U51" s="8"/>
      <c r="V51" s="80">
        <f>'CL &amp; Data'!B369/1000000000</f>
        <v>2.9319999999999999</v>
      </c>
    </row>
    <row r="52" spans="2:22" x14ac:dyDescent="0.25">
      <c r="B52" s="6">
        <f>'CL &amp; Data'!B264/1000000000</f>
        <v>3.109</v>
      </c>
      <c r="C52" s="8"/>
      <c r="D52" s="6">
        <f>'CL &amp; Data'!C264</f>
        <v>-8.3503655999999999</v>
      </c>
      <c r="E52" s="13">
        <f t="shared" si="0"/>
        <v>-1.9763149999999996</v>
      </c>
      <c r="F52" s="6">
        <f>'CL &amp; Data'!D264</f>
        <v>-4.9994525999999997</v>
      </c>
      <c r="G52" s="8"/>
      <c r="H52" s="6">
        <f>'CL &amp; Data'!C370</f>
        <v>-9.5773916000000003</v>
      </c>
      <c r="I52" s="13">
        <f t="shared" si="1"/>
        <v>-1.3809566000000011</v>
      </c>
      <c r="J52" s="6">
        <f>'CL &amp; Data'!D370</f>
        <v>-7.6496095999999998</v>
      </c>
      <c r="L52" s="6">
        <f>'CL &amp; Data'!L264/1000000000</f>
        <v>3.109</v>
      </c>
      <c r="M52" s="8"/>
      <c r="N52" s="6">
        <f>'CL &amp; Data'!M264</f>
        <v>-8.3419904999999996</v>
      </c>
      <c r="O52" s="13">
        <f t="shared" si="2"/>
        <v>-0.3797883999999998</v>
      </c>
      <c r="P52" s="6">
        <f>'CL &amp; Data'!N264</f>
        <v>-7.7968297</v>
      </c>
      <c r="Q52" s="8"/>
      <c r="R52" s="6">
        <f>'CL &amp; Data'!M370</f>
        <v>-12.472516000000001</v>
      </c>
      <c r="S52" s="13">
        <f t="shared" si="3"/>
        <v>-2.7966899000000005</v>
      </c>
      <c r="T52" s="6">
        <f>'CL &amp; Data'!N370</f>
        <v>-6.6607779999999996</v>
      </c>
      <c r="U52" s="8"/>
      <c r="V52" s="80">
        <f>'CL &amp; Data'!B370/1000000000</f>
        <v>2.9910000000000001</v>
      </c>
    </row>
    <row r="53" spans="2:22" x14ac:dyDescent="0.25">
      <c r="B53" s="6">
        <f>'CL &amp; Data'!B265/1000000000</f>
        <v>3.05</v>
      </c>
      <c r="C53" s="8"/>
      <c r="D53" s="6">
        <f>'CL &amp; Data'!C265</f>
        <v>-8.3156461999999998</v>
      </c>
      <c r="E53" s="13">
        <f t="shared" si="0"/>
        <v>-1.9415955999999994</v>
      </c>
      <c r="F53" s="6">
        <f>'CL &amp; Data'!D265</f>
        <v>-5.3681492999999998</v>
      </c>
      <c r="G53" s="8"/>
      <c r="H53" s="6">
        <f>'CL &amp; Data'!C371</f>
        <v>-9.6315574999999995</v>
      </c>
      <c r="I53" s="13">
        <f t="shared" si="1"/>
        <v>-1.4351225000000003</v>
      </c>
      <c r="J53" s="6">
        <f>'CL &amp; Data'!D371</f>
        <v>-7.2220940999999996</v>
      </c>
      <c r="L53" s="6">
        <f>'CL &amp; Data'!L265/1000000000</f>
        <v>3.05</v>
      </c>
      <c r="M53" s="8"/>
      <c r="N53" s="6">
        <f>'CL &amp; Data'!M265</f>
        <v>-8.3456220999999999</v>
      </c>
      <c r="O53" s="13">
        <f t="shared" si="2"/>
        <v>-0.38342000000000009</v>
      </c>
      <c r="P53" s="6">
        <f>'CL &amp; Data'!N265</f>
        <v>-8.1899042000000009</v>
      </c>
      <c r="Q53" s="8"/>
      <c r="R53" s="6">
        <f>'CL &amp; Data'!M371</f>
        <v>-12.513429</v>
      </c>
      <c r="S53" s="13">
        <f t="shared" si="3"/>
        <v>-2.8376029000000003</v>
      </c>
      <c r="T53" s="6">
        <f>'CL &amp; Data'!N371</f>
        <v>-6.2462372999999998</v>
      </c>
      <c r="U53" s="8"/>
      <c r="V53" s="80">
        <f>'CL &amp; Data'!B371/1000000000</f>
        <v>3.05</v>
      </c>
    </row>
    <row r="54" spans="2:22" x14ac:dyDescent="0.25">
      <c r="B54" s="6">
        <f>'CL &amp; Data'!B266/1000000000</f>
        <v>2.9910000000000001</v>
      </c>
      <c r="D54" s="6">
        <f>'CL &amp; Data'!C266</f>
        <v>-8.1881666000000006</v>
      </c>
      <c r="E54" s="13">
        <f t="shared" si="0"/>
        <v>-1.8141160000000003</v>
      </c>
      <c r="F54" s="6">
        <f>'CL &amp; Data'!D266</f>
        <v>-5.6829767000000002</v>
      </c>
      <c r="H54" s="6">
        <f>'CL &amp; Data'!C372</f>
        <v>-9.6918372999999995</v>
      </c>
      <c r="I54" s="13">
        <f t="shared" si="1"/>
        <v>-1.4954023000000003</v>
      </c>
      <c r="J54" s="6">
        <f>'CL &amp; Data'!D372</f>
        <v>-6.8315234</v>
      </c>
      <c r="L54" s="6">
        <f>'CL &amp; Data'!L266/1000000000</f>
        <v>2.9910000000000001</v>
      </c>
      <c r="N54" s="6">
        <f>'CL &amp; Data'!M266</f>
        <v>-8.3025111999999996</v>
      </c>
      <c r="O54" s="13">
        <f t="shared" si="2"/>
        <v>-0.34030909999999981</v>
      </c>
      <c r="P54" s="6">
        <f>'CL &amp; Data'!N266</f>
        <v>-8.5395651000000008</v>
      </c>
      <c r="R54" s="6">
        <f>'CL &amp; Data'!M372</f>
        <v>-12.561246000000001</v>
      </c>
      <c r="S54" s="13">
        <f t="shared" si="3"/>
        <v>-2.8854199000000005</v>
      </c>
      <c r="T54" s="6">
        <f>'CL &amp; Data'!N372</f>
        <v>-5.8787174000000002</v>
      </c>
      <c r="V54" s="80">
        <f>'CL &amp; Data'!B372/1000000000</f>
        <v>3.109</v>
      </c>
    </row>
    <row r="55" spans="2:22" x14ac:dyDescent="0.25">
      <c r="B55" s="6">
        <f>'CL &amp; Data'!B267/1000000000</f>
        <v>2.9319999999999999</v>
      </c>
      <c r="D55" s="6">
        <f>'CL &amp; Data'!C267</f>
        <v>-8.3233767000000007</v>
      </c>
      <c r="E55" s="13">
        <f t="shared" si="0"/>
        <v>-1.9493261000000004</v>
      </c>
      <c r="F55" s="6">
        <f>'CL &amp; Data'!D267</f>
        <v>-6.0635957999999999</v>
      </c>
      <c r="H55" s="6">
        <f>'CL &amp; Data'!C373</f>
        <v>-9.7668961999999997</v>
      </c>
      <c r="I55" s="13">
        <f t="shared" si="1"/>
        <v>-1.5704612000000004</v>
      </c>
      <c r="J55" s="6">
        <f>'CL &amp; Data'!D373</f>
        <v>-6.4731301999999999</v>
      </c>
      <c r="L55" s="6">
        <f>'CL &amp; Data'!L267/1000000000</f>
        <v>2.9319999999999999</v>
      </c>
      <c r="N55" s="6">
        <f>'CL &amp; Data'!M267</f>
        <v>-8.3657017000000007</v>
      </c>
      <c r="O55" s="13">
        <f t="shared" si="2"/>
        <v>-0.40349960000000085</v>
      </c>
      <c r="P55" s="6">
        <f>'CL &amp; Data'!N267</f>
        <v>-8.9738854999999997</v>
      </c>
      <c r="R55" s="6">
        <f>'CL &amp; Data'!M373</f>
        <v>-12.618197</v>
      </c>
      <c r="S55" s="13">
        <f t="shared" si="3"/>
        <v>-2.9423709000000002</v>
      </c>
      <c r="T55" s="6">
        <f>'CL &amp; Data'!N373</f>
        <v>-5.5787624999999998</v>
      </c>
      <c r="V55" s="80">
        <f>'CL &amp; Data'!B373/1000000000</f>
        <v>3.1680000000000001</v>
      </c>
    </row>
    <row r="56" spans="2:22" x14ac:dyDescent="0.25">
      <c r="B56" s="6">
        <f>'CL &amp; Data'!B268/1000000000</f>
        <v>2.8730000000000002</v>
      </c>
      <c r="D56" s="6">
        <f>'CL &amp; Data'!C268</f>
        <v>-8.4203223999999999</v>
      </c>
      <c r="E56" s="13">
        <f t="shared" si="0"/>
        <v>-2.0462717999999995</v>
      </c>
      <c r="F56" s="6">
        <f>'CL &amp; Data'!D268</f>
        <v>-6.4276055999999997</v>
      </c>
      <c r="H56" s="6">
        <f>'CL &amp; Data'!C374</f>
        <v>-9.8614949999999997</v>
      </c>
      <c r="I56" s="13">
        <f t="shared" si="1"/>
        <v>-1.6650600000000004</v>
      </c>
      <c r="J56" s="6">
        <f>'CL &amp; Data'!D374</f>
        <v>-6.1617126000000004</v>
      </c>
      <c r="L56" s="6">
        <f>'CL &amp; Data'!L268/1000000000</f>
        <v>2.8730000000000002</v>
      </c>
      <c r="N56" s="6">
        <f>'CL &amp; Data'!M268</f>
        <v>-8.4376964999999995</v>
      </c>
      <c r="O56" s="13">
        <f t="shared" si="2"/>
        <v>-0.47549439999999965</v>
      </c>
      <c r="P56" s="6">
        <f>'CL &amp; Data'!N268</f>
        <v>-9.3783215999999996</v>
      </c>
      <c r="R56" s="6">
        <f>'CL &amp; Data'!M374</f>
        <v>-12.702831</v>
      </c>
      <c r="S56" s="13">
        <f t="shared" si="3"/>
        <v>-3.0270048999999997</v>
      </c>
      <c r="T56" s="6">
        <f>'CL &amp; Data'!N374</f>
        <v>-5.3262147999999998</v>
      </c>
      <c r="V56" s="80">
        <f>'CL &amp; Data'!B374/1000000000</f>
        <v>3.2269999999999999</v>
      </c>
    </row>
    <row r="57" spans="2:22" x14ac:dyDescent="0.25">
      <c r="B57" s="6">
        <f>'CL &amp; Data'!B269/1000000000</f>
        <v>2.8140000000000001</v>
      </c>
      <c r="D57" s="6">
        <f>'CL &amp; Data'!C269</f>
        <v>-8.4402007999999995</v>
      </c>
      <c r="E57" s="13">
        <f t="shared" si="0"/>
        <v>-2.0661501999999992</v>
      </c>
      <c r="F57" s="6">
        <f>'CL &amp; Data'!D269</f>
        <v>-6.7414784000000001</v>
      </c>
      <c r="H57" s="6">
        <f>'CL &amp; Data'!C375</f>
        <v>-10.007617</v>
      </c>
      <c r="I57" s="13">
        <f t="shared" si="1"/>
        <v>-1.8111820000000005</v>
      </c>
      <c r="J57" s="6">
        <f>'CL &amp; Data'!D375</f>
        <v>-5.9324284</v>
      </c>
      <c r="L57" s="6">
        <f>'CL &amp; Data'!L269/1000000000</f>
        <v>2.8140000000000001</v>
      </c>
      <c r="N57" s="6">
        <f>'CL &amp; Data'!M269</f>
        <v>-8.4785003999999997</v>
      </c>
      <c r="O57" s="13">
        <f t="shared" si="2"/>
        <v>-0.51629829999999988</v>
      </c>
      <c r="P57" s="6">
        <f>'CL &amp; Data'!N269</f>
        <v>-9.7605132999999995</v>
      </c>
      <c r="R57" s="6">
        <f>'CL &amp; Data'!M375</f>
        <v>-12.825028</v>
      </c>
      <c r="S57" s="13">
        <f t="shared" si="3"/>
        <v>-3.1492018999999996</v>
      </c>
      <c r="T57" s="6">
        <f>'CL &amp; Data'!N375</f>
        <v>-5.1080712999999998</v>
      </c>
      <c r="V57" s="80">
        <f>'CL &amp; Data'!B375/1000000000</f>
        <v>3.286</v>
      </c>
    </row>
    <row r="58" spans="2:22" x14ac:dyDescent="0.25">
      <c r="B58" s="6">
        <f>'CL &amp; Data'!B270/1000000000</f>
        <v>2.7549999999999999</v>
      </c>
      <c r="D58" s="6">
        <f>'CL &amp; Data'!C270</f>
        <v>-8.4904013000000003</v>
      </c>
      <c r="E58" s="13">
        <f t="shared" si="0"/>
        <v>-2.1163506999999999</v>
      </c>
      <c r="F58" s="6">
        <f>'CL &amp; Data'!D270</f>
        <v>-7.0717096000000002</v>
      </c>
      <c r="H58" s="6">
        <f>'CL &amp; Data'!C376</f>
        <v>-10.174909</v>
      </c>
      <c r="I58" s="13">
        <f t="shared" si="1"/>
        <v>-1.9784740000000003</v>
      </c>
      <c r="J58" s="6">
        <f>'CL &amp; Data'!D376</f>
        <v>-5.7201738000000004</v>
      </c>
      <c r="L58" s="6">
        <f>'CL &amp; Data'!L270/1000000000</f>
        <v>2.7549999999999999</v>
      </c>
      <c r="N58" s="6">
        <f>'CL &amp; Data'!M270</f>
        <v>-8.5357199000000001</v>
      </c>
      <c r="O58" s="13">
        <f t="shared" si="2"/>
        <v>-0.5735178000000003</v>
      </c>
      <c r="P58" s="6">
        <f>'CL &amp; Data'!N270</f>
        <v>-10.140184</v>
      </c>
      <c r="R58" s="6">
        <f>'CL &amp; Data'!M376</f>
        <v>-12.985993000000001</v>
      </c>
      <c r="S58" s="13">
        <f t="shared" si="3"/>
        <v>-3.3101669000000005</v>
      </c>
      <c r="T58" s="6">
        <f>'CL &amp; Data'!N376</f>
        <v>-4.9385747999999996</v>
      </c>
      <c r="V58" s="80">
        <f>'CL &amp; Data'!B376/1000000000</f>
        <v>3.3450000000000002</v>
      </c>
    </row>
    <row r="59" spans="2:22" x14ac:dyDescent="0.25">
      <c r="B59" s="6">
        <f>'CL &amp; Data'!B271/1000000000</f>
        <v>2.6960000000000002</v>
      </c>
      <c r="D59" s="6">
        <f>'CL &amp; Data'!C271</f>
        <v>-8.4951734999999999</v>
      </c>
      <c r="E59" s="13">
        <f t="shared" si="0"/>
        <v>-2.1211228999999996</v>
      </c>
      <c r="F59" s="6">
        <f>'CL &amp; Data'!D271</f>
        <v>-7.4287038000000001</v>
      </c>
      <c r="H59" s="6">
        <f>'CL &amp; Data'!C377</f>
        <v>-10.392283000000001</v>
      </c>
      <c r="I59" s="13">
        <f t="shared" si="1"/>
        <v>-2.1958480000000016</v>
      </c>
      <c r="J59" s="6">
        <f>'CL &amp; Data'!D377</f>
        <v>-5.5079802999999998</v>
      </c>
      <c r="L59" s="6">
        <f>'CL &amp; Data'!L271/1000000000</f>
        <v>2.6960000000000002</v>
      </c>
      <c r="N59" s="6">
        <f>'CL &amp; Data'!M271</f>
        <v>-8.5786637999999993</v>
      </c>
      <c r="O59" s="13">
        <f t="shared" si="2"/>
        <v>-0.61646169999999945</v>
      </c>
      <c r="P59" s="6">
        <f>'CL &amp; Data'!N271</f>
        <v>-10.547323</v>
      </c>
      <c r="R59" s="6">
        <f>'CL &amp; Data'!M377</f>
        <v>-13.165279</v>
      </c>
      <c r="S59" s="13">
        <f t="shared" si="3"/>
        <v>-3.4894528999999999</v>
      </c>
      <c r="T59" s="6">
        <f>'CL &amp; Data'!N377</f>
        <v>-4.8085846999999999</v>
      </c>
      <c r="V59" s="80">
        <f>'CL &amp; Data'!B377/1000000000</f>
        <v>3.4039999999999999</v>
      </c>
    </row>
    <row r="60" spans="2:22" x14ac:dyDescent="0.25">
      <c r="B60" s="6">
        <f>'CL &amp; Data'!B272/1000000000</f>
        <v>2.637</v>
      </c>
      <c r="D60" s="6">
        <f>'CL &amp; Data'!C272</f>
        <v>-8.4658870999999998</v>
      </c>
      <c r="E60" s="13">
        <f t="shared" si="0"/>
        <v>-2.0918364999999994</v>
      </c>
      <c r="F60" s="6">
        <f>'CL &amp; Data'!D272</f>
        <v>-7.7044692000000001</v>
      </c>
      <c r="H60" s="6">
        <f>'CL &amp; Data'!C378</f>
        <v>-10.634134</v>
      </c>
      <c r="I60" s="13">
        <f t="shared" si="1"/>
        <v>-2.4376990000000003</v>
      </c>
      <c r="J60" s="6">
        <f>'CL &amp; Data'!D378</f>
        <v>-5.3188323999999998</v>
      </c>
      <c r="L60" s="6">
        <f>'CL &amp; Data'!L272/1000000000</f>
        <v>2.637</v>
      </c>
      <c r="N60" s="6">
        <f>'CL &amp; Data'!M272</f>
        <v>-8.5836772999999997</v>
      </c>
      <c r="O60" s="13">
        <f t="shared" si="2"/>
        <v>-0.62147519999999989</v>
      </c>
      <c r="P60" s="6">
        <f>'CL &amp; Data'!N272</f>
        <v>-10.904693999999999</v>
      </c>
      <c r="R60" s="6">
        <f>'CL &amp; Data'!M378</f>
        <v>-13.337766</v>
      </c>
      <c r="S60" s="13">
        <f t="shared" si="3"/>
        <v>-3.6619399000000001</v>
      </c>
      <c r="T60" s="6">
        <f>'CL &amp; Data'!N378</f>
        <v>-4.7017870000000004</v>
      </c>
      <c r="V60" s="80">
        <f>'CL &amp; Data'!B378/1000000000</f>
        <v>3.4630000000000001</v>
      </c>
    </row>
    <row r="61" spans="2:22" x14ac:dyDescent="0.25">
      <c r="B61" s="6">
        <f>'CL &amp; Data'!B273/1000000000</f>
        <v>2.5779999999999998</v>
      </c>
      <c r="D61" s="6">
        <f>'CL &amp; Data'!C273</f>
        <v>-8.4441786000000008</v>
      </c>
      <c r="E61" s="13">
        <f t="shared" si="0"/>
        <v>-2.0701280000000004</v>
      </c>
      <c r="F61" s="6">
        <f>'CL &amp; Data'!D273</f>
        <v>-7.9644088999999996</v>
      </c>
      <c r="H61" s="6">
        <f>'CL &amp; Data'!C379</f>
        <v>-10.910899000000001</v>
      </c>
      <c r="I61" s="13">
        <f t="shared" si="1"/>
        <v>-2.7144640000000013</v>
      </c>
      <c r="J61" s="6">
        <f>'CL &amp; Data'!D379</f>
        <v>-5.1485171000000003</v>
      </c>
      <c r="L61" s="6">
        <f>'CL &amp; Data'!L273/1000000000</f>
        <v>2.5779999999999998</v>
      </c>
      <c r="N61" s="6">
        <f>'CL &amp; Data'!M273</f>
        <v>-8.6163930999999998</v>
      </c>
      <c r="O61" s="13">
        <f t="shared" si="2"/>
        <v>-0.65419099999999997</v>
      </c>
      <c r="P61" s="6">
        <f>'CL &amp; Data'!N273</f>
        <v>-11.304565999999999</v>
      </c>
      <c r="R61" s="6">
        <f>'CL &amp; Data'!M379</f>
        <v>-13.504671</v>
      </c>
      <c r="S61" s="13">
        <f t="shared" si="3"/>
        <v>-3.8288449</v>
      </c>
      <c r="T61" s="6">
        <f>'CL &amp; Data'!N379</f>
        <v>-4.6230878999999998</v>
      </c>
      <c r="V61" s="80">
        <f>'CL &amp; Data'!B379/1000000000</f>
        <v>3.5219999999999998</v>
      </c>
    </row>
    <row r="62" spans="2:22" x14ac:dyDescent="0.25">
      <c r="B62" s="6">
        <f>'CL &amp; Data'!B274/1000000000</f>
        <v>2.5190000000000001</v>
      </c>
      <c r="D62" s="6">
        <f>'CL &amp; Data'!C274</f>
        <v>-8.3753252000000007</v>
      </c>
      <c r="E62" s="13">
        <f t="shared" si="0"/>
        <v>-2.0012746000000003</v>
      </c>
      <c r="F62" s="6">
        <f>'CL &amp; Data'!D274</f>
        <v>-8.2341031999999998</v>
      </c>
      <c r="H62" s="6">
        <f>'CL &amp; Data'!C380</f>
        <v>-11.161523000000001</v>
      </c>
      <c r="I62" s="13">
        <f t="shared" si="1"/>
        <v>-2.9650880000000015</v>
      </c>
      <c r="J62" s="6">
        <f>'CL &amp; Data'!D380</f>
        <v>-4.9603868000000002</v>
      </c>
      <c r="L62" s="6">
        <f>'CL &amp; Data'!L274/1000000000</f>
        <v>2.5190000000000001</v>
      </c>
      <c r="N62" s="6">
        <f>'CL &amp; Data'!M274</f>
        <v>-8.6093835999999992</v>
      </c>
      <c r="O62" s="13">
        <f t="shared" si="2"/>
        <v>-0.64718149999999941</v>
      </c>
      <c r="P62" s="6">
        <f>'CL &amp; Data'!N274</f>
        <v>-11.742428</v>
      </c>
      <c r="R62" s="6">
        <f>'CL &amp; Data'!M380</f>
        <v>-13.650562000000001</v>
      </c>
      <c r="S62" s="13">
        <f t="shared" si="3"/>
        <v>-3.9747359000000007</v>
      </c>
      <c r="T62" s="6">
        <f>'CL &amp; Data'!N380</f>
        <v>-4.5644707999999996</v>
      </c>
      <c r="V62" s="80">
        <f>'CL &amp; Data'!B380/1000000000</f>
        <v>3.581</v>
      </c>
    </row>
    <row r="63" spans="2:22" x14ac:dyDescent="0.25">
      <c r="B63" s="6">
        <f>'CL &amp; Data'!B275/1000000000</f>
        <v>2.46</v>
      </c>
      <c r="D63" s="6">
        <f>'CL &amp; Data'!C275</f>
        <v>-8.4054927999999993</v>
      </c>
      <c r="E63" s="13">
        <f t="shared" si="0"/>
        <v>-2.031442199999999</v>
      </c>
      <c r="F63" s="6">
        <f>'CL &amp; Data'!D275</f>
        <v>-8.558548</v>
      </c>
      <c r="H63" s="6">
        <f>'CL &amp; Data'!C381</f>
        <v>-11.40921</v>
      </c>
      <c r="I63" s="13">
        <f t="shared" si="1"/>
        <v>-3.2127750000000006</v>
      </c>
      <c r="J63" s="6">
        <f>'CL &amp; Data'!D381</f>
        <v>-4.7936578000000001</v>
      </c>
      <c r="L63" s="6">
        <f>'CL &amp; Data'!L275/1000000000</f>
        <v>2.46</v>
      </c>
      <c r="N63" s="6">
        <f>'CL &amp; Data'!M275</f>
        <v>-8.6409959999999995</v>
      </c>
      <c r="O63" s="13">
        <f t="shared" si="2"/>
        <v>-0.67879389999999962</v>
      </c>
      <c r="P63" s="6">
        <f>'CL &amp; Data'!N275</f>
        <v>-12.132794000000001</v>
      </c>
      <c r="R63" s="6">
        <f>'CL &amp; Data'!M381</f>
        <v>-13.803967</v>
      </c>
      <c r="S63" s="13">
        <f t="shared" si="3"/>
        <v>-4.1281409</v>
      </c>
      <c r="T63" s="6">
        <f>'CL &amp; Data'!N381</f>
        <v>-4.5052418999999997</v>
      </c>
      <c r="V63" s="80">
        <f>'CL &amp; Data'!B381/1000000000</f>
        <v>3.64</v>
      </c>
    </row>
    <row r="64" spans="2:22" x14ac:dyDescent="0.25">
      <c r="B64" s="6">
        <f>'CL &amp; Data'!B276/1000000000</f>
        <v>2.4009999999999998</v>
      </c>
      <c r="D64" s="6">
        <f>'CL &amp; Data'!C276</f>
        <v>-8.2480706999999995</v>
      </c>
      <c r="E64" s="13">
        <f t="shared" si="0"/>
        <v>-1.8740200999999992</v>
      </c>
      <c r="F64" s="6">
        <f>'CL &amp; Data'!D276</f>
        <v>-8.7646294000000005</v>
      </c>
      <c r="H64" s="6">
        <f>'CL &amp; Data'!C382</f>
        <v>-11.658407</v>
      </c>
      <c r="I64" s="13">
        <f t="shared" si="1"/>
        <v>-3.4619720000000012</v>
      </c>
      <c r="J64" s="6">
        <f>'CL &amp; Data'!D382</f>
        <v>-4.6641798000000003</v>
      </c>
      <c r="L64" s="6">
        <f>'CL &amp; Data'!L276/1000000000</f>
        <v>2.4009999999999998</v>
      </c>
      <c r="N64" s="6">
        <f>'CL &amp; Data'!M276</f>
        <v>-8.5931320000000007</v>
      </c>
      <c r="O64" s="13">
        <f t="shared" si="2"/>
        <v>-0.63092990000000082</v>
      </c>
      <c r="P64" s="6">
        <f>'CL &amp; Data'!N276</f>
        <v>-12.619268999999999</v>
      </c>
      <c r="R64" s="6">
        <f>'CL &amp; Data'!M382</f>
        <v>-13.964943999999999</v>
      </c>
      <c r="S64" s="13">
        <f t="shared" si="3"/>
        <v>-4.289117899999999</v>
      </c>
      <c r="T64" s="6">
        <f>'CL &amp; Data'!N382</f>
        <v>-4.4428052999999998</v>
      </c>
      <c r="V64" s="80">
        <f>'CL &amp; Data'!B382/1000000000</f>
        <v>3.6989999999999998</v>
      </c>
    </row>
    <row r="65" spans="2:22" x14ac:dyDescent="0.25">
      <c r="B65" s="6">
        <f>'CL &amp; Data'!B277/1000000000</f>
        <v>2.3420000000000001</v>
      </c>
      <c r="D65" s="6">
        <f>'CL &amp; Data'!C277</f>
        <v>-8.2037945000000008</v>
      </c>
      <c r="E65" s="13">
        <f t="shared" si="0"/>
        <v>-1.8297439000000004</v>
      </c>
      <c r="F65" s="6">
        <f>'CL &amp; Data'!D277</f>
        <v>-9.0862408000000006</v>
      </c>
      <c r="H65" s="6">
        <f>'CL &amp; Data'!C383</f>
        <v>-11.90639</v>
      </c>
      <c r="I65" s="13">
        <f t="shared" si="1"/>
        <v>-3.7099550000000008</v>
      </c>
      <c r="J65" s="6">
        <f>'CL &amp; Data'!D383</f>
        <v>-4.5257835000000002</v>
      </c>
      <c r="L65" s="6">
        <f>'CL &amp; Data'!L277/1000000000</f>
        <v>2.3420000000000001</v>
      </c>
      <c r="N65" s="6">
        <f>'CL &amp; Data'!M277</f>
        <v>-8.5654544999999995</v>
      </c>
      <c r="O65" s="13">
        <f t="shared" si="2"/>
        <v>-0.60325239999999969</v>
      </c>
      <c r="P65" s="6">
        <f>'CL &amp; Data'!N277</f>
        <v>-13.129213</v>
      </c>
      <c r="R65" s="6">
        <f>'CL &amp; Data'!M383</f>
        <v>-14.146921000000001</v>
      </c>
      <c r="S65" s="13">
        <f t="shared" si="3"/>
        <v>-4.4710949000000006</v>
      </c>
      <c r="T65" s="6">
        <f>'CL &amp; Data'!N383</f>
        <v>-4.3796071999999997</v>
      </c>
      <c r="V65" s="80">
        <f>'CL &amp; Data'!B383/1000000000</f>
        <v>3.758</v>
      </c>
    </row>
    <row r="66" spans="2:22" x14ac:dyDescent="0.25">
      <c r="B66" s="6">
        <f>'CL &amp; Data'!B278/1000000000</f>
        <v>2.2829999999999999</v>
      </c>
      <c r="D66" s="6">
        <f>'CL &amp; Data'!C278</f>
        <v>-8.1308278999999999</v>
      </c>
      <c r="E66" s="13">
        <f t="shared" si="0"/>
        <v>-1.7567772999999995</v>
      </c>
      <c r="F66" s="6">
        <f>'CL &amp; Data'!D278</f>
        <v>-9.4303989000000001</v>
      </c>
      <c r="H66" s="6">
        <f>'CL &amp; Data'!C384</f>
        <v>-12.166952999999999</v>
      </c>
      <c r="I66" s="13">
        <f t="shared" si="1"/>
        <v>-3.9705180000000002</v>
      </c>
      <c r="J66" s="6">
        <f>'CL &amp; Data'!D384</f>
        <v>-4.3784536999999997</v>
      </c>
      <c r="L66" s="6">
        <f>'CL &amp; Data'!L278/1000000000</f>
        <v>2.2829999999999999</v>
      </c>
      <c r="N66" s="6">
        <f>'CL &amp; Data'!M278</f>
        <v>-8.5496645000000004</v>
      </c>
      <c r="O66" s="13">
        <f t="shared" si="2"/>
        <v>-0.58746240000000061</v>
      </c>
      <c r="P66" s="6">
        <f>'CL &amp; Data'!N278</f>
        <v>-13.667756000000001</v>
      </c>
      <c r="R66" s="6">
        <f>'CL &amp; Data'!M384</f>
        <v>-14.325163</v>
      </c>
      <c r="S66" s="13">
        <f t="shared" si="3"/>
        <v>-4.6493368999999998</v>
      </c>
      <c r="T66" s="6">
        <f>'CL &amp; Data'!N384</f>
        <v>-4.3052916999999997</v>
      </c>
      <c r="V66" s="80">
        <f>'CL &amp; Data'!B384/1000000000</f>
        <v>3.8170000000000002</v>
      </c>
    </row>
    <row r="67" spans="2:22" x14ac:dyDescent="0.25">
      <c r="B67" s="6">
        <f>'CL &amp; Data'!B279/1000000000</f>
        <v>2.2240000000000002</v>
      </c>
      <c r="D67" s="6">
        <f>'CL &amp; Data'!C279</f>
        <v>-8.0370922</v>
      </c>
      <c r="E67" s="13">
        <f t="shared" si="0"/>
        <v>-1.6630415999999997</v>
      </c>
      <c r="F67" s="6">
        <f>'CL &amp; Data'!D279</f>
        <v>-9.7605018999999995</v>
      </c>
      <c r="H67" s="6">
        <f>'CL &amp; Data'!C385</f>
        <v>-12.478712</v>
      </c>
      <c r="I67" s="13">
        <f t="shared" si="1"/>
        <v>-4.2822770000000006</v>
      </c>
      <c r="J67" s="6">
        <f>'CL &amp; Data'!D385</f>
        <v>-4.2468637999999999</v>
      </c>
      <c r="L67" s="6">
        <f>'CL &amp; Data'!L279/1000000000</f>
        <v>2.2240000000000002</v>
      </c>
      <c r="N67" s="6">
        <f>'CL &amp; Data'!M279</f>
        <v>-8.4890489999999996</v>
      </c>
      <c r="O67" s="13">
        <f t="shared" si="2"/>
        <v>-0.52684689999999978</v>
      </c>
      <c r="P67" s="6">
        <f>'CL &amp; Data'!N279</f>
        <v>-14.10745</v>
      </c>
      <c r="R67" s="6">
        <f>'CL &amp; Data'!M385</f>
        <v>-14.528295999999999</v>
      </c>
      <c r="S67" s="13">
        <f t="shared" si="3"/>
        <v>-4.8524698999999991</v>
      </c>
      <c r="T67" s="6">
        <f>'CL &amp; Data'!N385</f>
        <v>-4.2193455999999996</v>
      </c>
      <c r="V67" s="80">
        <f>'CL &amp; Data'!B385/1000000000</f>
        <v>3.8759999999999999</v>
      </c>
    </row>
    <row r="68" spans="2:22" x14ac:dyDescent="0.25">
      <c r="B68" s="6">
        <f>'CL &amp; Data'!B280/1000000000</f>
        <v>2.165</v>
      </c>
      <c r="D68" s="6">
        <f>'CL &amp; Data'!C280</f>
        <v>-7.9530339000000003</v>
      </c>
      <c r="E68" s="13">
        <f t="shared" ref="E68:E103" si="4">D68-$D$103</f>
        <v>-1.5789833</v>
      </c>
      <c r="F68" s="6">
        <f>'CL &amp; Data'!D280</f>
        <v>-10.03867</v>
      </c>
      <c r="H68" s="6">
        <f>'CL &amp; Data'!C386</f>
        <v>-12.811069</v>
      </c>
      <c r="I68" s="13">
        <f t="shared" ref="I68:I101" si="5">H68-$H$3</f>
        <v>-4.6146340000000006</v>
      </c>
      <c r="J68" s="6">
        <f>'CL &amp; Data'!D386</f>
        <v>-4.1024599000000004</v>
      </c>
      <c r="L68" s="6">
        <f>'CL &amp; Data'!L280/1000000000</f>
        <v>2.165</v>
      </c>
      <c r="N68" s="6">
        <f>'CL &amp; Data'!M280</f>
        <v>-8.4572458000000008</v>
      </c>
      <c r="O68" s="13">
        <f t="shared" ref="O68:O103" si="6">N68-$N$80</f>
        <v>-0.49504370000000097</v>
      </c>
      <c r="P68" s="6">
        <f>'CL &amp; Data'!N280</f>
        <v>-14.643093</v>
      </c>
      <c r="R68" s="6">
        <f>'CL &amp; Data'!M386</f>
        <v>-14.767046000000001</v>
      </c>
      <c r="S68" s="13">
        <f t="shared" ref="S68:S103" si="7">R68-$R$3</f>
        <v>-5.0912199000000005</v>
      </c>
      <c r="T68" s="6">
        <f>'CL &amp; Data'!N386</f>
        <v>-4.1334295000000001</v>
      </c>
      <c r="V68" s="80">
        <f>'CL &amp; Data'!B386/1000000000</f>
        <v>3.9350000000000001</v>
      </c>
    </row>
    <row r="69" spans="2:22" x14ac:dyDescent="0.25">
      <c r="B69" s="6">
        <f>'CL &amp; Data'!B281/1000000000</f>
        <v>2.1059999999999999</v>
      </c>
      <c r="D69" s="6">
        <f>'CL &amp; Data'!C281</f>
        <v>-7.8414644999999998</v>
      </c>
      <c r="E69" s="13">
        <f t="shared" si="4"/>
        <v>-1.4674138999999995</v>
      </c>
      <c r="F69" s="6">
        <f>'CL &amp; Data'!D281</f>
        <v>-10.306165999999999</v>
      </c>
      <c r="H69" s="6">
        <f>'CL &amp; Data'!C387</f>
        <v>-13.153991</v>
      </c>
      <c r="I69" s="13">
        <f t="shared" si="5"/>
        <v>-4.9575560000000003</v>
      </c>
      <c r="J69" s="6">
        <f>'CL &amp; Data'!D387</f>
        <v>-3.9424964999999998</v>
      </c>
      <c r="L69" s="6">
        <f>'CL &amp; Data'!L281/1000000000</f>
        <v>2.1059999999999999</v>
      </c>
      <c r="N69" s="6">
        <f>'CL &amp; Data'!M281</f>
        <v>-8.4138412000000002</v>
      </c>
      <c r="O69" s="13">
        <f t="shared" si="6"/>
        <v>-0.4516391000000004</v>
      </c>
      <c r="P69" s="6">
        <f>'CL &amp; Data'!N281</f>
        <v>-15.204604</v>
      </c>
      <c r="R69" s="6">
        <f>'CL &amp; Data'!M387</f>
        <v>-15.023787</v>
      </c>
      <c r="S69" s="13">
        <f t="shared" si="7"/>
        <v>-5.3479609000000004</v>
      </c>
      <c r="T69" s="6">
        <f>'CL &amp; Data'!N387</f>
        <v>-4.0449647999999998</v>
      </c>
      <c r="V69" s="80">
        <f>'CL &amp; Data'!B387/1000000000</f>
        <v>3.9940000000000002</v>
      </c>
    </row>
    <row r="70" spans="2:22" x14ac:dyDescent="0.25">
      <c r="B70" s="6">
        <f>'CL &amp; Data'!B282/1000000000</f>
        <v>2.0470000000000002</v>
      </c>
      <c r="D70" s="6">
        <f>'CL &amp; Data'!C282</f>
        <v>-7.7985473000000001</v>
      </c>
      <c r="E70" s="13">
        <f t="shared" si="4"/>
        <v>-1.4244966999999997</v>
      </c>
      <c r="F70" s="6">
        <f>'CL &amp; Data'!D282</f>
        <v>-10.540717000000001</v>
      </c>
      <c r="H70" s="6">
        <f>'CL &amp; Data'!C388</f>
        <v>-13.497432</v>
      </c>
      <c r="I70" s="13">
        <f t="shared" si="5"/>
        <v>-5.3009970000000006</v>
      </c>
      <c r="J70" s="6">
        <f>'CL &amp; Data'!D388</f>
        <v>-3.8063332999999999</v>
      </c>
      <c r="L70" s="6">
        <f>'CL &amp; Data'!L282/1000000000</f>
        <v>2.0470000000000002</v>
      </c>
      <c r="N70" s="6">
        <f>'CL &amp; Data'!M282</f>
        <v>-8.3553429000000001</v>
      </c>
      <c r="O70" s="13">
        <f t="shared" si="6"/>
        <v>-0.39314080000000029</v>
      </c>
      <c r="P70" s="6">
        <f>'CL &amp; Data'!N282</f>
        <v>-15.772190999999999</v>
      </c>
      <c r="R70" s="6">
        <f>'CL &amp; Data'!M388</f>
        <v>-15.276711000000001</v>
      </c>
      <c r="S70" s="13">
        <f t="shared" si="7"/>
        <v>-5.6008849000000005</v>
      </c>
      <c r="T70" s="6">
        <f>'CL &amp; Data'!N388</f>
        <v>-3.9508079999999999</v>
      </c>
      <c r="V70" s="80">
        <f>'CL &amp; Data'!B388/1000000000</f>
        <v>4.0529999999999999</v>
      </c>
    </row>
    <row r="71" spans="2:22" x14ac:dyDescent="0.25">
      <c r="B71" s="6">
        <f>'CL &amp; Data'!B283/1000000000</f>
        <v>1.988</v>
      </c>
      <c r="D71" s="6">
        <f>'CL &amp; Data'!C283</f>
        <v>-7.7588863000000003</v>
      </c>
      <c r="E71" s="13">
        <f t="shared" si="4"/>
        <v>-1.3848357</v>
      </c>
      <c r="F71" s="6">
        <f>'CL &amp; Data'!D283</f>
        <v>-10.614675999999999</v>
      </c>
      <c r="H71" s="6">
        <f>'CL &amp; Data'!C389</f>
        <v>-13.842828000000001</v>
      </c>
      <c r="I71" s="13">
        <f t="shared" si="5"/>
        <v>-5.6463930000000015</v>
      </c>
      <c r="J71" s="6">
        <f>'CL &amp; Data'!D389</f>
        <v>-3.6844654000000001</v>
      </c>
      <c r="L71" s="6">
        <f>'CL &amp; Data'!L283/1000000000</f>
        <v>1.988</v>
      </c>
      <c r="N71" s="6">
        <f>'CL &amp; Data'!M283</f>
        <v>-8.3108673</v>
      </c>
      <c r="O71" s="13">
        <f t="shared" si="6"/>
        <v>-0.34866520000000012</v>
      </c>
      <c r="P71" s="6">
        <f>'CL &amp; Data'!N283</f>
        <v>-16.528528000000001</v>
      </c>
      <c r="R71" s="6">
        <f>'CL &amp; Data'!M389</f>
        <v>-15.512389000000001</v>
      </c>
      <c r="S71" s="13">
        <f t="shared" si="7"/>
        <v>-5.8365629000000006</v>
      </c>
      <c r="T71" s="6">
        <f>'CL &amp; Data'!N389</f>
        <v>-3.8593747999999999</v>
      </c>
      <c r="V71" s="80">
        <f>'CL &amp; Data'!B389/1000000000</f>
        <v>4.1120000000000001</v>
      </c>
    </row>
    <row r="72" spans="2:22" x14ac:dyDescent="0.25">
      <c r="B72" s="6">
        <f>'CL &amp; Data'!B284/1000000000</f>
        <v>1.929</v>
      </c>
      <c r="D72" s="6">
        <f>'CL &amp; Data'!C284</f>
        <v>-7.7308769000000002</v>
      </c>
      <c r="E72" s="13">
        <f t="shared" si="4"/>
        <v>-1.3568262999999998</v>
      </c>
      <c r="F72" s="6">
        <f>'CL &amp; Data'!D284</f>
        <v>-10.743281</v>
      </c>
      <c r="H72" s="6">
        <f>'CL &amp; Data'!C390</f>
        <v>-14.180403999999999</v>
      </c>
      <c r="I72" s="13">
        <f t="shared" si="5"/>
        <v>-5.9839690000000001</v>
      </c>
      <c r="J72" s="6">
        <f>'CL &amp; Data'!D390</f>
        <v>-3.5558027999999999</v>
      </c>
      <c r="L72" s="6">
        <f>'CL &amp; Data'!L284/1000000000</f>
        <v>1.929</v>
      </c>
      <c r="N72" s="6">
        <f>'CL &amp; Data'!M284</f>
        <v>-8.2375401999999998</v>
      </c>
      <c r="O72" s="13">
        <f t="shared" si="6"/>
        <v>-0.27533809999999992</v>
      </c>
      <c r="P72" s="6">
        <f>'CL &amp; Data'!N284</f>
        <v>-17.309056999999999</v>
      </c>
      <c r="R72" s="6">
        <f>'CL &amp; Data'!M390</f>
        <v>-15.738708000000001</v>
      </c>
      <c r="S72" s="13">
        <f t="shared" si="7"/>
        <v>-6.0628819000000007</v>
      </c>
      <c r="T72" s="6">
        <f>'CL &amp; Data'!N390</f>
        <v>-3.7748735</v>
      </c>
      <c r="V72" s="80">
        <f>'CL &amp; Data'!B390/1000000000</f>
        <v>4.1710000000000003</v>
      </c>
    </row>
    <row r="73" spans="2:22" x14ac:dyDescent="0.25">
      <c r="B73" s="6">
        <f>'CL &amp; Data'!B285/1000000000</f>
        <v>1.87</v>
      </c>
      <c r="D73" s="6">
        <f>'CL &amp; Data'!C285</f>
        <v>-7.7204609</v>
      </c>
      <c r="E73" s="13">
        <f t="shared" si="4"/>
        <v>-1.3464102999999996</v>
      </c>
      <c r="F73" s="6">
        <f>'CL &amp; Data'!D285</f>
        <v>-10.924412</v>
      </c>
      <c r="H73" s="6">
        <f>'CL &amp; Data'!C391</f>
        <v>-14.536851</v>
      </c>
      <c r="I73" s="13">
        <f t="shared" si="5"/>
        <v>-6.3404160000000012</v>
      </c>
      <c r="J73" s="6">
        <f>'CL &amp; Data'!D391</f>
        <v>-3.4476564000000001</v>
      </c>
      <c r="L73" s="6">
        <f>'CL &amp; Data'!L285/1000000000</f>
        <v>1.87</v>
      </c>
      <c r="N73" s="6">
        <f>'CL &amp; Data'!M285</f>
        <v>-8.2096596000000002</v>
      </c>
      <c r="O73" s="13">
        <f t="shared" si="6"/>
        <v>-0.24745750000000033</v>
      </c>
      <c r="P73" s="6">
        <f>'CL &amp; Data'!N285</f>
        <v>-18.068100000000001</v>
      </c>
      <c r="R73" s="6">
        <f>'CL &amp; Data'!M391</f>
        <v>-15.975538999999999</v>
      </c>
      <c r="S73" s="13">
        <f t="shared" si="7"/>
        <v>-6.2997128999999994</v>
      </c>
      <c r="T73" s="6">
        <f>'CL &amp; Data'!N391</f>
        <v>-3.6920052000000001</v>
      </c>
      <c r="V73" s="80">
        <f>'CL &amp; Data'!B391/1000000000</f>
        <v>4.2300000000000004</v>
      </c>
    </row>
    <row r="74" spans="2:22" x14ac:dyDescent="0.25">
      <c r="B74" s="6">
        <f>'CL &amp; Data'!B286/1000000000</f>
        <v>1.8109999999999999</v>
      </c>
      <c r="D74" s="6">
        <f>'CL &amp; Data'!C286</f>
        <v>-7.6136664999999999</v>
      </c>
      <c r="E74" s="13">
        <f t="shared" si="4"/>
        <v>-1.2396158999999995</v>
      </c>
      <c r="F74" s="6">
        <f>'CL &amp; Data'!D286</f>
        <v>-11.131995999999999</v>
      </c>
      <c r="H74" s="6">
        <f>'CL &amp; Data'!C392</f>
        <v>-14.938719000000001</v>
      </c>
      <c r="I74" s="13">
        <f t="shared" si="5"/>
        <v>-6.7422840000000015</v>
      </c>
      <c r="J74" s="6">
        <f>'CL &amp; Data'!D392</f>
        <v>-3.3544651999999999</v>
      </c>
      <c r="L74" s="6">
        <f>'CL &amp; Data'!L286/1000000000</f>
        <v>1.8109999999999999</v>
      </c>
      <c r="N74" s="6">
        <f>'CL &amp; Data'!M286</f>
        <v>-8.1495198999999996</v>
      </c>
      <c r="O74" s="13">
        <f t="shared" si="6"/>
        <v>-0.18731779999999976</v>
      </c>
      <c r="P74" s="6">
        <f>'CL &amp; Data'!N286</f>
        <v>-18.640045000000001</v>
      </c>
      <c r="R74" s="6">
        <f>'CL &amp; Data'!M392</f>
        <v>-16.218271000000001</v>
      </c>
      <c r="S74" s="13">
        <f t="shared" si="7"/>
        <v>-6.5424449000000013</v>
      </c>
      <c r="T74" s="6">
        <f>'CL &amp; Data'!N392</f>
        <v>-3.6118743000000002</v>
      </c>
      <c r="V74" s="80">
        <f>'CL &amp; Data'!B392/1000000000</f>
        <v>4.2889999999999997</v>
      </c>
    </row>
    <row r="75" spans="2:22" x14ac:dyDescent="0.25">
      <c r="B75" s="6">
        <f>'CL &amp; Data'!B287/1000000000</f>
        <v>1.752</v>
      </c>
      <c r="D75" s="6">
        <f>'CL &amp; Data'!C287</f>
        <v>-7.5618905999999999</v>
      </c>
      <c r="E75" s="13">
        <f t="shared" si="4"/>
        <v>-1.1878399999999996</v>
      </c>
      <c r="F75" s="6">
        <f>'CL &amp; Data'!D287</f>
        <v>-11.380025</v>
      </c>
      <c r="H75" s="6">
        <f>'CL &amp; Data'!C393</f>
        <v>-15.336266999999999</v>
      </c>
      <c r="I75" s="13">
        <f t="shared" si="5"/>
        <v>-7.1398320000000002</v>
      </c>
      <c r="J75" s="6">
        <f>'CL &amp; Data'!D393</f>
        <v>-3.2457855000000002</v>
      </c>
      <c r="L75" s="6">
        <f>'CL &amp; Data'!L287/1000000000</f>
        <v>1.752</v>
      </c>
      <c r="N75" s="6">
        <f>'CL &amp; Data'!M287</f>
        <v>-8.1390553000000008</v>
      </c>
      <c r="O75" s="13">
        <f t="shared" si="6"/>
        <v>-0.17685320000000093</v>
      </c>
      <c r="P75" s="6">
        <f>'CL &amp; Data'!N287</f>
        <v>-19.448912</v>
      </c>
      <c r="R75" s="6">
        <f>'CL &amp; Data'!M393</f>
        <v>-16.443611000000001</v>
      </c>
      <c r="S75" s="13">
        <f t="shared" si="7"/>
        <v>-6.7677849000000005</v>
      </c>
      <c r="T75" s="6">
        <f>'CL &amp; Data'!N393</f>
        <v>-3.5348818</v>
      </c>
      <c r="V75" s="80">
        <f>'CL &amp; Data'!B393/1000000000</f>
        <v>4.3479999999999999</v>
      </c>
    </row>
    <row r="76" spans="2:22" x14ac:dyDescent="0.25">
      <c r="B76" s="6">
        <f>'CL &amp; Data'!B288/1000000000</f>
        <v>1.6930000000000001</v>
      </c>
      <c r="D76" s="6">
        <f>'CL &amp; Data'!C288</f>
        <v>-7.4345945999999996</v>
      </c>
      <c r="E76" s="13">
        <f t="shared" si="4"/>
        <v>-1.0605439999999993</v>
      </c>
      <c r="F76" s="6">
        <f>'CL &amp; Data'!D288</f>
        <v>-11.654177000000001</v>
      </c>
      <c r="H76" s="6">
        <f>'CL &amp; Data'!C394</f>
        <v>-15.747251</v>
      </c>
      <c r="I76" s="13">
        <f t="shared" si="5"/>
        <v>-7.5508160000000011</v>
      </c>
      <c r="J76" s="6">
        <f>'CL &amp; Data'!D394</f>
        <v>-3.1440402999999999</v>
      </c>
      <c r="L76" s="6">
        <f>'CL &amp; Data'!L288/1000000000</f>
        <v>1.6930000000000001</v>
      </c>
      <c r="N76" s="6">
        <f>'CL &amp; Data'!M288</f>
        <v>-8.1171579000000005</v>
      </c>
      <c r="O76" s="13">
        <f t="shared" si="6"/>
        <v>-0.15495580000000064</v>
      </c>
      <c r="P76" s="6">
        <f>'CL &amp; Data'!N288</f>
        <v>-20.007299</v>
      </c>
      <c r="R76" s="6">
        <f>'CL &amp; Data'!M394</f>
        <v>-16.660843</v>
      </c>
      <c r="S76" s="13">
        <f t="shared" si="7"/>
        <v>-6.9850168999999998</v>
      </c>
      <c r="T76" s="6">
        <f>'CL &amp; Data'!N394</f>
        <v>-3.4531318999999998</v>
      </c>
      <c r="V76" s="80">
        <f>'CL &amp; Data'!B394/1000000000</f>
        <v>4.407</v>
      </c>
    </row>
    <row r="77" spans="2:22" x14ac:dyDescent="0.25">
      <c r="B77" s="6">
        <f>'CL &amp; Data'!B289/1000000000</f>
        <v>1.6339999999999999</v>
      </c>
      <c r="D77" s="6">
        <f>'CL &amp; Data'!C289</f>
        <v>-7.3730745000000004</v>
      </c>
      <c r="E77" s="13">
        <f t="shared" si="4"/>
        <v>-0.99902390000000008</v>
      </c>
      <c r="F77" s="6">
        <f>'CL &amp; Data'!D289</f>
        <v>-11.810957</v>
      </c>
      <c r="H77" s="6">
        <f>'CL &amp; Data'!C395</f>
        <v>-16.193541</v>
      </c>
      <c r="I77" s="13">
        <f t="shared" si="5"/>
        <v>-7.9971060000000005</v>
      </c>
      <c r="J77" s="6">
        <f>'CL &amp; Data'!D395</f>
        <v>-3.0580411000000001</v>
      </c>
      <c r="L77" s="6">
        <f>'CL &amp; Data'!L289/1000000000</f>
        <v>1.6339999999999999</v>
      </c>
      <c r="N77" s="6">
        <f>'CL &amp; Data'!M289</f>
        <v>-8.0799026000000005</v>
      </c>
      <c r="O77" s="13">
        <f t="shared" si="6"/>
        <v>-0.11770050000000065</v>
      </c>
      <c r="P77" s="6">
        <f>'CL &amp; Data'!N289</f>
        <v>-21.054919999999999</v>
      </c>
      <c r="R77" s="6">
        <f>'CL &amp; Data'!M395</f>
        <v>-16.936195000000001</v>
      </c>
      <c r="S77" s="13">
        <f t="shared" si="7"/>
        <v>-7.2603689000000013</v>
      </c>
      <c r="T77" s="6">
        <f>'CL &amp; Data'!N395</f>
        <v>-3.3638865999999998</v>
      </c>
      <c r="V77" s="80">
        <f>'CL &amp; Data'!B395/1000000000</f>
        <v>4.4660000000000002</v>
      </c>
    </row>
    <row r="78" spans="2:22" x14ac:dyDescent="0.25">
      <c r="B78" s="6">
        <f>'CL &amp; Data'!B290/1000000000</f>
        <v>1.575</v>
      </c>
      <c r="D78" s="6">
        <f>'CL &amp; Data'!C290</f>
        <v>-7.3518901000000003</v>
      </c>
      <c r="E78" s="13">
        <f t="shared" si="4"/>
        <v>-0.97783949999999997</v>
      </c>
      <c r="F78" s="6">
        <f>'CL &amp; Data'!D290</f>
        <v>-11.985452</v>
      </c>
      <c r="H78" s="6">
        <f>'CL &amp; Data'!C396</f>
        <v>-16.660952000000002</v>
      </c>
      <c r="I78" s="13">
        <f t="shared" si="5"/>
        <v>-8.4645170000000025</v>
      </c>
      <c r="J78" s="6">
        <f>'CL &amp; Data'!D396</f>
        <v>-2.9648363999999998</v>
      </c>
      <c r="L78" s="6">
        <f>'CL &amp; Data'!L290/1000000000</f>
        <v>1.575</v>
      </c>
      <c r="N78" s="6">
        <f>'CL &amp; Data'!M290</f>
        <v>-8.0164814</v>
      </c>
      <c r="O78" s="13">
        <f t="shared" si="6"/>
        <v>-5.4279300000000141E-2</v>
      </c>
      <c r="P78" s="6">
        <f>'CL &amp; Data'!N290</f>
        <v>-21.811546</v>
      </c>
      <c r="R78" s="6">
        <f>'CL &amp; Data'!M396</f>
        <v>-17.326294000000001</v>
      </c>
      <c r="S78" s="13">
        <f t="shared" si="7"/>
        <v>-7.6504679000000007</v>
      </c>
      <c r="T78" s="6">
        <f>'CL &amp; Data'!N396</f>
        <v>-3.2700852999999999</v>
      </c>
      <c r="V78" s="80">
        <f>'CL &amp; Data'!B396/1000000000</f>
        <v>4.5250000000000004</v>
      </c>
    </row>
    <row r="79" spans="2:22" x14ac:dyDescent="0.25">
      <c r="B79" s="6">
        <f>'CL &amp; Data'!B291/1000000000</f>
        <v>1.516</v>
      </c>
      <c r="D79" s="6">
        <f>'CL &amp; Data'!C291</f>
        <v>-7.2966981000000004</v>
      </c>
      <c r="E79" s="13">
        <f t="shared" si="4"/>
        <v>-0.92264750000000006</v>
      </c>
      <c r="F79" s="6">
        <f>'CL &amp; Data'!D291</f>
        <v>-12.181035</v>
      </c>
      <c r="H79" s="6">
        <f>'CL &amp; Data'!C397</f>
        <v>-17.151031</v>
      </c>
      <c r="I79" s="13">
        <f t="shared" si="5"/>
        <v>-8.9545960000000004</v>
      </c>
      <c r="J79" s="6">
        <f>'CL &amp; Data'!D397</f>
        <v>-2.8747783</v>
      </c>
      <c r="L79" s="6">
        <f>'CL &amp; Data'!L291/1000000000</f>
        <v>1.516</v>
      </c>
      <c r="N79" s="6">
        <f>'CL &amp; Data'!M291</f>
        <v>-7.9858321999999999</v>
      </c>
      <c r="O79" s="13">
        <f t="shared" si="6"/>
        <v>-2.3630100000000098E-2</v>
      </c>
      <c r="P79" s="6">
        <f>'CL &amp; Data'!N291</f>
        <v>-22.965264999999999</v>
      </c>
      <c r="R79" s="6">
        <f>'CL &amp; Data'!M397</f>
        <v>-17.793192000000001</v>
      </c>
      <c r="S79" s="13">
        <f t="shared" si="7"/>
        <v>-8.1173659000000011</v>
      </c>
      <c r="T79" s="6">
        <f>'CL &amp; Data'!N397</f>
        <v>-3.1728082</v>
      </c>
      <c r="V79" s="80">
        <f>'CL &amp; Data'!B397/1000000000</f>
        <v>4.5839999999999996</v>
      </c>
    </row>
    <row r="80" spans="2:22" x14ac:dyDescent="0.25">
      <c r="B80" s="6">
        <f>'CL &amp; Data'!B292/1000000000</f>
        <v>1.4570000000000001</v>
      </c>
      <c r="D80" s="6">
        <f>'CL &amp; Data'!C292</f>
        <v>-7.2592764000000001</v>
      </c>
      <c r="E80" s="13">
        <f t="shared" si="4"/>
        <v>-0.88522579999999973</v>
      </c>
      <c r="F80" s="6">
        <f>'CL &amp; Data'!D292</f>
        <v>-12.333969</v>
      </c>
      <c r="H80" s="6">
        <f>'CL &amp; Data'!C398</f>
        <v>-17.672519999999999</v>
      </c>
      <c r="I80" s="13">
        <f t="shared" si="5"/>
        <v>-9.4760849999999994</v>
      </c>
      <c r="J80" s="6">
        <f>'CL &amp; Data'!D398</f>
        <v>-2.8023763000000002</v>
      </c>
      <c r="L80" s="6">
        <f>'CL &amp; Data'!L292/1000000000</f>
        <v>1.4570000000000001</v>
      </c>
      <c r="N80" s="6">
        <f>'CL &amp; Data'!M292</f>
        <v>-7.9622020999999998</v>
      </c>
      <c r="O80" s="13">
        <f t="shared" si="6"/>
        <v>0</v>
      </c>
      <c r="P80" s="6">
        <f>'CL &amp; Data'!N292</f>
        <v>-23.823885000000001</v>
      </c>
      <c r="R80" s="6">
        <f>'CL &amp; Data'!M398</f>
        <v>-18.279157999999999</v>
      </c>
      <c r="S80" s="13">
        <f t="shared" si="7"/>
        <v>-8.6033318999999988</v>
      </c>
      <c r="T80" s="6">
        <f>'CL &amp; Data'!N398</f>
        <v>-3.0742151999999998</v>
      </c>
      <c r="V80" s="80">
        <f>'CL &amp; Data'!B398/1000000000</f>
        <v>4.6429999999999998</v>
      </c>
    </row>
    <row r="81" spans="2:22" x14ac:dyDescent="0.25">
      <c r="B81" s="6">
        <f>'CL &amp; Data'!B293/1000000000</f>
        <v>1.3979999999999999</v>
      </c>
      <c r="D81" s="6">
        <f>'CL &amp; Data'!C293</f>
        <v>-7.1783656999999996</v>
      </c>
      <c r="E81" s="13">
        <f t="shared" si="4"/>
        <v>-0.80431509999999928</v>
      </c>
      <c r="F81" s="6">
        <f>'CL &amp; Data'!D293</f>
        <v>-12.779855</v>
      </c>
      <c r="H81" s="6">
        <f>'CL &amp; Data'!C399</f>
        <v>-18.222169999999998</v>
      </c>
      <c r="I81" s="13">
        <f t="shared" si="5"/>
        <v>-10.025734999999999</v>
      </c>
      <c r="J81" s="6">
        <f>'CL &amp; Data'!D399</f>
        <v>-2.7295558</v>
      </c>
      <c r="L81" s="6">
        <f>'CL &amp; Data'!L293/1000000000</f>
        <v>1.3979999999999999</v>
      </c>
      <c r="N81" s="6">
        <f>'CL &amp; Data'!M293</f>
        <v>-7.9767260999999996</v>
      </c>
      <c r="O81" s="13">
        <f t="shared" si="6"/>
        <v>-1.4523999999999759E-2</v>
      </c>
      <c r="P81" s="6">
        <f>'CL &amp; Data'!N293</f>
        <v>-24.425179</v>
      </c>
      <c r="R81" s="6">
        <f>'CL &amp; Data'!M399</f>
        <v>-18.768318000000001</v>
      </c>
      <c r="S81" s="13">
        <f t="shared" si="7"/>
        <v>-9.0924919000000006</v>
      </c>
      <c r="T81" s="6">
        <f>'CL &amp; Data'!N399</f>
        <v>-2.9792139999999998</v>
      </c>
      <c r="V81" s="80">
        <f>'CL &amp; Data'!B399/1000000000</f>
        <v>4.702</v>
      </c>
    </row>
    <row r="82" spans="2:22" x14ac:dyDescent="0.25">
      <c r="B82" s="6">
        <f>'CL &amp; Data'!B294/1000000000</f>
        <v>1.339</v>
      </c>
      <c r="D82" s="6">
        <f>'CL &amp; Data'!C294</f>
        <v>-7.1151986000000003</v>
      </c>
      <c r="E82" s="13">
        <f t="shared" si="4"/>
        <v>-0.74114799999999992</v>
      </c>
      <c r="F82" s="6">
        <f>'CL &amp; Data'!D294</f>
        <v>-13.311116</v>
      </c>
      <c r="H82" s="6">
        <f>'CL &amp; Data'!C400</f>
        <v>-18.777065</v>
      </c>
      <c r="I82" s="13">
        <f t="shared" si="5"/>
        <v>-10.580630000000001</v>
      </c>
      <c r="J82" s="6">
        <f>'CL &amp; Data'!D400</f>
        <v>-2.6546493</v>
      </c>
      <c r="L82" s="6">
        <f>'CL &amp; Data'!L294/1000000000</f>
        <v>1.339</v>
      </c>
      <c r="N82" s="6">
        <f>'CL &amp; Data'!M294</f>
        <v>-7.9844850999999997</v>
      </c>
      <c r="O82" s="13">
        <f t="shared" si="6"/>
        <v>-2.2282999999999831E-2</v>
      </c>
      <c r="P82" s="6">
        <f>'CL &amp; Data'!N294</f>
        <v>-24.553791</v>
      </c>
      <c r="R82" s="6">
        <f>'CL &amp; Data'!M400</f>
        <v>-19.294709999999998</v>
      </c>
      <c r="S82" s="13">
        <f t="shared" si="7"/>
        <v>-9.6188838999999984</v>
      </c>
      <c r="T82" s="6">
        <f>'CL &amp; Data'!N400</f>
        <v>-2.8884096000000001</v>
      </c>
      <c r="V82" s="80">
        <f>'CL &amp; Data'!B400/1000000000</f>
        <v>4.7610000000000001</v>
      </c>
    </row>
    <row r="83" spans="2:22" x14ac:dyDescent="0.25">
      <c r="B83" s="6">
        <f>'CL &amp; Data'!B295/1000000000</f>
        <v>1.28</v>
      </c>
      <c r="D83" s="6">
        <f>'CL &amp; Data'!C295</f>
        <v>-7.0398879000000001</v>
      </c>
      <c r="E83" s="13">
        <f t="shared" si="4"/>
        <v>-0.66583729999999974</v>
      </c>
      <c r="F83" s="6">
        <f>'CL &amp; Data'!D295</f>
        <v>-13.855501</v>
      </c>
      <c r="H83" s="6">
        <f>'CL &amp; Data'!C401</f>
        <v>-19.394908999999998</v>
      </c>
      <c r="I83" s="13">
        <f t="shared" si="5"/>
        <v>-11.198473999999999</v>
      </c>
      <c r="J83" s="6">
        <f>'CL &amp; Data'!D401</f>
        <v>-2.5958176000000002</v>
      </c>
      <c r="L83" s="6">
        <f>'CL &amp; Data'!L295/1000000000</f>
        <v>1.28</v>
      </c>
      <c r="N83" s="6">
        <f>'CL &amp; Data'!M295</f>
        <v>-8.0037822999999992</v>
      </c>
      <c r="O83" s="13">
        <f t="shared" si="6"/>
        <v>-4.1580199999999401E-2</v>
      </c>
      <c r="P83" s="6">
        <f>'CL &amp; Data'!N295</f>
        <v>-25.065003999999998</v>
      </c>
      <c r="R83" s="6">
        <f>'CL &amp; Data'!M401</f>
        <v>-19.909137999999999</v>
      </c>
      <c r="S83" s="13">
        <f t="shared" si="7"/>
        <v>-10.233311899999999</v>
      </c>
      <c r="T83" s="6">
        <f>'CL &amp; Data'!N401</f>
        <v>-2.8029620999999998</v>
      </c>
      <c r="V83" s="80">
        <f>'CL &amp; Data'!B401/1000000000</f>
        <v>4.82</v>
      </c>
    </row>
    <row r="84" spans="2:22" x14ac:dyDescent="0.25">
      <c r="B84" s="6">
        <f>'CL &amp; Data'!B296/1000000000</f>
        <v>1.2210000000000001</v>
      </c>
      <c r="D84" s="6">
        <f>'CL &amp; Data'!C296</f>
        <v>-6.9474553999999999</v>
      </c>
      <c r="E84" s="13">
        <f t="shared" si="4"/>
        <v>-0.5734047999999996</v>
      </c>
      <c r="F84" s="6">
        <f>'CL &amp; Data'!D296</f>
        <v>-14.315587000000001</v>
      </c>
      <c r="H84" s="6">
        <f>'CL &amp; Data'!C402</f>
        <v>-20.044339999999998</v>
      </c>
      <c r="I84" s="13">
        <f t="shared" si="5"/>
        <v>-11.847904999999999</v>
      </c>
      <c r="J84" s="6">
        <f>'CL &amp; Data'!D402</f>
        <v>-2.5399451000000002</v>
      </c>
      <c r="L84" s="6">
        <f>'CL &amp; Data'!L296/1000000000</f>
        <v>1.2210000000000001</v>
      </c>
      <c r="N84" s="6">
        <f>'CL &amp; Data'!M296</f>
        <v>-8.0231055999999992</v>
      </c>
      <c r="O84" s="13">
        <f t="shared" si="6"/>
        <v>-6.0903499999999333E-2</v>
      </c>
      <c r="P84" s="6">
        <f>'CL &amp; Data'!N296</f>
        <v>-25.326653</v>
      </c>
      <c r="R84" s="6">
        <f>'CL &amp; Data'!M402</f>
        <v>-20.601309000000001</v>
      </c>
      <c r="S84" s="13">
        <f t="shared" si="7"/>
        <v>-10.9254829</v>
      </c>
      <c r="T84" s="6">
        <f>'CL &amp; Data'!N402</f>
        <v>-2.7202345999999999</v>
      </c>
      <c r="V84" s="80">
        <f>'CL &amp; Data'!B402/1000000000</f>
        <v>4.8789999999999996</v>
      </c>
    </row>
    <row r="85" spans="2:22" x14ac:dyDescent="0.25">
      <c r="B85" s="6">
        <f>'CL &amp; Data'!B297/1000000000</f>
        <v>1.1619999999999999</v>
      </c>
      <c r="D85" s="6">
        <f>'CL &amp; Data'!C297</f>
        <v>-6.9278788999999996</v>
      </c>
      <c r="E85" s="13">
        <f t="shared" si="4"/>
        <v>-0.55382829999999927</v>
      </c>
      <c r="F85" s="6">
        <f>'CL &amp; Data'!D297</f>
        <v>-14.549569</v>
      </c>
      <c r="H85" s="6">
        <f>'CL &amp; Data'!C403</f>
        <v>-20.749673999999999</v>
      </c>
      <c r="I85" s="13">
        <f t="shared" si="5"/>
        <v>-12.553239</v>
      </c>
      <c r="J85" s="6">
        <f>'CL &amp; Data'!D403</f>
        <v>-2.4792323000000001</v>
      </c>
      <c r="L85" s="6">
        <f>'CL &amp; Data'!L297/1000000000</f>
        <v>1.1619999999999999</v>
      </c>
      <c r="N85" s="6">
        <f>'CL &amp; Data'!M297</f>
        <v>-8.0269765999999994</v>
      </c>
      <c r="O85" s="13">
        <f t="shared" si="6"/>
        <v>-6.4774499999999513E-2</v>
      </c>
      <c r="P85" s="6">
        <f>'CL &amp; Data'!N297</f>
        <v>-26.193846000000001</v>
      </c>
      <c r="R85" s="6">
        <f>'CL &amp; Data'!M403</f>
        <v>-21.318532999999999</v>
      </c>
      <c r="S85" s="13">
        <f t="shared" si="7"/>
        <v>-11.642706899999999</v>
      </c>
      <c r="T85" s="6">
        <f>'CL &amp; Data'!N403</f>
        <v>-2.6407446999999999</v>
      </c>
      <c r="V85" s="80">
        <f>'CL &amp; Data'!B403/1000000000</f>
        <v>4.9379999999999997</v>
      </c>
    </row>
    <row r="86" spans="2:22" x14ac:dyDescent="0.25">
      <c r="B86" s="6">
        <f>'CL &amp; Data'!B298/1000000000</f>
        <v>1.103</v>
      </c>
      <c r="D86" s="6">
        <f>'CL &amp; Data'!C298</f>
        <v>-6.9077973000000004</v>
      </c>
      <c r="E86" s="13">
        <f t="shared" si="4"/>
        <v>-0.53374670000000002</v>
      </c>
      <c r="F86" s="6">
        <f>'CL &amp; Data'!D298</f>
        <v>-14.757847</v>
      </c>
      <c r="H86" s="6">
        <f>'CL &amp; Data'!C404</f>
        <v>-21.513677999999999</v>
      </c>
      <c r="I86" s="13">
        <f t="shared" si="5"/>
        <v>-13.317242999999999</v>
      </c>
      <c r="J86" s="6">
        <f>'CL &amp; Data'!D404</f>
        <v>-2.4297494999999998</v>
      </c>
      <c r="L86" s="6">
        <f>'CL &amp; Data'!L298/1000000000</f>
        <v>1.103</v>
      </c>
      <c r="N86" s="6">
        <f>'CL &amp; Data'!M298</f>
        <v>-8.0005617000000004</v>
      </c>
      <c r="O86" s="13">
        <f t="shared" si="6"/>
        <v>-3.8359600000000604E-2</v>
      </c>
      <c r="P86" s="6">
        <f>'CL &amp; Data'!N298</f>
        <v>-26.767330000000001</v>
      </c>
      <c r="R86" s="6">
        <f>'CL &amp; Data'!M404</f>
        <v>-22.064720000000001</v>
      </c>
      <c r="S86" s="13">
        <f t="shared" si="7"/>
        <v>-12.388893900000001</v>
      </c>
      <c r="T86" s="6">
        <f>'CL &amp; Data'!N404</f>
        <v>-2.5663121000000002</v>
      </c>
      <c r="V86" s="80">
        <f>'CL &amp; Data'!B404/1000000000</f>
        <v>4.9969999999999999</v>
      </c>
    </row>
    <row r="87" spans="2:22" x14ac:dyDescent="0.25">
      <c r="B87" s="6">
        <f>'CL &amp; Data'!B299/1000000000</f>
        <v>1.044</v>
      </c>
      <c r="D87" s="6">
        <f>'CL &amp; Data'!C299</f>
        <v>-6.9314226999999997</v>
      </c>
      <c r="E87" s="13">
        <f t="shared" si="4"/>
        <v>-0.55737209999999937</v>
      </c>
      <c r="F87" s="6">
        <f>'CL &amp; Data'!D299</f>
        <v>-15.039508</v>
      </c>
      <c r="H87" s="6">
        <f>'CL &amp; Data'!C405</f>
        <v>-22.33276</v>
      </c>
      <c r="I87" s="13">
        <f t="shared" si="5"/>
        <v>-14.136325000000001</v>
      </c>
      <c r="J87" s="6">
        <f>'CL &amp; Data'!D405</f>
        <v>-2.3885486</v>
      </c>
      <c r="L87" s="6">
        <f>'CL &amp; Data'!L299/1000000000</f>
        <v>1.044</v>
      </c>
      <c r="N87" s="6">
        <f>'CL &amp; Data'!M299</f>
        <v>-7.9826936999999996</v>
      </c>
      <c r="O87" s="13">
        <f t="shared" si="6"/>
        <v>-2.0491599999999721E-2</v>
      </c>
      <c r="P87" s="6">
        <f>'CL &amp; Data'!N299</f>
        <v>-26.896319999999999</v>
      </c>
      <c r="R87" s="6">
        <f>'CL &amp; Data'!M405</f>
        <v>-22.888458</v>
      </c>
      <c r="S87" s="13">
        <f t="shared" si="7"/>
        <v>-13.2126319</v>
      </c>
      <c r="T87" s="6">
        <f>'CL &amp; Data'!N405</f>
        <v>-2.5019958</v>
      </c>
      <c r="V87" s="80">
        <f>'CL &amp; Data'!B405/1000000000</f>
        <v>5.056</v>
      </c>
    </row>
    <row r="88" spans="2:22" x14ac:dyDescent="0.25">
      <c r="B88" s="6">
        <f>'CL &amp; Data'!B300/1000000000</f>
        <v>0.98499999999999999</v>
      </c>
      <c r="D88" s="6">
        <f>'CL &amp; Data'!C300</f>
        <v>-6.8771019000000004</v>
      </c>
      <c r="E88" s="13">
        <f t="shared" si="4"/>
        <v>-0.50305130000000009</v>
      </c>
      <c r="F88" s="6">
        <f>'CL &amp; Data'!D300</f>
        <v>-15.303445</v>
      </c>
      <c r="H88" s="6">
        <f>'CL &amp; Data'!C406</f>
        <v>-23.238316000000001</v>
      </c>
      <c r="I88" s="13">
        <f t="shared" si="5"/>
        <v>-15.041881000000002</v>
      </c>
      <c r="J88" s="6">
        <f>'CL &amp; Data'!D406</f>
        <v>-2.3416290000000002</v>
      </c>
      <c r="L88" s="6">
        <f>'CL &amp; Data'!L300/1000000000</f>
        <v>0.98499999999999999</v>
      </c>
      <c r="N88" s="6">
        <f>'CL &amp; Data'!M300</f>
        <v>-7.9917588000000004</v>
      </c>
      <c r="O88" s="13">
        <f t="shared" si="6"/>
        <v>-2.9556700000000546E-2</v>
      </c>
      <c r="P88" s="6">
        <f>'CL &amp; Data'!N300</f>
        <v>-26.389092999999999</v>
      </c>
      <c r="R88" s="6">
        <f>'CL &amp; Data'!M406</f>
        <v>-23.83428</v>
      </c>
      <c r="S88" s="13">
        <f t="shared" si="7"/>
        <v>-14.1584539</v>
      </c>
      <c r="T88" s="6">
        <f>'CL &amp; Data'!N406</f>
        <v>-2.4403005000000002</v>
      </c>
      <c r="V88" s="80">
        <f>'CL &amp; Data'!B406/1000000000</f>
        <v>5.1150000000000002</v>
      </c>
    </row>
    <row r="89" spans="2:22" x14ac:dyDescent="0.25">
      <c r="B89" s="6">
        <f>'CL &amp; Data'!B301/1000000000</f>
        <v>0.92600000000000005</v>
      </c>
      <c r="D89" s="6">
        <f>'CL &amp; Data'!C301</f>
        <v>-6.8287529999999999</v>
      </c>
      <c r="E89" s="13">
        <f t="shared" si="4"/>
        <v>-0.45470239999999951</v>
      </c>
      <c r="F89" s="6">
        <f>'CL &amp; Data'!D301</f>
        <v>-15.982962000000001</v>
      </c>
      <c r="H89" s="6">
        <f>'CL &amp; Data'!C407</f>
        <v>-24.291869999999999</v>
      </c>
      <c r="I89" s="13">
        <f t="shared" si="5"/>
        <v>-16.095435000000002</v>
      </c>
      <c r="J89" s="6">
        <f>'CL &amp; Data'!D407</f>
        <v>-2.3011273999999999</v>
      </c>
      <c r="L89" s="6">
        <f>'CL &amp; Data'!L301/1000000000</f>
        <v>0.92600000000000005</v>
      </c>
      <c r="N89" s="6">
        <f>'CL &amp; Data'!M301</f>
        <v>-8.0259599999999995</v>
      </c>
      <c r="O89" s="13">
        <f t="shared" si="6"/>
        <v>-6.3757899999999701E-2</v>
      </c>
      <c r="P89" s="6">
        <f>'CL &amp; Data'!N301</f>
        <v>-25.855909</v>
      </c>
      <c r="R89" s="6">
        <f>'CL &amp; Data'!M407</f>
        <v>-24.909445000000002</v>
      </c>
      <c r="S89" s="13">
        <f t="shared" si="7"/>
        <v>-15.233618900000002</v>
      </c>
      <c r="T89" s="6">
        <f>'CL &amp; Data'!N407</f>
        <v>-2.3847830000000001</v>
      </c>
      <c r="V89" s="80">
        <f>'CL &amp; Data'!B407/1000000000</f>
        <v>5.1740000000000004</v>
      </c>
    </row>
    <row r="90" spans="2:22" x14ac:dyDescent="0.25">
      <c r="B90" s="6">
        <f>'CL &amp; Data'!B302/1000000000</f>
        <v>0.86699999999999999</v>
      </c>
      <c r="D90" s="6">
        <f>'CL &amp; Data'!C302</f>
        <v>-6.7582078000000001</v>
      </c>
      <c r="E90" s="13">
        <f t="shared" si="4"/>
        <v>-0.38415719999999975</v>
      </c>
      <c r="F90" s="6">
        <f>'CL &amp; Data'!D302</f>
        <v>-16.865273999999999</v>
      </c>
      <c r="H90" s="6">
        <f>'CL &amp; Data'!C408</f>
        <v>-25.492146999999999</v>
      </c>
      <c r="I90" s="13">
        <f t="shared" si="5"/>
        <v>-17.295712000000002</v>
      </c>
      <c r="J90" s="6">
        <f>'CL &amp; Data'!D408</f>
        <v>-2.2704322000000001</v>
      </c>
      <c r="L90" s="6">
        <f>'CL &amp; Data'!L302/1000000000</f>
        <v>0.86699999999999999</v>
      </c>
      <c r="N90" s="6">
        <f>'CL &amp; Data'!M302</f>
        <v>-8.0672215999999999</v>
      </c>
      <c r="O90" s="13">
        <f t="shared" si="6"/>
        <v>-0.10501950000000004</v>
      </c>
      <c r="P90" s="6">
        <f>'CL &amp; Data'!N302</f>
        <v>-24.676382</v>
      </c>
      <c r="R90" s="6">
        <f>'CL &amp; Data'!M408</f>
        <v>-26.108993999999999</v>
      </c>
      <c r="S90" s="13">
        <f t="shared" si="7"/>
        <v>-16.433167900000001</v>
      </c>
      <c r="T90" s="6">
        <f>'CL &amp; Data'!N408</f>
        <v>-2.3331510999999998</v>
      </c>
      <c r="V90" s="80">
        <f>'CL &amp; Data'!B408/1000000000</f>
        <v>5.2329999999999997</v>
      </c>
    </row>
    <row r="91" spans="2:22" x14ac:dyDescent="0.25">
      <c r="B91" s="6">
        <f>'CL &amp; Data'!B303/1000000000</f>
        <v>0.80800000000000005</v>
      </c>
      <c r="D91" s="6">
        <f>'CL &amp; Data'!C303</f>
        <v>-6.7224320999999998</v>
      </c>
      <c r="E91" s="13">
        <f t="shared" si="4"/>
        <v>-0.34838149999999946</v>
      </c>
      <c r="F91" s="6">
        <f>'CL &amp; Data'!D303</f>
        <v>-17.795624</v>
      </c>
      <c r="H91" s="6">
        <f>'CL &amp; Data'!C409</f>
        <v>-26.741568000000001</v>
      </c>
      <c r="I91" s="13">
        <f t="shared" si="5"/>
        <v>-18.545133</v>
      </c>
      <c r="J91" s="6">
        <f>'CL &amp; Data'!D409</f>
        <v>-2.2355708999999999</v>
      </c>
      <c r="L91" s="6">
        <f>'CL &amp; Data'!L303/1000000000</f>
        <v>0.80800000000000005</v>
      </c>
      <c r="N91" s="6">
        <f>'CL &amp; Data'!M303</f>
        <v>-8.0670260999999996</v>
      </c>
      <c r="O91" s="13">
        <f t="shared" si="6"/>
        <v>-0.10482399999999981</v>
      </c>
      <c r="P91" s="6">
        <f>'CL &amp; Data'!N303</f>
        <v>-23.94651</v>
      </c>
      <c r="R91" s="6">
        <f>'CL &amp; Data'!M409</f>
        <v>-27.435811999999999</v>
      </c>
      <c r="S91" s="13">
        <f t="shared" si="7"/>
        <v>-17.759985899999997</v>
      </c>
      <c r="T91" s="6">
        <f>'CL &amp; Data'!N409</f>
        <v>-2.2868512000000001</v>
      </c>
      <c r="V91" s="80">
        <f>'CL &amp; Data'!B409/1000000000</f>
        <v>5.2919999999999998</v>
      </c>
    </row>
    <row r="92" spans="2:22" x14ac:dyDescent="0.25">
      <c r="B92" s="6">
        <f>'CL &amp; Data'!B304/1000000000</f>
        <v>0.749</v>
      </c>
      <c r="D92" s="6">
        <f>'CL &amp; Data'!C304</f>
        <v>-6.7038317000000003</v>
      </c>
      <c r="E92" s="13">
        <f t="shared" si="4"/>
        <v>-0.32978109999999994</v>
      </c>
      <c r="F92" s="6">
        <f>'CL &amp; Data'!D304</f>
        <v>-19.011369999999999</v>
      </c>
      <c r="H92" s="6">
        <f>'CL &amp; Data'!C410</f>
        <v>-28.164826999999999</v>
      </c>
      <c r="I92" s="13">
        <f t="shared" si="5"/>
        <v>-19.968392000000001</v>
      </c>
      <c r="J92" s="6">
        <f>'CL &amp; Data'!D410</f>
        <v>-2.2036406999999998</v>
      </c>
      <c r="L92" s="6">
        <f>'CL &amp; Data'!L304/1000000000</f>
        <v>0.749</v>
      </c>
      <c r="N92" s="6">
        <f>'CL &amp; Data'!M304</f>
        <v>-8.0790091000000004</v>
      </c>
      <c r="O92" s="13">
        <f t="shared" si="6"/>
        <v>-0.11680700000000055</v>
      </c>
      <c r="P92" s="6">
        <f>'CL &amp; Data'!N304</f>
        <v>-23.887089</v>
      </c>
      <c r="R92" s="6">
        <f>'CL &amp; Data'!M410</f>
        <v>-28.902626000000001</v>
      </c>
      <c r="S92" s="13">
        <f t="shared" si="7"/>
        <v>-19.226799900000003</v>
      </c>
      <c r="T92" s="6">
        <f>'CL &amp; Data'!N410</f>
        <v>-2.2445588000000001</v>
      </c>
      <c r="V92" s="80">
        <f>'CL &amp; Data'!B410/1000000000</f>
        <v>5.351</v>
      </c>
    </row>
    <row r="93" spans="2:22" x14ac:dyDescent="0.25">
      <c r="B93" s="6">
        <f>'CL &amp; Data'!B305/1000000000</f>
        <v>0.69</v>
      </c>
      <c r="D93" s="6">
        <f>'CL &amp; Data'!C305</f>
        <v>-6.6633500999999997</v>
      </c>
      <c r="E93" s="13">
        <f t="shared" si="4"/>
        <v>-0.28929949999999938</v>
      </c>
      <c r="F93" s="6">
        <f>'CL &amp; Data'!D305</f>
        <v>-19.894880000000001</v>
      </c>
      <c r="H93" s="6">
        <f>'CL &amp; Data'!C411</f>
        <v>-29.611042000000001</v>
      </c>
      <c r="I93" s="13">
        <f t="shared" si="5"/>
        <v>-21.414607000000004</v>
      </c>
      <c r="J93" s="6">
        <f>'CL &amp; Data'!D411</f>
        <v>-2.1815305</v>
      </c>
      <c r="L93" s="6">
        <f>'CL &amp; Data'!L305/1000000000</f>
        <v>0.69</v>
      </c>
      <c r="N93" s="6">
        <f>'CL &amp; Data'!M305</f>
        <v>-8.0619192000000002</v>
      </c>
      <c r="O93" s="13">
        <f t="shared" si="6"/>
        <v>-9.9717100000000336E-2</v>
      </c>
      <c r="P93" s="6">
        <f>'CL &amp; Data'!N305</f>
        <v>-23.722534</v>
      </c>
      <c r="R93" s="6">
        <f>'CL &amp; Data'!M411</f>
        <v>-30.460073000000001</v>
      </c>
      <c r="S93" s="13">
        <f t="shared" si="7"/>
        <v>-20.784246899999999</v>
      </c>
      <c r="T93" s="6">
        <f>'CL &amp; Data'!N411</f>
        <v>-2.2084185999999999</v>
      </c>
      <c r="V93" s="80">
        <f>'CL &amp; Data'!B411/1000000000</f>
        <v>5.41</v>
      </c>
    </row>
    <row r="94" spans="2:22" x14ac:dyDescent="0.25">
      <c r="B94" s="6">
        <f>'CL &amp; Data'!B306/1000000000</f>
        <v>0.63100000000000001</v>
      </c>
      <c r="D94" s="6">
        <f>'CL &amp; Data'!C306</f>
        <v>-6.6535921</v>
      </c>
      <c r="E94" s="13">
        <f t="shared" si="4"/>
        <v>-0.27954149999999967</v>
      </c>
      <c r="F94" s="6">
        <f>'CL &amp; Data'!D306</f>
        <v>-20.758965</v>
      </c>
      <c r="H94" s="6">
        <f>'CL &amp; Data'!C412</f>
        <v>-31.039017000000001</v>
      </c>
      <c r="I94" s="13">
        <f t="shared" si="5"/>
        <v>-22.842582</v>
      </c>
      <c r="J94" s="6">
        <f>'CL &amp; Data'!D412</f>
        <v>-2.1580963</v>
      </c>
      <c r="L94" s="6">
        <f>'CL &amp; Data'!L306/1000000000</f>
        <v>0.63100000000000001</v>
      </c>
      <c r="N94" s="6">
        <f>'CL &amp; Data'!M306</f>
        <v>-8.0919627999999992</v>
      </c>
      <c r="O94" s="13">
        <f t="shared" si="6"/>
        <v>-0.1297606999999994</v>
      </c>
      <c r="P94" s="6">
        <f>'CL &amp; Data'!N306</f>
        <v>-23.366764</v>
      </c>
      <c r="R94" s="6">
        <f>'CL &amp; Data'!M412</f>
        <v>-31.958458</v>
      </c>
      <c r="S94" s="13">
        <f t="shared" si="7"/>
        <v>-22.282631899999998</v>
      </c>
      <c r="T94" s="6">
        <f>'CL &amp; Data'!N412</f>
        <v>-2.1774862000000001</v>
      </c>
      <c r="V94" s="80">
        <f>'CL &amp; Data'!B412/1000000000</f>
        <v>5.4690000000000003</v>
      </c>
    </row>
    <row r="95" spans="2:22" x14ac:dyDescent="0.25">
      <c r="B95" s="6">
        <f>'CL &amp; Data'!B307/1000000000</f>
        <v>0.57199999999999995</v>
      </c>
      <c r="D95" s="6">
        <f>'CL &amp; Data'!C307</f>
        <v>-6.6243968000000004</v>
      </c>
      <c r="E95" s="13">
        <f t="shared" si="4"/>
        <v>-0.25034620000000007</v>
      </c>
      <c r="F95" s="6">
        <f>'CL &amp; Data'!D307</f>
        <v>-22.202674999999999</v>
      </c>
      <c r="H95" s="6">
        <f>'CL &amp; Data'!C413</f>
        <v>-32.228386</v>
      </c>
      <c r="I95" s="13">
        <f t="shared" si="5"/>
        <v>-24.031950999999999</v>
      </c>
      <c r="J95" s="6">
        <f>'CL &amp; Data'!D413</f>
        <v>-2.1350688999999998</v>
      </c>
      <c r="L95" s="6">
        <f>'CL &amp; Data'!L307/1000000000</f>
        <v>0.57199999999999995</v>
      </c>
      <c r="N95" s="6">
        <f>'CL &amp; Data'!M307</f>
        <v>-8.0991143999999995</v>
      </c>
      <c r="O95" s="13">
        <f t="shared" si="6"/>
        <v>-0.13691229999999965</v>
      </c>
      <c r="P95" s="6">
        <f>'CL &amp; Data'!N307</f>
        <v>-22.912694999999999</v>
      </c>
      <c r="R95" s="6">
        <f>'CL &amp; Data'!M413</f>
        <v>-33.068294999999999</v>
      </c>
      <c r="S95" s="13">
        <f t="shared" si="7"/>
        <v>-23.392468899999997</v>
      </c>
      <c r="T95" s="6">
        <f>'CL &amp; Data'!N413</f>
        <v>-2.1515357000000002</v>
      </c>
      <c r="V95" s="80">
        <f>'CL &amp; Data'!B413/1000000000</f>
        <v>5.5279999999999996</v>
      </c>
    </row>
    <row r="96" spans="2:22" x14ac:dyDescent="0.25">
      <c r="B96" s="6">
        <f>'CL &amp; Data'!B308/1000000000</f>
        <v>0.51300000000000001</v>
      </c>
      <c r="D96" s="6">
        <f>'CL &amp; Data'!C308</f>
        <v>-6.5877504</v>
      </c>
      <c r="E96" s="13">
        <f t="shared" si="4"/>
        <v>-0.21369979999999966</v>
      </c>
      <c r="F96" s="6">
        <f>'CL &amp; Data'!D308</f>
        <v>-23.852519999999998</v>
      </c>
      <c r="H96" s="6">
        <f>'CL &amp; Data'!C414</f>
        <v>-32.698151000000003</v>
      </c>
      <c r="I96" s="13">
        <f t="shared" si="5"/>
        <v>-24.501716000000002</v>
      </c>
      <c r="J96" s="6">
        <f>'CL &amp; Data'!D414</f>
        <v>-2.1210537</v>
      </c>
      <c r="L96" s="6">
        <f>'CL &amp; Data'!L308/1000000000</f>
        <v>0.51300000000000001</v>
      </c>
      <c r="N96" s="6">
        <f>'CL &amp; Data'!M308</f>
        <v>-8.1264152999999997</v>
      </c>
      <c r="O96" s="13">
        <f t="shared" si="6"/>
        <v>-0.16421319999999984</v>
      </c>
      <c r="P96" s="6">
        <f>'CL &amp; Data'!N308</f>
        <v>-22.665237000000001</v>
      </c>
      <c r="R96" s="6">
        <f>'CL &amp; Data'!M414</f>
        <v>-33.479301</v>
      </c>
      <c r="S96" s="13">
        <f t="shared" si="7"/>
        <v>-23.803474899999998</v>
      </c>
      <c r="T96" s="6">
        <f>'CL &amp; Data'!N414</f>
        <v>-2.1298849999999998</v>
      </c>
      <c r="V96" s="80">
        <f>'CL &amp; Data'!B414/1000000000</f>
        <v>5.5869999999999997</v>
      </c>
    </row>
    <row r="97" spans="2:22" x14ac:dyDescent="0.25">
      <c r="B97" s="6">
        <f>'CL &amp; Data'!B309/1000000000</f>
        <v>0.45400000000000001</v>
      </c>
      <c r="D97" s="6">
        <f>'CL &amp; Data'!C309</f>
        <v>-6.5531081999999996</v>
      </c>
      <c r="E97" s="13">
        <f t="shared" si="4"/>
        <v>-0.17905759999999926</v>
      </c>
      <c r="F97" s="6">
        <f>'CL &amp; Data'!D309</f>
        <v>-25.716518000000001</v>
      </c>
      <c r="H97" s="6">
        <f>'CL &amp; Data'!C415</f>
        <v>-32.505856000000001</v>
      </c>
      <c r="I97" s="13">
        <f t="shared" si="5"/>
        <v>-24.309421</v>
      </c>
      <c r="J97" s="6">
        <f>'CL &amp; Data'!D415</f>
        <v>-2.1085037999999998</v>
      </c>
      <c r="L97" s="6">
        <f>'CL &amp; Data'!L309/1000000000</f>
        <v>0.45400000000000001</v>
      </c>
      <c r="N97" s="6">
        <f>'CL &amp; Data'!M309</f>
        <v>-8.1252183999999996</v>
      </c>
      <c r="O97" s="13">
        <f t="shared" si="6"/>
        <v>-0.16301629999999978</v>
      </c>
      <c r="P97" s="6">
        <f>'CL &amp; Data'!N309</f>
        <v>-22.218273</v>
      </c>
      <c r="R97" s="6">
        <f>'CL &amp; Data'!M415</f>
        <v>-33.136898000000002</v>
      </c>
      <c r="S97" s="13">
        <f t="shared" si="7"/>
        <v>-23.4610719</v>
      </c>
      <c r="T97" s="6">
        <f>'CL &amp; Data'!N415</f>
        <v>-2.1122158</v>
      </c>
      <c r="V97" s="80">
        <f>'CL &amp; Data'!B415/1000000000</f>
        <v>5.6459999999999999</v>
      </c>
    </row>
    <row r="98" spans="2:22" x14ac:dyDescent="0.25">
      <c r="B98" s="6">
        <f>'CL &amp; Data'!B310/1000000000</f>
        <v>0.39500000000000002</v>
      </c>
      <c r="D98" s="6">
        <f>'CL &amp; Data'!C310</f>
        <v>-6.5190295999999996</v>
      </c>
      <c r="E98" s="13">
        <f t="shared" si="4"/>
        <v>-0.1449789999999993</v>
      </c>
      <c r="F98" s="6">
        <f>'CL &amp; Data'!D310</f>
        <v>-28.001038000000001</v>
      </c>
      <c r="H98" s="6">
        <f>'CL &amp; Data'!C416</f>
        <v>-31.571835</v>
      </c>
      <c r="I98" s="13">
        <f t="shared" si="5"/>
        <v>-23.375399999999999</v>
      </c>
      <c r="J98" s="6">
        <f>'CL &amp; Data'!D416</f>
        <v>-2.0957024</v>
      </c>
      <c r="L98" s="6">
        <f>'CL &amp; Data'!L310/1000000000</f>
        <v>0.39500000000000002</v>
      </c>
      <c r="N98" s="6">
        <f>'CL &amp; Data'!M310</f>
        <v>-8.1255492999999994</v>
      </c>
      <c r="O98" s="13">
        <f t="shared" si="6"/>
        <v>-0.16334719999999958</v>
      </c>
      <c r="P98" s="6">
        <f>'CL &amp; Data'!N310</f>
        <v>-22.253397</v>
      </c>
      <c r="R98" s="6">
        <f>'CL &amp; Data'!M416</f>
        <v>-32.221310000000003</v>
      </c>
      <c r="S98" s="13">
        <f t="shared" si="7"/>
        <v>-22.545483900000001</v>
      </c>
      <c r="T98" s="6">
        <f>'CL &amp; Data'!N416</f>
        <v>-2.0992671999999999</v>
      </c>
      <c r="V98" s="80">
        <f>'CL &amp; Data'!B416/1000000000</f>
        <v>5.7050000000000001</v>
      </c>
    </row>
    <row r="99" spans="2:22" x14ac:dyDescent="0.25">
      <c r="B99" s="6">
        <f>'CL &amp; Data'!B311/1000000000</f>
        <v>0.33600000000000002</v>
      </c>
      <c r="D99" s="6">
        <f>'CL &amp; Data'!C311</f>
        <v>-6.5063787</v>
      </c>
      <c r="E99" s="13">
        <f t="shared" si="4"/>
        <v>-0.13232809999999962</v>
      </c>
      <c r="F99" s="6">
        <f>'CL &amp; Data'!D311</f>
        <v>-29.938133000000001</v>
      </c>
      <c r="H99" s="6">
        <f>'CL &amp; Data'!C417</f>
        <v>-30.383897999999999</v>
      </c>
      <c r="I99" s="13">
        <f t="shared" si="5"/>
        <v>-22.187463000000001</v>
      </c>
      <c r="J99" s="6">
        <f>'CL &amp; Data'!D417</f>
        <v>-2.0903757000000001</v>
      </c>
      <c r="L99" s="6">
        <f>'CL &amp; Data'!L311/1000000000</f>
        <v>0.33600000000000002</v>
      </c>
      <c r="N99" s="6">
        <f>'CL &amp; Data'!M311</f>
        <v>-8.1174888999999997</v>
      </c>
      <c r="O99" s="13">
        <f t="shared" si="6"/>
        <v>-0.15528679999999984</v>
      </c>
      <c r="P99" s="6">
        <f>'CL &amp; Data'!N311</f>
        <v>-22.294781</v>
      </c>
      <c r="R99" s="6">
        <f>'CL &amp; Data'!M417</f>
        <v>-31.071467999999999</v>
      </c>
      <c r="S99" s="13">
        <f t="shared" si="7"/>
        <v>-21.395641900000001</v>
      </c>
      <c r="T99" s="6">
        <f>'CL &amp; Data'!N417</f>
        <v>-2.0888078000000001</v>
      </c>
      <c r="V99" s="80">
        <f>'CL &amp; Data'!B417/1000000000</f>
        <v>5.7640000000000002</v>
      </c>
    </row>
    <row r="100" spans="2:22" x14ac:dyDescent="0.25">
      <c r="B100" s="6">
        <f>'CL &amp; Data'!B312/1000000000</f>
        <v>0.27700000000000002</v>
      </c>
      <c r="D100" s="6">
        <f>'CL &amp; Data'!C312</f>
        <v>-6.4651522999999997</v>
      </c>
      <c r="E100" s="13">
        <f t="shared" si="4"/>
        <v>-9.1101699999999397E-2</v>
      </c>
      <c r="F100" s="6">
        <f>'CL &amp; Data'!D312</f>
        <v>-32.765675000000002</v>
      </c>
      <c r="H100" s="6">
        <f>'CL &amp; Data'!C418</f>
        <v>-29.141466000000001</v>
      </c>
      <c r="I100" s="13">
        <f t="shared" si="5"/>
        <v>-20.945031</v>
      </c>
      <c r="J100" s="6">
        <f>'CL &amp; Data'!D418</f>
        <v>-2.0887286999999999</v>
      </c>
      <c r="L100" s="6">
        <f>'CL &amp; Data'!L312/1000000000</f>
        <v>0.27700000000000002</v>
      </c>
      <c r="N100" s="6">
        <f>'CL &amp; Data'!M312</f>
        <v>-8.0813369999999995</v>
      </c>
      <c r="O100" s="13">
        <f t="shared" si="6"/>
        <v>-0.11913489999999971</v>
      </c>
      <c r="P100" s="6">
        <f>'CL &amp; Data'!N312</f>
        <v>-22.404492999999999</v>
      </c>
      <c r="R100" s="6">
        <f>'CL &amp; Data'!M418</f>
        <v>-29.919912</v>
      </c>
      <c r="S100" s="13">
        <f t="shared" si="7"/>
        <v>-20.244085900000002</v>
      </c>
      <c r="T100" s="6">
        <f>'CL &amp; Data'!N418</f>
        <v>-2.0812637999999999</v>
      </c>
      <c r="V100" s="80">
        <f>'CL &amp; Data'!B418/1000000000</f>
        <v>5.8230000000000004</v>
      </c>
    </row>
    <row r="101" spans="2:22" x14ac:dyDescent="0.25">
      <c r="B101" s="6">
        <f>'CL &amp; Data'!B313/1000000000</f>
        <v>0.218</v>
      </c>
      <c r="D101" s="6">
        <f>'CL &amp; Data'!C313</f>
        <v>-6.4423098999999997</v>
      </c>
      <c r="E101" s="13">
        <f t="shared" si="4"/>
        <v>-6.8259299999999357E-2</v>
      </c>
      <c r="F101" s="6">
        <f>'CL &amp; Data'!D313</f>
        <v>-35.729056999999997</v>
      </c>
      <c r="H101" s="6">
        <f>'CL &amp; Data'!C419</f>
        <v>-27.968637000000001</v>
      </c>
      <c r="I101" s="13">
        <f t="shared" si="5"/>
        <v>-19.772202</v>
      </c>
      <c r="J101" s="6">
        <f>'CL &amp; Data'!D419</f>
        <v>-2.0859540000000001</v>
      </c>
      <c r="L101" s="6">
        <f>'CL &amp; Data'!L313/1000000000</f>
        <v>0.218</v>
      </c>
      <c r="N101" s="6">
        <f>'CL &amp; Data'!M313</f>
        <v>-8.0602874999999994</v>
      </c>
      <c r="O101" s="13">
        <f t="shared" si="6"/>
        <v>-9.8085399999999545E-2</v>
      </c>
      <c r="P101" s="6">
        <f>'CL &amp; Data'!N313</f>
        <v>-22.262222000000001</v>
      </c>
      <c r="R101" s="6">
        <f>'CL &amp; Data'!M419</f>
        <v>-28.848585</v>
      </c>
      <c r="S101" s="13">
        <f t="shared" si="7"/>
        <v>-19.172758899999998</v>
      </c>
      <c r="T101" s="6">
        <f>'CL &amp; Data'!N419</f>
        <v>-2.0767750999999999</v>
      </c>
      <c r="V101" s="80">
        <f>'CL &amp; Data'!B419/1000000000</f>
        <v>5.8819999999999997</v>
      </c>
    </row>
    <row r="102" spans="2:22" x14ac:dyDescent="0.25">
      <c r="B102" s="6">
        <f>'CL &amp; Data'!B314/1000000000</f>
        <v>0.159</v>
      </c>
      <c r="D102" s="6">
        <f>'CL &amp; Data'!C314</f>
        <v>-6.4009584999999998</v>
      </c>
      <c r="E102" s="13">
        <f t="shared" si="4"/>
        <v>-2.6907899999999429E-2</v>
      </c>
      <c r="F102" s="6">
        <f>'CL &amp; Data'!D314</f>
        <v>-38.095283999999999</v>
      </c>
      <c r="H102" s="6">
        <f>'CL &amp; Data'!C420</f>
        <v>-26.988512</v>
      </c>
      <c r="J102" s="6">
        <f>'CL &amp; Data'!D420</f>
        <v>-2.0858048999999999</v>
      </c>
      <c r="L102" s="6">
        <f>'CL &amp; Data'!L314/1000000000</f>
        <v>0.159</v>
      </c>
      <c r="N102" s="6">
        <f>'CL &amp; Data'!M314</f>
        <v>-8.0066041999999999</v>
      </c>
      <c r="O102" s="13">
        <f t="shared" si="6"/>
        <v>-4.4402100000000111E-2</v>
      </c>
      <c r="P102" s="6">
        <f>'CL &amp; Data'!N314</f>
        <v>-22.064903000000001</v>
      </c>
      <c r="R102" s="6">
        <f>'CL &amp; Data'!M420</f>
        <v>-27.896622000000001</v>
      </c>
      <c r="S102" s="13">
        <f t="shared" si="7"/>
        <v>-18.220795899999999</v>
      </c>
      <c r="T102" s="6">
        <f>'CL &amp; Data'!N420</f>
        <v>-2.0742034999999999</v>
      </c>
      <c r="V102" s="80">
        <f>'CL &amp; Data'!B420/1000000000</f>
        <v>5.9409999999999998</v>
      </c>
    </row>
    <row r="103" spans="2:22" x14ac:dyDescent="0.25">
      <c r="B103" s="6">
        <f>'CL &amp; Data'!B315/1000000000</f>
        <v>0.1</v>
      </c>
      <c r="D103" s="6">
        <f>'CL &amp; Data'!C315</f>
        <v>-6.3740506000000003</v>
      </c>
      <c r="E103" s="13">
        <f t="shared" si="4"/>
        <v>0</v>
      </c>
      <c r="F103" s="6">
        <f>'CL &amp; Data'!D315</f>
        <v>-40.203063999999998</v>
      </c>
      <c r="H103" s="6">
        <f>'CL &amp; Data'!C421</f>
        <v>-26.352243000000001</v>
      </c>
      <c r="J103" s="6">
        <f>'CL &amp; Data'!D421</f>
        <v>-2.0875666000000002</v>
      </c>
      <c r="L103" s="6">
        <f>'CL &amp; Data'!L315/1000000000</f>
        <v>0.1</v>
      </c>
      <c r="N103" s="6">
        <f>'CL &amp; Data'!M315</f>
        <v>-7.9872994000000004</v>
      </c>
      <c r="O103" s="13">
        <f t="shared" si="6"/>
        <v>-2.5097300000000544E-2</v>
      </c>
      <c r="P103" s="6">
        <f>'CL &amp; Data'!N315</f>
        <v>-21.911042999999999</v>
      </c>
      <c r="R103" s="6">
        <f>'CL &amp; Data'!M421</f>
        <v>-27.287001</v>
      </c>
      <c r="S103" s="13">
        <f t="shared" si="7"/>
        <v>-17.611174900000002</v>
      </c>
      <c r="T103" s="6">
        <f>'CL &amp; Data'!N421</f>
        <v>-2.0726626000000001</v>
      </c>
      <c r="V103" s="80">
        <f>'CL &amp; Data'!B421/1000000000</f>
        <v>6</v>
      </c>
    </row>
    <row r="105" spans="2:22" x14ac:dyDescent="0.25">
      <c r="D105" s="6" t="str">
        <f>ADDRESS(MATCH(MAX(D3:D103),D1:D103,0),4)</f>
        <v>$D$103</v>
      </c>
      <c r="H105" s="79" t="str">
        <f>ADDRESS(MATCH(MAX(H3:H103),H1:H103,0),8)</f>
        <v>$H$3</v>
      </c>
      <c r="N105" s="79" t="str">
        <f>ADDRESS(MATCH(MAX(N3:N103),N1:N103,0),14)</f>
        <v>$N$80</v>
      </c>
      <c r="R105" s="79" t="str">
        <f>ADDRESS(MATCH(MAX(R3:R103),R1:R103,0),18)</f>
        <v>$R$3</v>
      </c>
    </row>
    <row r="106" spans="2:22" x14ac:dyDescent="0.25">
      <c r="D106" s="6">
        <f>MAX(D3:D103)</f>
        <v>-6.3740506000000003</v>
      </c>
      <c r="H106" s="79">
        <f>MAX(H4:H104)</f>
        <v>-8.2195110000000007</v>
      </c>
      <c r="N106" s="79">
        <f>MAX(N4:N104)</f>
        <v>-7.9622020999999998</v>
      </c>
      <c r="R106" s="79">
        <f>MAX(R4:R104)</f>
        <v>-9.7050037000000007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628"/>
  <sheetViews>
    <sheetView topLeftCell="X40" zoomScale="70" zoomScaleNormal="70" workbookViewId="0">
      <selection activeCell="AJ9" sqref="AJ9:AJ87"/>
    </sheetView>
  </sheetViews>
  <sheetFormatPr defaultRowHeight="15" x14ac:dyDescent="0.25"/>
  <cols>
    <col min="1" max="1" width="13.7109375" style="40" customWidth="1"/>
    <col min="2" max="7" width="9.140625" style="87"/>
    <col min="8" max="8" width="2" style="7" customWidth="1"/>
    <col min="9" max="9" width="13.7109375" style="5" customWidth="1"/>
    <col min="10" max="10" width="14.42578125" style="5" bestFit="1" customWidth="1"/>
    <col min="11" max="26" width="14.28515625" style="5" customWidth="1"/>
    <col min="27" max="27" width="13.7109375" style="40" customWidth="1"/>
    <col min="28" max="33" width="9.140625" style="87"/>
    <col min="34" max="34" width="2" style="7" customWidth="1"/>
    <col min="35" max="35" width="13.7109375" style="5" customWidth="1"/>
    <col min="36" max="36" width="14.5703125" style="5" bestFit="1" customWidth="1"/>
    <col min="37" max="37" width="14.5703125" style="5" customWidth="1"/>
    <col min="50" max="52" width="14.28515625" style="5" customWidth="1"/>
    <col min="53" max="53" width="2" style="7" customWidth="1"/>
    <col min="54" max="16384" width="9.140625" style="3"/>
  </cols>
  <sheetData>
    <row r="1" spans="1:53" x14ac:dyDescent="0.25">
      <c r="B1" s="90" t="s">
        <v>45</v>
      </c>
      <c r="C1" s="90"/>
      <c r="D1" s="90"/>
      <c r="E1" s="90"/>
      <c r="F1" s="90"/>
      <c r="G1" s="90"/>
      <c r="I1" s="5" t="s">
        <v>91</v>
      </c>
      <c r="J1" s="43" t="str">
        <f>E8</f>
        <v>IIP3 +15 dBm(DB)</v>
      </c>
      <c r="K1" s="43" t="str">
        <f>D8</f>
        <v>OIP3 +15dBm(DB)</v>
      </c>
      <c r="L1" s="5" t="s">
        <v>91</v>
      </c>
      <c r="M1" s="43" t="str">
        <f>C112</f>
        <v>IIP3 +13 dBm(DB)</v>
      </c>
      <c r="N1" s="43" t="str">
        <f>D112</f>
        <v>OIP3 +13dBm(DB)</v>
      </c>
      <c r="O1" s="5" t="s">
        <v>91</v>
      </c>
      <c r="P1" s="43" t="str">
        <f>C216</f>
        <v>IIP3 +11 dBm(DB)</v>
      </c>
      <c r="Q1" s="43" t="str">
        <f>D216</f>
        <v>OIP3 +11dBm(DB)</v>
      </c>
      <c r="R1" s="5" t="s">
        <v>91</v>
      </c>
      <c r="S1" s="43" t="str">
        <f>C320</f>
        <v>IIP3 +9 dBm(DB)</v>
      </c>
      <c r="T1" s="43" t="str">
        <f>D320</f>
        <v>OIP3 +9dBm(DB)</v>
      </c>
      <c r="U1" s="5" t="s">
        <v>91</v>
      </c>
      <c r="V1" s="43" t="str">
        <f>C424</f>
        <v>IIP3 +7 dBm(DB)</v>
      </c>
      <c r="W1" s="43" t="str">
        <f>D424</f>
        <v>OIP3 +7dBm(DB)</v>
      </c>
      <c r="X1" s="43" t="str">
        <f>B528</f>
        <v>Freq(Hz)</v>
      </c>
      <c r="Y1" s="43" t="str">
        <f t="shared" ref="Y1:Z1" si="0">C528</f>
        <v>IIP3 +5 dBm(DB)</v>
      </c>
      <c r="Z1" s="43" t="str">
        <f t="shared" si="0"/>
        <v>OIP3 +5dBm(DB)</v>
      </c>
      <c r="AB1" s="90" t="s">
        <v>45</v>
      </c>
      <c r="AC1" s="90"/>
      <c r="AD1" s="90"/>
      <c r="AE1" s="90"/>
      <c r="AF1" s="90"/>
      <c r="AG1" s="90"/>
      <c r="AI1" s="5" t="s">
        <v>91</v>
      </c>
      <c r="AJ1" s="43" t="str">
        <f>AE8</f>
        <v>IIP3 +15 dBm(DB)</v>
      </c>
      <c r="AK1" s="43" t="str">
        <f>AD8</f>
        <v>OIP3 +15dBm(DB)</v>
      </c>
      <c r="AL1" s="5" t="s">
        <v>91</v>
      </c>
      <c r="AM1" s="43" t="str">
        <f>AC112</f>
        <v>IIP3 +13 dBm(DB)</v>
      </c>
      <c r="AN1" s="43" t="str">
        <f>AD112</f>
        <v>OIP3 +13dBm(DB)</v>
      </c>
      <c r="AO1" s="5" t="s">
        <v>91</v>
      </c>
      <c r="AP1" s="43" t="str">
        <f>AC216</f>
        <v>IIP3 +11 dBm(DB)</v>
      </c>
      <c r="AQ1" s="43" t="str">
        <f>AD216</f>
        <v>OIP3 +11dBm(DB)</v>
      </c>
      <c r="AR1" s="5" t="s">
        <v>91</v>
      </c>
      <c r="AS1" s="43" t="str">
        <f>AC320</f>
        <v>IIP3 +9 dBm(DB)</v>
      </c>
      <c r="AT1" s="43" t="str">
        <f>AD320</f>
        <v>OIP3 +9dBm(DB)</v>
      </c>
      <c r="AU1" s="5" t="s">
        <v>91</v>
      </c>
      <c r="AV1" s="43" t="str">
        <f>AC424</f>
        <v>IIP3 +7 dBm(DB)</v>
      </c>
      <c r="AW1" s="43" t="str">
        <f>AD424</f>
        <v>OIP3 +7dBm(DB)</v>
      </c>
      <c r="AX1" s="43" t="str">
        <f>AB528</f>
        <v>Freq(Hz)</v>
      </c>
      <c r="AY1" s="43" t="str">
        <f t="shared" ref="AY1" si="1">AC528</f>
        <v>IIP3 +5 dBm(DB)</v>
      </c>
      <c r="AZ1" s="43" t="str">
        <f t="shared" ref="AZ1" si="2">AD528</f>
        <v>OIP3 +5dBm(DB)</v>
      </c>
    </row>
    <row r="2" spans="1:53" x14ac:dyDescent="0.25">
      <c r="A2" s="39" t="s">
        <v>51</v>
      </c>
      <c r="B2" s="90" t="s">
        <v>139</v>
      </c>
      <c r="C2" s="90" t="s">
        <v>175</v>
      </c>
      <c r="D2" s="90" t="s">
        <v>176</v>
      </c>
      <c r="E2" s="90" t="s">
        <v>177</v>
      </c>
      <c r="F2" s="90"/>
      <c r="G2" s="90"/>
      <c r="J2" s="71" t="s">
        <v>128</v>
      </c>
      <c r="M2" s="71" t="s">
        <v>122</v>
      </c>
      <c r="P2" s="71" t="s">
        <v>129</v>
      </c>
      <c r="S2" s="71" t="s">
        <v>133</v>
      </c>
      <c r="V2" s="71" t="s">
        <v>134</v>
      </c>
      <c r="Y2" s="71" t="s">
        <v>135</v>
      </c>
      <c r="AA2" s="39" t="s">
        <v>52</v>
      </c>
      <c r="AB2" s="90" t="s">
        <v>139</v>
      </c>
      <c r="AC2" s="90" t="s">
        <v>175</v>
      </c>
      <c r="AD2" s="90" t="s">
        <v>176</v>
      </c>
      <c r="AE2" s="90" t="s">
        <v>177</v>
      </c>
      <c r="AF2" s="90"/>
      <c r="AG2" s="90"/>
      <c r="AJ2" s="71" t="s">
        <v>128</v>
      </c>
      <c r="AL2" s="5"/>
      <c r="AM2" s="71" t="s">
        <v>122</v>
      </c>
      <c r="AN2" s="5"/>
      <c r="AO2" s="5"/>
      <c r="AP2" s="71" t="s">
        <v>129</v>
      </c>
      <c r="AQ2" s="5"/>
      <c r="AR2" s="5"/>
      <c r="AS2" s="71" t="s">
        <v>133</v>
      </c>
      <c r="AT2" s="5"/>
      <c r="AU2" s="5"/>
      <c r="AV2" s="71" t="s">
        <v>134</v>
      </c>
      <c r="AW2" s="5"/>
      <c r="AY2" s="71" t="s">
        <v>135</v>
      </c>
    </row>
    <row r="3" spans="1:53" s="18" customFormat="1" x14ac:dyDescent="0.25">
      <c r="A3" s="40"/>
      <c r="B3" s="90" t="s">
        <v>160</v>
      </c>
      <c r="C3" s="90" t="s">
        <v>178</v>
      </c>
      <c r="D3" s="90" t="s">
        <v>191</v>
      </c>
      <c r="E3" s="90"/>
      <c r="F3" s="90"/>
      <c r="G3" s="90"/>
      <c r="H3" s="16"/>
      <c r="I3" s="13" t="s">
        <v>12</v>
      </c>
      <c r="J3" s="17">
        <f>AVERAGE(J13:J90)</f>
        <v>20.563224243589744</v>
      </c>
      <c r="K3" s="17">
        <f>AVERAGE(K13:K90)</f>
        <v>13.439932320512826</v>
      </c>
      <c r="L3" s="13" t="s">
        <v>12</v>
      </c>
      <c r="M3" s="17">
        <f>AVERAGE(M16:M797)</f>
        <v>18.315947324991129</v>
      </c>
      <c r="N3" s="17">
        <f>AVERAGE(N26:N97)</f>
        <v>11.449132329583328</v>
      </c>
      <c r="O3" s="13" t="s">
        <v>12</v>
      </c>
      <c r="P3" s="17">
        <f>AVERAGE(P26:P97)</f>
        <v>17.492461303472211</v>
      </c>
      <c r="Q3" s="17">
        <f>AVERAGE(Q26:Q97)</f>
        <v>3.4342819930555528</v>
      </c>
      <c r="R3" s="13" t="s">
        <v>12</v>
      </c>
      <c r="S3" s="17">
        <f>AVERAGE(S26:S97)</f>
        <v>11.452413614583335</v>
      </c>
      <c r="T3" s="17">
        <f>AVERAGE(T26:T97)</f>
        <v>-3.4988922174583328</v>
      </c>
      <c r="U3" s="13" t="s">
        <v>12</v>
      </c>
      <c r="V3" s="17">
        <f>AVERAGE(V26:V97)</f>
        <v>4.1620755761527777</v>
      </c>
      <c r="W3" s="17">
        <f>AVERAGE(W26:W97)</f>
        <v>-17.580319721680553</v>
      </c>
      <c r="X3" s="13" t="s">
        <v>12</v>
      </c>
      <c r="Y3" s="17">
        <f>AVERAGE(Y26:Y97)</f>
        <v>1.5530418984027774</v>
      </c>
      <c r="Z3" s="17">
        <f>AVERAGE(Z26:Z97)</f>
        <v>-28.106471697222215</v>
      </c>
      <c r="AA3" s="40"/>
      <c r="AB3" s="90" t="s">
        <v>160</v>
      </c>
      <c r="AC3" s="90" t="s">
        <v>178</v>
      </c>
      <c r="AD3" s="90" t="s">
        <v>207</v>
      </c>
      <c r="AE3" s="90"/>
      <c r="AF3" s="90"/>
      <c r="AG3" s="90"/>
      <c r="AH3" s="16"/>
      <c r="AI3" s="13" t="s">
        <v>12</v>
      </c>
      <c r="AJ3" s="17">
        <f>AVERAGE(AJ13:AJ90)</f>
        <v>23.634383794871788</v>
      </c>
      <c r="AK3" s="17">
        <f>AVERAGE(AK13:AK90)</f>
        <v>15.107455576923075</v>
      </c>
      <c r="AL3" s="13" t="s">
        <v>12</v>
      </c>
      <c r="AM3" s="17">
        <f>AVERAGE(AM16:AM797)</f>
        <v>23.078978579545453</v>
      </c>
      <c r="AN3" s="17">
        <f>AVERAGE(AN26:AN97)</f>
        <v>13.779573155555555</v>
      </c>
      <c r="AO3" s="13" t="s">
        <v>12</v>
      </c>
      <c r="AP3" s="17">
        <f>AVERAGE(AP26:AP97)</f>
        <v>21.935572069444444</v>
      </c>
      <c r="AQ3" s="17">
        <f>AVERAGE(AQ26:AQ97)</f>
        <v>11.54065005027778</v>
      </c>
      <c r="AR3" s="13" t="s">
        <v>12</v>
      </c>
      <c r="AS3" s="17">
        <f>AVERAGE(AS26:AS97)</f>
        <v>17.90112725972222</v>
      </c>
      <c r="AT3" s="17">
        <f>AVERAGE(AT26:AT97)</f>
        <v>4.6630777444444469</v>
      </c>
      <c r="AU3" s="13" t="s">
        <v>12</v>
      </c>
      <c r="AV3" s="17">
        <f>AVERAGE(AV26:AV97)</f>
        <v>13.461058731527778</v>
      </c>
      <c r="AW3" s="17">
        <f>AVERAGE(AW26:AW97)</f>
        <v>-5.0973386583333324</v>
      </c>
      <c r="AX3" s="13" t="s">
        <v>12</v>
      </c>
      <c r="AY3" s="17">
        <f>AVERAGE(AY26:AY97)</f>
        <v>6.811508024190279</v>
      </c>
      <c r="AZ3" s="17">
        <f>AVERAGE(AZ26:AZ97)</f>
        <v>-20.003667230277774</v>
      </c>
      <c r="BA3" s="16"/>
    </row>
    <row r="4" spans="1:53" x14ac:dyDescent="0.25">
      <c r="B4" s="90" t="s">
        <v>48</v>
      </c>
      <c r="C4" s="90"/>
      <c r="D4" s="90"/>
      <c r="E4" s="90"/>
      <c r="F4" s="90"/>
      <c r="G4" s="90"/>
      <c r="H4" s="8"/>
      <c r="AB4" s="90" t="s">
        <v>48</v>
      </c>
      <c r="AC4" s="90"/>
      <c r="AD4" s="90"/>
      <c r="AE4" s="90"/>
      <c r="AF4" s="90"/>
      <c r="AG4" s="90"/>
      <c r="AH4" s="8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A4" s="8"/>
    </row>
    <row r="5" spans="1:53" x14ac:dyDescent="0.25">
      <c r="B5" s="90"/>
      <c r="C5" s="90"/>
      <c r="D5" s="90"/>
      <c r="E5" s="90"/>
      <c r="F5" s="90"/>
      <c r="G5" s="90"/>
      <c r="H5" s="8"/>
      <c r="I5" s="6">
        <f t="shared" ref="I5:I36" si="3">B9/1000000000</f>
        <v>1</v>
      </c>
      <c r="J5" s="6">
        <f t="shared" ref="J5:J36" si="4">E9</f>
        <v>7.0856633000000002</v>
      </c>
      <c r="K5" s="6">
        <f>D9</f>
        <v>-12.019138</v>
      </c>
      <c r="L5" s="6">
        <f>B9/1000000000</f>
        <v>1</v>
      </c>
      <c r="M5" s="6">
        <f>C113</f>
        <v>2.5926274999999999</v>
      </c>
      <c r="N5" s="6">
        <f>D113</f>
        <v>-26.295452000000001</v>
      </c>
      <c r="O5" s="6">
        <f>B9/1000000000</f>
        <v>1</v>
      </c>
      <c r="P5" s="6">
        <f>C217</f>
        <v>0.36311241999999999</v>
      </c>
      <c r="Q5" s="6">
        <f>D217</f>
        <v>-41.163811000000003</v>
      </c>
      <c r="R5" s="6">
        <f>B9/1000000000</f>
        <v>1</v>
      </c>
      <c r="S5" s="6">
        <f>C321</f>
        <v>6.0294731999999997E-2</v>
      </c>
      <c r="T5" s="6">
        <f>D321</f>
        <v>-53.821114000000001</v>
      </c>
      <c r="U5" s="6">
        <f>B9/1000000000</f>
        <v>1</v>
      </c>
      <c r="V5" s="6">
        <f>C425</f>
        <v>4.8449378000000003</v>
      </c>
      <c r="W5" s="6">
        <f>D425</f>
        <v>-55.826897000000002</v>
      </c>
      <c r="X5" s="43">
        <f>B529/1000000000</f>
        <v>1</v>
      </c>
      <c r="Y5" s="43">
        <f>C529</f>
        <v>3.9051197000000002</v>
      </c>
      <c r="Z5" s="43">
        <f>D529</f>
        <v>-63.299926999999997</v>
      </c>
      <c r="AB5" s="90"/>
      <c r="AC5" s="90"/>
      <c r="AD5" s="90"/>
      <c r="AE5" s="90"/>
      <c r="AF5" s="90"/>
      <c r="AG5" s="90"/>
      <c r="AH5" s="8"/>
      <c r="AI5" s="6">
        <f t="shared" ref="AI5:AI36" si="5">AB9/1000000000</f>
        <v>1</v>
      </c>
      <c r="AJ5" s="6">
        <f t="shared" ref="AJ5:AJ36" si="6">AE9</f>
        <v>28.130482000000001</v>
      </c>
      <c r="AK5" s="6">
        <f>AD9</f>
        <v>12.839524000000001</v>
      </c>
      <c r="AL5" s="6">
        <f>AB9/1000000000</f>
        <v>1</v>
      </c>
      <c r="AM5" s="6">
        <f>AC113</f>
        <v>28.796676999999999</v>
      </c>
      <c r="AN5" s="6">
        <f>AD113</f>
        <v>12.962037</v>
      </c>
      <c r="AO5" s="6">
        <f>AB9/1000000000</f>
        <v>1</v>
      </c>
      <c r="AP5" s="43">
        <f>AC217</f>
        <v>25.085744999999999</v>
      </c>
      <c r="AQ5" s="6">
        <f>AD217</f>
        <v>7.2718239000000002</v>
      </c>
      <c r="AR5" s="6">
        <f>AB9/1000000000</f>
        <v>1</v>
      </c>
      <c r="AS5" s="6">
        <f>AC321</f>
        <v>18.660026999999999</v>
      </c>
      <c r="AT5" s="6">
        <f>AD321</f>
        <v>-4.7396436</v>
      </c>
      <c r="AU5" s="6">
        <f>AB9/1000000000</f>
        <v>1</v>
      </c>
      <c r="AV5" s="6">
        <f>AC425</f>
        <v>8.5946301999999992</v>
      </c>
      <c r="AW5" s="6">
        <f>AD425</f>
        <v>-27.002827</v>
      </c>
      <c r="AX5" s="43">
        <f>AB529/1000000000</f>
        <v>1</v>
      </c>
      <c r="AY5" s="43">
        <f>AC529</f>
        <v>3.9930425000000001</v>
      </c>
      <c r="AZ5" s="43">
        <f>AD529</f>
        <v>-51.728881999999999</v>
      </c>
      <c r="BA5" s="8"/>
    </row>
    <row r="6" spans="1:53" x14ac:dyDescent="0.25">
      <c r="B6" s="90"/>
      <c r="C6" s="90"/>
      <c r="D6" s="90"/>
      <c r="E6" s="90"/>
      <c r="F6" s="90"/>
      <c r="G6" s="90"/>
      <c r="H6" s="8"/>
      <c r="I6" s="6">
        <f t="shared" si="3"/>
        <v>1.2551020408162998</v>
      </c>
      <c r="J6" s="6">
        <f t="shared" si="4"/>
        <v>9.9417609999999996</v>
      </c>
      <c r="K6" s="83">
        <f t="shared" ref="K6:K69" si="7">D10</f>
        <v>-4.2425965999999997</v>
      </c>
      <c r="L6" s="6">
        <f t="shared" ref="L6:L69" si="8">B10/1000000000</f>
        <v>1.2551020408162998</v>
      </c>
      <c r="M6" s="79">
        <f t="shared" ref="M6:M69" si="9">C114</f>
        <v>5.4087795999999999</v>
      </c>
      <c r="N6" s="83">
        <f t="shared" ref="N6:N69" si="10">D114</f>
        <v>-15.567080000000001</v>
      </c>
      <c r="O6" s="6">
        <f t="shared" ref="O6:O69" si="11">B10/1000000000</f>
        <v>1.2551020408162998</v>
      </c>
      <c r="P6" s="79">
        <f t="shared" ref="P6:P69" si="12">C218</f>
        <v>1.8868661</v>
      </c>
      <c r="Q6" s="83">
        <f t="shared" ref="Q6:Q69" si="13">D218</f>
        <v>-28.462005999999999</v>
      </c>
      <c r="R6" s="6">
        <f t="shared" ref="R6:R69" si="14">B10/1000000000</f>
        <v>1.2551020408162998</v>
      </c>
      <c r="S6" s="79">
        <f t="shared" ref="S6:S69" si="15">C322</f>
        <v>0.63528848000000004</v>
      </c>
      <c r="T6" s="83">
        <f t="shared" ref="T6:T69" si="16">D322</f>
        <v>-39.444336</v>
      </c>
      <c r="U6" s="6">
        <f t="shared" ref="U6:U69" si="17">B10/1000000000</f>
        <v>1.2551020408162998</v>
      </c>
      <c r="V6" s="79">
        <f t="shared" ref="V6:V69" si="18">C426</f>
        <v>2.4418763999999999</v>
      </c>
      <c r="W6" s="83">
        <f t="shared" ref="W6:W69" si="19">D426</f>
        <v>-45.013545999999998</v>
      </c>
      <c r="X6" s="43">
        <f t="shared" ref="X6:X69" si="20">B530/1000000000</f>
        <v>1.2551020408162998</v>
      </c>
      <c r="Y6" s="43">
        <f t="shared" ref="Y6:Z6" si="21">C530</f>
        <v>1.6589513</v>
      </c>
      <c r="Z6" s="43">
        <f t="shared" si="21"/>
        <v>-53.208725000000001</v>
      </c>
      <c r="AB6" s="90"/>
      <c r="AC6" s="90"/>
      <c r="AD6" s="90"/>
      <c r="AE6" s="90"/>
      <c r="AF6" s="90"/>
      <c r="AG6" s="90"/>
      <c r="AH6" s="8"/>
      <c r="AI6" s="6">
        <f t="shared" si="5"/>
        <v>1.2551020408162998</v>
      </c>
      <c r="AJ6" s="6">
        <f t="shared" si="6"/>
        <v>31.295559000000001</v>
      </c>
      <c r="AK6" s="83">
        <f t="shared" ref="AK6:AK69" si="22">AD10</f>
        <v>17.458114999999999</v>
      </c>
      <c r="AL6" s="6">
        <f t="shared" ref="AL6:AL69" si="23">AB10/1000000000</f>
        <v>1.2551020408162998</v>
      </c>
      <c r="AM6" s="79">
        <f t="shared" ref="AM6:AM69" si="24">AC114</f>
        <v>31.849543000000001</v>
      </c>
      <c r="AN6" s="83">
        <f t="shared" ref="AN6:AN69" si="25">AD114</f>
        <v>17.669219999999999</v>
      </c>
      <c r="AO6" s="6">
        <f t="shared" ref="AO6:AO69" si="26">AB10/1000000000</f>
        <v>1.2551020408162998</v>
      </c>
      <c r="AP6" s="43">
        <f t="shared" ref="AP6:AP69" si="27">AC218</f>
        <v>26.081130999999999</v>
      </c>
      <c r="AQ6" s="83">
        <f t="shared" ref="AQ6:AQ69" si="28">AD218</f>
        <v>10.765869</v>
      </c>
      <c r="AR6" s="6">
        <f t="shared" ref="AR6:AR69" si="29">AB10/1000000000</f>
        <v>1.2551020408162998</v>
      </c>
      <c r="AS6" s="79">
        <f t="shared" ref="AS6:AS69" si="30">AC322</f>
        <v>22.635866</v>
      </c>
      <c r="AT6" s="83">
        <f t="shared" ref="AT6:AT69" si="31">AD322</f>
        <v>3.9659917</v>
      </c>
      <c r="AU6" s="6">
        <f t="shared" ref="AU6:AU69" si="32">AB10/1000000000</f>
        <v>1.2551020408162998</v>
      </c>
      <c r="AV6" s="79">
        <f t="shared" ref="AV6:AV69" si="33">AC426</f>
        <v>13.108089</v>
      </c>
      <c r="AW6" s="83">
        <f t="shared" ref="AW6:AW69" si="34">AD426</f>
        <v>-13.588638</v>
      </c>
      <c r="AX6" s="43">
        <f t="shared" ref="AX6:AX69" si="35">AB530/1000000000</f>
        <v>1.2551020408162998</v>
      </c>
      <c r="AY6" s="43">
        <f t="shared" ref="AY6:AY69" si="36">AC530</f>
        <v>6.0869116999999999</v>
      </c>
      <c r="AZ6" s="43">
        <f t="shared" ref="AZ6:AZ69" si="37">AD530</f>
        <v>-35.222800999999997</v>
      </c>
      <c r="BA6" s="8"/>
    </row>
    <row r="7" spans="1:53" x14ac:dyDescent="0.25">
      <c r="B7" s="90" t="s">
        <v>49</v>
      </c>
      <c r="C7" s="90"/>
      <c r="D7" s="90"/>
      <c r="E7" s="90"/>
      <c r="F7" s="90"/>
      <c r="G7" s="90"/>
      <c r="H7" s="8"/>
      <c r="I7" s="6">
        <f t="shared" si="3"/>
        <v>1.5102040816327</v>
      </c>
      <c r="J7" s="6">
        <f t="shared" si="4"/>
        <v>14.248144</v>
      </c>
      <c r="K7" s="83">
        <f t="shared" si="7"/>
        <v>5.4706792999999996</v>
      </c>
      <c r="L7" s="6">
        <f t="shared" si="8"/>
        <v>1.5102040816327</v>
      </c>
      <c r="M7" s="79">
        <f t="shared" si="9"/>
        <v>9.6282644000000008</v>
      </c>
      <c r="N7" s="83">
        <f t="shared" si="10"/>
        <v>-2.3240063000000002</v>
      </c>
      <c r="O7" s="6">
        <f t="shared" si="11"/>
        <v>1.5102040816327</v>
      </c>
      <c r="P7" s="79">
        <f t="shared" si="12"/>
        <v>4.4502578000000002</v>
      </c>
      <c r="Q7" s="83">
        <f t="shared" si="13"/>
        <v>-12.91046</v>
      </c>
      <c r="R7" s="6">
        <f t="shared" si="14"/>
        <v>1.5102040816327</v>
      </c>
      <c r="S7" s="79">
        <f t="shared" si="15"/>
        <v>1.7032841000000001</v>
      </c>
      <c r="T7" s="83">
        <f t="shared" si="16"/>
        <v>-22.195723999999998</v>
      </c>
      <c r="U7" s="6">
        <f t="shared" si="17"/>
        <v>1.5102040816327</v>
      </c>
      <c r="V7" s="79">
        <f t="shared" si="18"/>
        <v>0.32805368000000001</v>
      </c>
      <c r="W7" s="83">
        <f t="shared" si="19"/>
        <v>-30.949224000000001</v>
      </c>
      <c r="X7" s="43">
        <f t="shared" si="20"/>
        <v>1.5102040816327</v>
      </c>
      <c r="Y7" s="43">
        <f t="shared" ref="Y7:Z7" si="38">C531</f>
        <v>-0.3955341</v>
      </c>
      <c r="Z7" s="43">
        <f t="shared" si="38"/>
        <v>-39.401417000000002</v>
      </c>
      <c r="AB7" s="90" t="s">
        <v>49</v>
      </c>
      <c r="AC7" s="90"/>
      <c r="AD7" s="90"/>
      <c r="AE7" s="90"/>
      <c r="AF7" s="90"/>
      <c r="AG7" s="90"/>
      <c r="AH7" s="8"/>
      <c r="AI7" s="6">
        <f t="shared" si="5"/>
        <v>1.5102040816327</v>
      </c>
      <c r="AJ7" s="6">
        <f t="shared" si="6"/>
        <v>33.186653</v>
      </c>
      <c r="AK7" s="83">
        <f t="shared" si="22"/>
        <v>21.324193999999999</v>
      </c>
      <c r="AL7" s="6">
        <f t="shared" si="23"/>
        <v>1.5102040816327</v>
      </c>
      <c r="AM7" s="79">
        <f t="shared" si="24"/>
        <v>33.821815000000001</v>
      </c>
      <c r="AN7" s="83">
        <f t="shared" si="25"/>
        <v>21.811160999999998</v>
      </c>
      <c r="AO7" s="6">
        <f t="shared" si="26"/>
        <v>1.5102040816327</v>
      </c>
      <c r="AP7" s="43">
        <f t="shared" si="27"/>
        <v>27.352003</v>
      </c>
      <c r="AQ7" s="83">
        <f t="shared" si="28"/>
        <v>15.055251999999999</v>
      </c>
      <c r="AR7" s="6">
        <f t="shared" si="29"/>
        <v>1.5102040816327</v>
      </c>
      <c r="AS7" s="79">
        <f t="shared" si="30"/>
        <v>26.004583</v>
      </c>
      <c r="AT7" s="83">
        <f t="shared" si="31"/>
        <v>12.687381</v>
      </c>
      <c r="AU7" s="6">
        <f t="shared" si="32"/>
        <v>1.5102040816327</v>
      </c>
      <c r="AV7" s="79">
        <f t="shared" si="33"/>
        <v>19.204329999999999</v>
      </c>
      <c r="AW7" s="83">
        <f t="shared" si="34"/>
        <v>2.4196181000000001</v>
      </c>
      <c r="AX7" s="43">
        <f t="shared" si="35"/>
        <v>1.5102040816327</v>
      </c>
      <c r="AY7" s="43">
        <f t="shared" si="36"/>
        <v>8.2072638999999992</v>
      </c>
      <c r="AZ7" s="43">
        <f t="shared" si="37"/>
        <v>-17.009191999999999</v>
      </c>
      <c r="BA7" s="8"/>
    </row>
    <row r="8" spans="1:53" x14ac:dyDescent="0.25">
      <c r="B8" s="90" t="s">
        <v>19</v>
      </c>
      <c r="C8" s="90" t="s">
        <v>192</v>
      </c>
      <c r="D8" s="90" t="s">
        <v>193</v>
      </c>
      <c r="E8" s="90" t="s">
        <v>194</v>
      </c>
      <c r="F8" s="90" t="s">
        <v>195</v>
      </c>
      <c r="G8" s="90" t="s">
        <v>196</v>
      </c>
      <c r="H8" s="8"/>
      <c r="I8" s="6">
        <f t="shared" si="3"/>
        <v>1.7653061224489999</v>
      </c>
      <c r="J8" s="6">
        <f t="shared" si="4"/>
        <v>19.038609000000001</v>
      </c>
      <c r="K8" s="83">
        <f t="shared" si="7"/>
        <v>11.922373</v>
      </c>
      <c r="L8" s="6">
        <f t="shared" si="8"/>
        <v>1.7653061224489999</v>
      </c>
      <c r="M8" s="79">
        <f t="shared" si="9"/>
        <v>15.55602</v>
      </c>
      <c r="N8" s="83">
        <f t="shared" si="10"/>
        <v>7.0342016000000003</v>
      </c>
      <c r="O8" s="6">
        <f t="shared" si="11"/>
        <v>1.7653061224489999</v>
      </c>
      <c r="P8" s="79">
        <f t="shared" si="12"/>
        <v>8.9064712999999998</v>
      </c>
      <c r="Q8" s="83">
        <f t="shared" si="13"/>
        <v>-2.8412101000000001</v>
      </c>
      <c r="R8" s="6">
        <f t="shared" si="14"/>
        <v>1.7653061224489999</v>
      </c>
      <c r="S8" s="79">
        <f t="shared" si="15"/>
        <v>3.9769038999999999</v>
      </c>
      <c r="T8" s="83">
        <f t="shared" si="16"/>
        <v>-12.225355</v>
      </c>
      <c r="U8" s="6">
        <f t="shared" si="17"/>
        <v>1.7653061224489999</v>
      </c>
      <c r="V8" s="79">
        <f t="shared" si="18"/>
        <v>1.6826918</v>
      </c>
      <c r="W8" s="83">
        <f t="shared" si="19"/>
        <v>-19.547256000000001</v>
      </c>
      <c r="X8" s="43">
        <f t="shared" si="20"/>
        <v>1.7653061224489999</v>
      </c>
      <c r="Y8" s="43">
        <f t="shared" ref="Y8:Z8" si="39">C532</f>
        <v>0.47460657000000001</v>
      </c>
      <c r="Z8" s="43">
        <f t="shared" si="39"/>
        <v>-26.021443999999999</v>
      </c>
      <c r="AB8" s="90" t="s">
        <v>19</v>
      </c>
      <c r="AC8" s="90" t="s">
        <v>192</v>
      </c>
      <c r="AD8" s="90" t="s">
        <v>193</v>
      </c>
      <c r="AE8" s="90" t="s">
        <v>194</v>
      </c>
      <c r="AF8" s="90" t="s">
        <v>195</v>
      </c>
      <c r="AG8" s="90" t="s">
        <v>196</v>
      </c>
      <c r="AH8" s="8"/>
      <c r="AI8" s="6">
        <f t="shared" si="5"/>
        <v>1.7653061224489999</v>
      </c>
      <c r="AJ8" s="6">
        <f t="shared" si="6"/>
        <v>30.449127000000001</v>
      </c>
      <c r="AK8" s="83">
        <f t="shared" si="22"/>
        <v>19.985703999999998</v>
      </c>
      <c r="AL8" s="6">
        <f t="shared" si="23"/>
        <v>1.7653061224489999</v>
      </c>
      <c r="AM8" s="79">
        <f t="shared" si="24"/>
        <v>29.317965999999998</v>
      </c>
      <c r="AN8" s="83">
        <f t="shared" si="25"/>
        <v>18.722384999999999</v>
      </c>
      <c r="AO8" s="6">
        <f t="shared" si="26"/>
        <v>1.7653061224489999</v>
      </c>
      <c r="AP8" s="43">
        <f t="shared" si="27"/>
        <v>26.404415</v>
      </c>
      <c r="AQ8" s="83">
        <f t="shared" si="28"/>
        <v>15.58196</v>
      </c>
      <c r="AR8" s="6">
        <f t="shared" si="29"/>
        <v>1.7653061224489999</v>
      </c>
      <c r="AS8" s="79">
        <f t="shared" si="30"/>
        <v>24.945806999999999</v>
      </c>
      <c r="AT8" s="83">
        <f t="shared" si="31"/>
        <v>13.584966</v>
      </c>
      <c r="AU8" s="6">
        <f t="shared" si="32"/>
        <v>1.7653061224489999</v>
      </c>
      <c r="AV8" s="79">
        <f t="shared" si="33"/>
        <v>20.248685999999999</v>
      </c>
      <c r="AW8" s="83">
        <f t="shared" si="34"/>
        <v>7.0150766000000004</v>
      </c>
      <c r="AX8" s="43">
        <f t="shared" si="35"/>
        <v>1.7653061224489999</v>
      </c>
      <c r="AY8" s="43">
        <f t="shared" si="36"/>
        <v>11.600394</v>
      </c>
      <c r="AZ8" s="43">
        <f t="shared" si="37"/>
        <v>-6.9995298000000004</v>
      </c>
      <c r="BA8" s="8"/>
    </row>
    <row r="9" spans="1:53" x14ac:dyDescent="0.25">
      <c r="B9" s="90">
        <v>1000000000</v>
      </c>
      <c r="C9" s="90">
        <v>-31.745535</v>
      </c>
      <c r="D9" s="90">
        <v>-12.019138</v>
      </c>
      <c r="E9" s="90">
        <v>7.0856633000000002</v>
      </c>
      <c r="F9" s="90">
        <v>-46.191642999999999</v>
      </c>
      <c r="G9" s="90">
        <v>-19.104800999999998</v>
      </c>
      <c r="H9" s="8"/>
      <c r="I9" s="6">
        <f t="shared" si="3"/>
        <v>2.0204081632653001</v>
      </c>
      <c r="J9" s="6">
        <f t="shared" si="4"/>
        <v>20.759551999999999</v>
      </c>
      <c r="K9" s="83">
        <f t="shared" si="7"/>
        <v>14.462115000000001</v>
      </c>
      <c r="L9" s="6">
        <f t="shared" si="8"/>
        <v>2.0204081632653001</v>
      </c>
      <c r="M9" s="79">
        <f t="shared" si="9"/>
        <v>18.212502000000001</v>
      </c>
      <c r="N9" s="83">
        <f t="shared" si="10"/>
        <v>11.393364</v>
      </c>
      <c r="O9" s="6">
        <f t="shared" si="11"/>
        <v>2.0204081632653001</v>
      </c>
      <c r="P9" s="79">
        <f t="shared" si="12"/>
        <v>13.868671000000001</v>
      </c>
      <c r="Q9" s="83">
        <f t="shared" si="13"/>
        <v>5.3988937999999997</v>
      </c>
      <c r="R9" s="6">
        <f t="shared" si="14"/>
        <v>2.0204081632653001</v>
      </c>
      <c r="S9" s="79">
        <f t="shared" si="15"/>
        <v>8.2386950999999993</v>
      </c>
      <c r="T9" s="83">
        <f t="shared" si="16"/>
        <v>-3.1953776</v>
      </c>
      <c r="U9" s="6">
        <f t="shared" si="17"/>
        <v>2.0204081632653001</v>
      </c>
      <c r="V9" s="79">
        <f t="shared" si="18"/>
        <v>3.6596479</v>
      </c>
      <c r="W9" s="83">
        <f t="shared" si="19"/>
        <v>-11.510253000000001</v>
      </c>
      <c r="X9" s="43">
        <f t="shared" si="20"/>
        <v>2.0204081632653001</v>
      </c>
      <c r="Y9" s="43">
        <f t="shared" ref="Y9:Z9" si="40">C533</f>
        <v>1.6902170999999999</v>
      </c>
      <c r="Z9" s="43">
        <f t="shared" si="40"/>
        <v>-17.493251999999998</v>
      </c>
      <c r="AB9" s="90">
        <v>1000000000</v>
      </c>
      <c r="AC9" s="90">
        <v>-24.860579999999999</v>
      </c>
      <c r="AD9" s="90">
        <v>12.839524000000001</v>
      </c>
      <c r="AE9" s="90">
        <v>28.130482000000001</v>
      </c>
      <c r="AF9" s="90">
        <v>-83.188354000000004</v>
      </c>
      <c r="AG9" s="90">
        <v>-15.290956</v>
      </c>
      <c r="AH9" s="8"/>
      <c r="AI9" s="6">
        <f t="shared" si="5"/>
        <v>2.0204081632653001</v>
      </c>
      <c r="AJ9" s="6">
        <f t="shared" si="6"/>
        <v>24.982769000000001</v>
      </c>
      <c r="AK9" s="83">
        <f t="shared" si="22"/>
        <v>15.4305</v>
      </c>
      <c r="AL9" s="6">
        <f t="shared" si="23"/>
        <v>2.0204081632653001</v>
      </c>
      <c r="AM9" s="79">
        <f t="shared" si="24"/>
        <v>24.148394</v>
      </c>
      <c r="AN9" s="83">
        <f t="shared" si="25"/>
        <v>14.484575</v>
      </c>
      <c r="AO9" s="6">
        <f t="shared" si="26"/>
        <v>2.0204081632653001</v>
      </c>
      <c r="AP9" s="43">
        <f t="shared" si="27"/>
        <v>23.362203999999998</v>
      </c>
      <c r="AQ9" s="83">
        <f t="shared" si="28"/>
        <v>13.509377000000001</v>
      </c>
      <c r="AR9" s="6">
        <f t="shared" si="29"/>
        <v>2.0204081632653001</v>
      </c>
      <c r="AS9" s="79">
        <f t="shared" si="30"/>
        <v>22.295265000000001</v>
      </c>
      <c r="AT9" s="83">
        <f t="shared" si="31"/>
        <v>12.099819999999999</v>
      </c>
      <c r="AU9" s="6">
        <f t="shared" si="32"/>
        <v>2.0204081632653001</v>
      </c>
      <c r="AV9" s="79">
        <f t="shared" si="33"/>
        <v>21.162582</v>
      </c>
      <c r="AW9" s="83">
        <f t="shared" si="34"/>
        <v>9.9740801000000001</v>
      </c>
      <c r="AX9" s="43">
        <f t="shared" si="35"/>
        <v>2.0204081632653001</v>
      </c>
      <c r="AY9" s="43">
        <f t="shared" si="36"/>
        <v>14.121358000000001</v>
      </c>
      <c r="AZ9" s="43">
        <f t="shared" si="37"/>
        <v>-0.22074223000000001</v>
      </c>
      <c r="BA9" s="8"/>
    </row>
    <row r="10" spans="1:53" x14ac:dyDescent="0.25">
      <c r="B10" s="90">
        <v>1255102040.8162999</v>
      </c>
      <c r="C10" s="90">
        <v>-20.132313</v>
      </c>
      <c r="D10" s="90">
        <v>-4.2425965999999997</v>
      </c>
      <c r="E10" s="90">
        <v>9.9417609999999996</v>
      </c>
      <c r="F10" s="90">
        <v>-50.372039999999998</v>
      </c>
      <c r="G10" s="90">
        <v>-14.184358</v>
      </c>
      <c r="H10" s="8"/>
      <c r="I10" s="6">
        <f t="shared" si="3"/>
        <v>2.2755102040816002</v>
      </c>
      <c r="J10" s="6">
        <f t="shared" si="4"/>
        <v>19.711825999999999</v>
      </c>
      <c r="K10" s="83">
        <f t="shared" si="7"/>
        <v>13.677377</v>
      </c>
      <c r="L10" s="6">
        <f t="shared" si="8"/>
        <v>2.2755102040816002</v>
      </c>
      <c r="M10" s="79">
        <f t="shared" si="9"/>
        <v>18.119249</v>
      </c>
      <c r="N10" s="83">
        <f t="shared" si="10"/>
        <v>11.843896000000001</v>
      </c>
      <c r="O10" s="6">
        <f t="shared" si="11"/>
        <v>2.2755102040816002</v>
      </c>
      <c r="P10" s="79">
        <f t="shared" si="12"/>
        <v>15.908612</v>
      </c>
      <c r="Q10" s="83">
        <f t="shared" si="13"/>
        <v>8.9350109</v>
      </c>
      <c r="R10" s="6">
        <f t="shared" si="14"/>
        <v>2.2755102040816002</v>
      </c>
      <c r="S10" s="79">
        <f t="shared" si="15"/>
        <v>11.8847</v>
      </c>
      <c r="T10" s="83">
        <f t="shared" si="16"/>
        <v>3.1566334</v>
      </c>
      <c r="U10" s="6">
        <f t="shared" si="17"/>
        <v>2.2755102040816002</v>
      </c>
      <c r="V10" s="79">
        <f t="shared" si="18"/>
        <v>7.5617660999999998</v>
      </c>
      <c r="W10" s="83">
        <f t="shared" si="19"/>
        <v>-3.9262798000000001</v>
      </c>
      <c r="X10" s="43">
        <f t="shared" si="20"/>
        <v>2.2755102040816002</v>
      </c>
      <c r="Y10" s="43">
        <f t="shared" ref="Y10:Z10" si="41">C534</f>
        <v>3.7340697999999999</v>
      </c>
      <c r="Z10" s="43">
        <f t="shared" si="41"/>
        <v>-10.895004999999999</v>
      </c>
      <c r="AB10" s="90">
        <v>1255102040.8162999</v>
      </c>
      <c r="AC10" s="90">
        <v>-22.485140000000001</v>
      </c>
      <c r="AD10" s="90">
        <v>17.458114999999999</v>
      </c>
      <c r="AE10" s="90">
        <v>31.295559000000001</v>
      </c>
      <c r="AF10" s="90">
        <v>-91.279335000000003</v>
      </c>
      <c r="AG10" s="90">
        <v>-13.837443</v>
      </c>
      <c r="AH10" s="8"/>
      <c r="AI10" s="6">
        <f t="shared" si="5"/>
        <v>2.2755102040816002</v>
      </c>
      <c r="AJ10" s="6">
        <f t="shared" si="6"/>
        <v>20.445765000000002</v>
      </c>
      <c r="AK10" s="83">
        <f t="shared" si="22"/>
        <v>11.373137</v>
      </c>
      <c r="AL10" s="6">
        <f t="shared" si="23"/>
        <v>2.2755102040816002</v>
      </c>
      <c r="AM10" s="79">
        <f t="shared" si="24"/>
        <v>19.631111000000001</v>
      </c>
      <c r="AN10" s="83">
        <f t="shared" si="25"/>
        <v>10.464957999999999</v>
      </c>
      <c r="AO10" s="6">
        <f t="shared" si="26"/>
        <v>2.2755102040816002</v>
      </c>
      <c r="AP10" s="43">
        <f t="shared" si="27"/>
        <v>19.420850999999999</v>
      </c>
      <c r="AQ10" s="83">
        <f t="shared" si="28"/>
        <v>10.096681</v>
      </c>
      <c r="AR10" s="6">
        <f t="shared" si="29"/>
        <v>2.2755102040816002</v>
      </c>
      <c r="AS10" s="79">
        <f t="shared" si="30"/>
        <v>19.373625000000001</v>
      </c>
      <c r="AT10" s="83">
        <f t="shared" si="31"/>
        <v>9.7959843000000006</v>
      </c>
      <c r="AU10" s="6">
        <f t="shared" si="32"/>
        <v>2.2755102040816002</v>
      </c>
      <c r="AV10" s="79">
        <f t="shared" si="33"/>
        <v>18.273256</v>
      </c>
      <c r="AW10" s="83">
        <f t="shared" si="34"/>
        <v>8.2102880000000003</v>
      </c>
      <c r="AX10" s="43">
        <f t="shared" si="35"/>
        <v>2.2755102040816002</v>
      </c>
      <c r="AY10" s="43">
        <f t="shared" si="36"/>
        <v>16.596029000000001</v>
      </c>
      <c r="AZ10" s="43">
        <f t="shared" si="37"/>
        <v>5.1022242999999996</v>
      </c>
      <c r="BA10" s="8"/>
    </row>
    <row r="11" spans="1:53" x14ac:dyDescent="0.25">
      <c r="B11" s="90">
        <v>1510204081.6327</v>
      </c>
      <c r="C11" s="90">
        <v>-16.897805999999999</v>
      </c>
      <c r="D11" s="90">
        <v>5.4706792999999996</v>
      </c>
      <c r="E11" s="90">
        <v>14.248144</v>
      </c>
      <c r="F11" s="90">
        <v>-48.307701000000002</v>
      </c>
      <c r="G11" s="90">
        <v>-8.7774657999999999</v>
      </c>
      <c r="H11" s="8"/>
      <c r="I11" s="6">
        <f t="shared" si="3"/>
        <v>2.5306122448979997</v>
      </c>
      <c r="J11" s="6">
        <f t="shared" si="4"/>
        <v>15.136825</v>
      </c>
      <c r="K11" s="83">
        <f t="shared" si="7"/>
        <v>9.0377253999999994</v>
      </c>
      <c r="L11" s="6">
        <f t="shared" si="8"/>
        <v>2.5306122448979997</v>
      </c>
      <c r="M11" s="79">
        <f t="shared" si="9"/>
        <v>14.228073999999999</v>
      </c>
      <c r="N11" s="83">
        <f t="shared" si="10"/>
        <v>7.9594082999999998</v>
      </c>
      <c r="O11" s="6">
        <f t="shared" si="11"/>
        <v>2.5306122448979997</v>
      </c>
      <c r="P11" s="79">
        <f t="shared" si="12"/>
        <v>14.478914</v>
      </c>
      <c r="Q11" s="83">
        <f t="shared" si="13"/>
        <v>7.8846679000000002</v>
      </c>
      <c r="R11" s="6">
        <f t="shared" si="14"/>
        <v>2.5306122448979997</v>
      </c>
      <c r="S11" s="79">
        <f t="shared" si="15"/>
        <v>13.140615</v>
      </c>
      <c r="T11" s="83">
        <f t="shared" si="16"/>
        <v>5.6679373000000002</v>
      </c>
      <c r="U11" s="6">
        <f t="shared" si="17"/>
        <v>2.5306122448979997</v>
      </c>
      <c r="V11" s="79">
        <f t="shared" si="18"/>
        <v>10.217193</v>
      </c>
      <c r="W11" s="83">
        <f t="shared" si="19"/>
        <v>0.84879254999999998</v>
      </c>
      <c r="X11" s="43">
        <f t="shared" si="20"/>
        <v>2.5306122448979997</v>
      </c>
      <c r="Y11" s="43">
        <f t="shared" ref="Y11:Z11" si="42">C535</f>
        <v>6.1183782000000004</v>
      </c>
      <c r="Z11" s="43">
        <f t="shared" si="42"/>
        <v>-5.7345347000000002</v>
      </c>
      <c r="AB11" s="90">
        <v>1510204081.6327</v>
      </c>
      <c r="AC11" s="90">
        <v>-20.40156</v>
      </c>
      <c r="AD11" s="90">
        <v>21.324193999999999</v>
      </c>
      <c r="AE11" s="90">
        <v>33.186653</v>
      </c>
      <c r="AF11" s="90">
        <v>-97.522835000000001</v>
      </c>
      <c r="AG11" s="90">
        <v>-11.862458</v>
      </c>
      <c r="AH11" s="8"/>
      <c r="AI11" s="6">
        <f t="shared" si="5"/>
        <v>2.5306122448979997</v>
      </c>
      <c r="AJ11" s="6">
        <f t="shared" si="6"/>
        <v>18.643136999999999</v>
      </c>
      <c r="AK11" s="83">
        <f t="shared" si="22"/>
        <v>9.8761987999999992</v>
      </c>
      <c r="AL11" s="6">
        <f t="shared" si="23"/>
        <v>2.5306122448979997</v>
      </c>
      <c r="AM11" s="79">
        <f t="shared" si="24"/>
        <v>17.638173999999999</v>
      </c>
      <c r="AN11" s="83">
        <f t="shared" si="25"/>
        <v>8.7359638000000004</v>
      </c>
      <c r="AO11" s="6">
        <f t="shared" si="26"/>
        <v>2.5306122448979997</v>
      </c>
      <c r="AP11" s="43">
        <f t="shared" si="27"/>
        <v>16.690076999999999</v>
      </c>
      <c r="AQ11" s="83">
        <f t="shared" si="28"/>
        <v>7.5940231999999996</v>
      </c>
      <c r="AR11" s="6">
        <f t="shared" si="29"/>
        <v>2.5306122448979997</v>
      </c>
      <c r="AS11" s="79">
        <f t="shared" si="30"/>
        <v>15.875093</v>
      </c>
      <c r="AT11" s="83">
        <f t="shared" si="31"/>
        <v>6.5165052000000001</v>
      </c>
      <c r="AU11" s="6">
        <f t="shared" si="32"/>
        <v>2.5306122448979997</v>
      </c>
      <c r="AV11" s="79">
        <f t="shared" si="33"/>
        <v>16.865369999999999</v>
      </c>
      <c r="AW11" s="83">
        <f t="shared" si="34"/>
        <v>7.1470113</v>
      </c>
      <c r="AX11" s="43">
        <f t="shared" si="35"/>
        <v>2.5306122448979997</v>
      </c>
      <c r="AY11" s="43">
        <f t="shared" si="36"/>
        <v>15.960666</v>
      </c>
      <c r="AZ11" s="43">
        <f t="shared" si="37"/>
        <v>5.4771261000000004</v>
      </c>
      <c r="BA11" s="8"/>
    </row>
    <row r="12" spans="1:53" x14ac:dyDescent="0.25">
      <c r="B12" s="90">
        <v>1765306122.4489999</v>
      </c>
      <c r="C12" s="90">
        <v>-15.559177</v>
      </c>
      <c r="D12" s="90">
        <v>11.922373</v>
      </c>
      <c r="E12" s="90">
        <v>19.038609000000001</v>
      </c>
      <c r="F12" s="90">
        <v>-55.912224000000002</v>
      </c>
      <c r="G12" s="90">
        <v>-7.1162352999999996</v>
      </c>
      <c r="H12" s="8"/>
      <c r="I12" s="6">
        <f t="shared" si="3"/>
        <v>2.7857142857143002</v>
      </c>
      <c r="J12" s="6">
        <f t="shared" si="4"/>
        <v>13.114407999999999</v>
      </c>
      <c r="K12" s="83">
        <f t="shared" si="7"/>
        <v>6.8108858999999997</v>
      </c>
      <c r="L12" s="6">
        <f t="shared" si="8"/>
        <v>2.7857142857143002</v>
      </c>
      <c r="M12" s="79">
        <f t="shared" si="9"/>
        <v>11.996879</v>
      </c>
      <c r="N12" s="83">
        <f t="shared" si="10"/>
        <v>5.4789567000000003</v>
      </c>
      <c r="O12" s="6">
        <f t="shared" si="11"/>
        <v>2.7857142857143002</v>
      </c>
      <c r="P12" s="79">
        <f t="shared" si="12"/>
        <v>11.403491000000001</v>
      </c>
      <c r="Q12" s="83">
        <f t="shared" si="13"/>
        <v>4.5976695999999997</v>
      </c>
      <c r="R12" s="6">
        <f t="shared" si="14"/>
        <v>2.7857142857143002</v>
      </c>
      <c r="S12" s="79">
        <f t="shared" si="15"/>
        <v>11.421847</v>
      </c>
      <c r="T12" s="83">
        <f t="shared" si="16"/>
        <v>4.1037331000000004</v>
      </c>
      <c r="U12" s="6">
        <f t="shared" si="17"/>
        <v>2.7857142857143002</v>
      </c>
      <c r="V12" s="79">
        <f t="shared" si="18"/>
        <v>11.035152999999999</v>
      </c>
      <c r="W12" s="83">
        <f t="shared" si="19"/>
        <v>2.3588545000000001</v>
      </c>
      <c r="X12" s="43">
        <f t="shared" si="20"/>
        <v>2.7857142857143002</v>
      </c>
      <c r="Y12" s="43">
        <f t="shared" ref="Y12:Z12" si="43">C536</f>
        <v>7.7711005000000002</v>
      </c>
      <c r="Z12" s="43">
        <f t="shared" si="43"/>
        <v>-3.0304286</v>
      </c>
      <c r="AB12" s="90">
        <v>1765306122.4489999</v>
      </c>
      <c r="AC12" s="90">
        <v>-18.984451</v>
      </c>
      <c r="AD12" s="90">
        <v>19.985703999999998</v>
      </c>
      <c r="AE12" s="90">
        <v>30.449127000000001</v>
      </c>
      <c r="AF12" s="90">
        <v>-88.756446999999994</v>
      </c>
      <c r="AG12" s="90">
        <v>-10.463424</v>
      </c>
      <c r="AH12" s="8"/>
      <c r="AI12" s="6">
        <f t="shared" si="5"/>
        <v>2.7857142857143002</v>
      </c>
      <c r="AJ12" s="6">
        <f t="shared" si="6"/>
        <v>19.688942000000001</v>
      </c>
      <c r="AK12" s="83">
        <f t="shared" si="22"/>
        <v>11.430996</v>
      </c>
      <c r="AL12" s="6">
        <f t="shared" si="23"/>
        <v>2.7857142857143002</v>
      </c>
      <c r="AM12" s="79">
        <f t="shared" si="24"/>
        <v>17.883039</v>
      </c>
      <c r="AN12" s="83">
        <f t="shared" si="25"/>
        <v>9.4170952000000003</v>
      </c>
      <c r="AO12" s="6">
        <f t="shared" si="26"/>
        <v>2.7857142857143002</v>
      </c>
      <c r="AP12" s="43">
        <f t="shared" si="27"/>
        <v>16.233333999999999</v>
      </c>
      <c r="AQ12" s="83">
        <f t="shared" si="28"/>
        <v>7.4826950999999999</v>
      </c>
      <c r="AR12" s="6">
        <f t="shared" si="29"/>
        <v>2.7857142857143002</v>
      </c>
      <c r="AS12" s="79">
        <f t="shared" si="30"/>
        <v>14.882489</v>
      </c>
      <c r="AT12" s="83">
        <f t="shared" si="31"/>
        <v>5.7501215999999999</v>
      </c>
      <c r="AU12" s="6">
        <f t="shared" si="32"/>
        <v>2.7857142857143002</v>
      </c>
      <c r="AV12" s="79">
        <f t="shared" si="33"/>
        <v>13.996657000000001</v>
      </c>
      <c r="AW12" s="83">
        <f t="shared" si="34"/>
        <v>4.3841386</v>
      </c>
      <c r="AX12" s="43">
        <f t="shared" si="35"/>
        <v>2.7857142857143002</v>
      </c>
      <c r="AY12" s="43">
        <f t="shared" si="36"/>
        <v>14.344108</v>
      </c>
      <c r="AZ12" s="43">
        <f t="shared" si="37"/>
        <v>4.0846448000000004</v>
      </c>
      <c r="BA12" s="8"/>
    </row>
    <row r="13" spans="1:53" x14ac:dyDescent="0.25">
      <c r="B13" s="90">
        <v>2020408163.2653</v>
      </c>
      <c r="C13" s="90">
        <v>-15.130623999999999</v>
      </c>
      <c r="D13" s="90">
        <v>14.462115000000001</v>
      </c>
      <c r="E13" s="90">
        <v>20.759551999999999</v>
      </c>
      <c r="F13" s="90">
        <v>-74.077133000000003</v>
      </c>
      <c r="G13" s="90">
        <v>-6.2974372000000001</v>
      </c>
      <c r="H13" s="8"/>
      <c r="I13" s="6">
        <f t="shared" si="3"/>
        <v>3.0408163265305999</v>
      </c>
      <c r="J13" s="6">
        <f t="shared" si="4"/>
        <v>13.301504</v>
      </c>
      <c r="K13" s="83">
        <f t="shared" si="7"/>
        <v>7.0565476</v>
      </c>
      <c r="L13" s="6">
        <f t="shared" si="8"/>
        <v>3.0408163265305999</v>
      </c>
      <c r="M13" s="79">
        <f t="shared" si="9"/>
        <v>11.536985</v>
      </c>
      <c r="N13" s="83">
        <f t="shared" si="10"/>
        <v>4.9572554000000002</v>
      </c>
      <c r="O13" s="6">
        <f t="shared" si="11"/>
        <v>3.0408163265305999</v>
      </c>
      <c r="P13" s="79">
        <f t="shared" si="12"/>
        <v>10.285969</v>
      </c>
      <c r="Q13" s="83">
        <f t="shared" si="13"/>
        <v>3.2994246</v>
      </c>
      <c r="R13" s="6">
        <f t="shared" si="14"/>
        <v>3.0408163265305999</v>
      </c>
      <c r="S13" s="79">
        <f t="shared" si="15"/>
        <v>9.5852613000000009</v>
      </c>
      <c r="T13" s="83">
        <f t="shared" si="16"/>
        <v>2.0505024999999999</v>
      </c>
      <c r="U13" s="6">
        <f t="shared" si="17"/>
        <v>3.0408163265305999</v>
      </c>
      <c r="V13" s="79">
        <f t="shared" si="18"/>
        <v>9.4183129999999995</v>
      </c>
      <c r="W13" s="83">
        <f t="shared" si="19"/>
        <v>0.78256391999999997</v>
      </c>
      <c r="X13" s="43">
        <f t="shared" si="20"/>
        <v>3.0408163265305999</v>
      </c>
      <c r="Y13" s="43">
        <f t="shared" ref="Y13:Z13" si="44">C537</f>
        <v>8.2785548999999996</v>
      </c>
      <c r="Z13" s="43">
        <f t="shared" si="44"/>
        <v>-2.2946439000000001</v>
      </c>
      <c r="AB13" s="90">
        <v>2020408163.2653</v>
      </c>
      <c r="AC13" s="90">
        <v>-18.182417000000001</v>
      </c>
      <c r="AD13" s="90">
        <v>15.4305</v>
      </c>
      <c r="AE13" s="90">
        <v>24.982769000000001</v>
      </c>
      <c r="AF13" s="90">
        <v>-70.340225000000004</v>
      </c>
      <c r="AG13" s="90">
        <v>-9.5522670999999999</v>
      </c>
      <c r="AH13" s="8"/>
      <c r="AI13" s="6">
        <f t="shared" si="5"/>
        <v>3.0408163265305999</v>
      </c>
      <c r="AJ13" s="6">
        <f t="shared" si="6"/>
        <v>19.970752999999998</v>
      </c>
      <c r="AK13" s="83">
        <f t="shared" si="22"/>
        <v>12.110093000000001</v>
      </c>
      <c r="AL13" s="6">
        <f t="shared" si="23"/>
        <v>3.0408163265305999</v>
      </c>
      <c r="AM13" s="79">
        <f t="shared" si="24"/>
        <v>17.891237</v>
      </c>
      <c r="AN13" s="83">
        <f t="shared" si="25"/>
        <v>9.6993179000000005</v>
      </c>
      <c r="AO13" s="6">
        <f t="shared" si="26"/>
        <v>3.0408163265305999</v>
      </c>
      <c r="AP13" s="43">
        <f t="shared" si="27"/>
        <v>15.911322999999999</v>
      </c>
      <c r="AQ13" s="83">
        <f t="shared" si="28"/>
        <v>7.2778033999999998</v>
      </c>
      <c r="AR13" s="6">
        <f t="shared" si="29"/>
        <v>3.0408163265305999</v>
      </c>
      <c r="AS13" s="79">
        <f t="shared" si="30"/>
        <v>14.364445</v>
      </c>
      <c r="AT13" s="83">
        <f t="shared" si="31"/>
        <v>5.1763171999999997</v>
      </c>
      <c r="AU13" s="6">
        <f t="shared" si="32"/>
        <v>3.0408163265305999</v>
      </c>
      <c r="AV13" s="79">
        <f t="shared" si="33"/>
        <v>13.128201000000001</v>
      </c>
      <c r="AW13" s="83">
        <f t="shared" si="34"/>
        <v>3.2860315</v>
      </c>
      <c r="AX13" s="43">
        <f t="shared" si="35"/>
        <v>3.0408163265305999</v>
      </c>
      <c r="AY13" s="43">
        <f t="shared" si="36"/>
        <v>12.631041</v>
      </c>
      <c r="AZ13" s="43">
        <f t="shared" si="37"/>
        <v>2.0322881000000002</v>
      </c>
      <c r="BA13" s="8"/>
    </row>
    <row r="14" spans="1:53" x14ac:dyDescent="0.25">
      <c r="B14" s="90">
        <v>2275510204.0816002</v>
      </c>
      <c r="C14" s="90">
        <v>-14.491403</v>
      </c>
      <c r="D14" s="90">
        <v>13.677377</v>
      </c>
      <c r="E14" s="90">
        <v>19.711825999999999</v>
      </c>
      <c r="F14" s="90">
        <v>-56.326946</v>
      </c>
      <c r="G14" s="90">
        <v>-6.0344486000000002</v>
      </c>
      <c r="H14" s="8"/>
      <c r="I14" s="6">
        <f t="shared" si="3"/>
        <v>3.2959183673468999</v>
      </c>
      <c r="J14" s="6">
        <f t="shared" si="4"/>
        <v>14.664693</v>
      </c>
      <c r="K14" s="83">
        <f t="shared" si="7"/>
        <v>8.6015271999999996</v>
      </c>
      <c r="L14" s="6">
        <f t="shared" si="8"/>
        <v>3.2959183673468999</v>
      </c>
      <c r="M14" s="79">
        <f t="shared" si="9"/>
        <v>12.352397</v>
      </c>
      <c r="N14" s="83">
        <f t="shared" si="10"/>
        <v>5.8442039000000001</v>
      </c>
      <c r="O14" s="6">
        <f t="shared" si="11"/>
        <v>3.2959183673468999</v>
      </c>
      <c r="P14" s="79">
        <f t="shared" si="12"/>
        <v>10.655431</v>
      </c>
      <c r="Q14" s="83">
        <f t="shared" si="13"/>
        <v>3.595269</v>
      </c>
      <c r="R14" s="6">
        <f t="shared" si="14"/>
        <v>3.2959183673468999</v>
      </c>
      <c r="S14" s="79">
        <f t="shared" si="15"/>
        <v>9.3785839000000006</v>
      </c>
      <c r="T14" s="83">
        <f t="shared" si="16"/>
        <v>1.6048914999999999</v>
      </c>
      <c r="U14" s="6">
        <f t="shared" si="17"/>
        <v>3.2959183673468999</v>
      </c>
      <c r="V14" s="79">
        <f t="shared" si="18"/>
        <v>8.4890861999999991</v>
      </c>
      <c r="W14" s="83">
        <f t="shared" si="19"/>
        <v>-0.43504933000000001</v>
      </c>
      <c r="X14" s="43">
        <f t="shared" si="20"/>
        <v>3.2959183673468999</v>
      </c>
      <c r="Y14" s="43">
        <f t="shared" ref="Y14:Z14" si="45">C538</f>
        <v>7.8659810999999999</v>
      </c>
      <c r="Z14" s="43">
        <f t="shared" si="45"/>
        <v>-3.0066096999999998</v>
      </c>
      <c r="AB14" s="90">
        <v>2275510204.0816002</v>
      </c>
      <c r="AC14" s="90">
        <v>-17.917743999999999</v>
      </c>
      <c r="AD14" s="90">
        <v>11.373137</v>
      </c>
      <c r="AE14" s="90">
        <v>20.445765000000002</v>
      </c>
      <c r="AF14" s="90">
        <v>-62.740172999999999</v>
      </c>
      <c r="AG14" s="90">
        <v>-9.0726271000000001</v>
      </c>
      <c r="AH14" s="8"/>
      <c r="AI14" s="6">
        <f t="shared" si="5"/>
        <v>3.2959183673468999</v>
      </c>
      <c r="AJ14" s="6">
        <f t="shared" si="6"/>
        <v>21.488945000000001</v>
      </c>
      <c r="AK14" s="83">
        <f t="shared" si="22"/>
        <v>14.062564</v>
      </c>
      <c r="AL14" s="6">
        <f t="shared" si="23"/>
        <v>3.2959183673468999</v>
      </c>
      <c r="AM14" s="79">
        <f t="shared" si="24"/>
        <v>19.489222000000002</v>
      </c>
      <c r="AN14" s="83">
        <f t="shared" si="25"/>
        <v>11.7021</v>
      </c>
      <c r="AO14" s="6">
        <f t="shared" si="26"/>
        <v>3.2959183673468999</v>
      </c>
      <c r="AP14" s="43">
        <f t="shared" si="27"/>
        <v>17.313338999999999</v>
      </c>
      <c r="AQ14" s="83">
        <f t="shared" si="28"/>
        <v>9.0209969999999995</v>
      </c>
      <c r="AR14" s="6">
        <f t="shared" si="29"/>
        <v>3.2959183673468999</v>
      </c>
      <c r="AS14" s="79">
        <f t="shared" si="30"/>
        <v>15.271478999999999</v>
      </c>
      <c r="AT14" s="83">
        <f t="shared" si="31"/>
        <v>6.2923178999999996</v>
      </c>
      <c r="AU14" s="6">
        <f t="shared" si="32"/>
        <v>3.2959183673468999</v>
      </c>
      <c r="AV14" s="79">
        <f t="shared" si="33"/>
        <v>13.280996999999999</v>
      </c>
      <c r="AW14" s="83">
        <f t="shared" si="34"/>
        <v>3.4132197</v>
      </c>
      <c r="AX14" s="43">
        <f t="shared" si="35"/>
        <v>3.2959183673468999</v>
      </c>
      <c r="AY14" s="43">
        <f t="shared" si="36"/>
        <v>11.65846</v>
      </c>
      <c r="AZ14" s="43">
        <f t="shared" si="37"/>
        <v>0.69764411000000004</v>
      </c>
      <c r="BA14" s="8"/>
    </row>
    <row r="15" spans="1:53" x14ac:dyDescent="0.25">
      <c r="B15" s="90">
        <v>2530612244.8979998</v>
      </c>
      <c r="C15" s="90">
        <v>-14.883468000000001</v>
      </c>
      <c r="D15" s="90">
        <v>9.0377253999999994</v>
      </c>
      <c r="E15" s="90">
        <v>15.136825</v>
      </c>
      <c r="F15" s="90">
        <v>-49.176665999999997</v>
      </c>
      <c r="G15" s="90">
        <v>-6.0990992000000004</v>
      </c>
      <c r="H15" s="8"/>
      <c r="I15" s="6">
        <f t="shared" si="3"/>
        <v>3.5510204081632999</v>
      </c>
      <c r="J15" s="6">
        <f t="shared" si="4"/>
        <v>15.957824</v>
      </c>
      <c r="K15" s="83">
        <f t="shared" si="7"/>
        <v>10.118648</v>
      </c>
      <c r="L15" s="6">
        <f t="shared" si="8"/>
        <v>3.5510204081632999</v>
      </c>
      <c r="M15" s="79">
        <f t="shared" si="9"/>
        <v>13.458005999999999</v>
      </c>
      <c r="N15" s="83">
        <f t="shared" si="10"/>
        <v>7.1216043999999998</v>
      </c>
      <c r="O15" s="6">
        <f t="shared" si="11"/>
        <v>3.5510204081632999</v>
      </c>
      <c r="P15" s="79">
        <f t="shared" si="12"/>
        <v>11.429921</v>
      </c>
      <c r="Q15" s="83">
        <f t="shared" si="13"/>
        <v>4.4348644999999998</v>
      </c>
      <c r="R15" s="6">
        <f t="shared" si="14"/>
        <v>3.5510204081632999</v>
      </c>
      <c r="S15" s="79">
        <f t="shared" si="15"/>
        <v>9.5988521999999996</v>
      </c>
      <c r="T15" s="83">
        <f t="shared" si="16"/>
        <v>1.7279236</v>
      </c>
      <c r="U15" s="6">
        <f t="shared" si="17"/>
        <v>3.5510204081632999</v>
      </c>
      <c r="V15" s="79">
        <f t="shared" si="18"/>
        <v>8.3445406000000002</v>
      </c>
      <c r="W15" s="83">
        <f t="shared" si="19"/>
        <v>-0.77545881000000005</v>
      </c>
      <c r="X15" s="43">
        <f t="shared" si="20"/>
        <v>3.5510204081632999</v>
      </c>
      <c r="Y15" s="43">
        <f t="shared" ref="Y15:Z15" si="46">C539</f>
        <v>7.3784327999999997</v>
      </c>
      <c r="Z15" s="43">
        <f t="shared" si="46"/>
        <v>-3.8677838000000002</v>
      </c>
      <c r="AB15" s="90">
        <v>2530612244.8979998</v>
      </c>
      <c r="AC15" s="90">
        <v>-17.544347999999999</v>
      </c>
      <c r="AD15" s="90">
        <v>9.8761987999999992</v>
      </c>
      <c r="AE15" s="90">
        <v>18.643136999999999</v>
      </c>
      <c r="AF15" s="90">
        <v>-60.091960999999998</v>
      </c>
      <c r="AG15" s="90">
        <v>-8.7669391999999995</v>
      </c>
      <c r="AH15" s="8"/>
      <c r="AI15" s="6">
        <f t="shared" si="5"/>
        <v>3.5510204081632999</v>
      </c>
      <c r="AJ15" s="6">
        <f t="shared" si="6"/>
        <v>20.955901999999998</v>
      </c>
      <c r="AK15" s="83">
        <f t="shared" si="22"/>
        <v>13.660918000000001</v>
      </c>
      <c r="AL15" s="6">
        <f t="shared" si="23"/>
        <v>3.5510204081632999</v>
      </c>
      <c r="AM15" s="79">
        <f t="shared" si="24"/>
        <v>19.174793000000001</v>
      </c>
      <c r="AN15" s="83">
        <f t="shared" si="25"/>
        <v>11.443178</v>
      </c>
      <c r="AO15" s="6">
        <f t="shared" si="26"/>
        <v>3.5510204081632999</v>
      </c>
      <c r="AP15" s="43">
        <f t="shared" si="27"/>
        <v>17.175370999999998</v>
      </c>
      <c r="AQ15" s="83">
        <f t="shared" si="28"/>
        <v>8.8526620999999999</v>
      </c>
      <c r="AR15" s="6">
        <f t="shared" si="29"/>
        <v>3.5510204081632999</v>
      </c>
      <c r="AS15" s="79">
        <f t="shared" si="30"/>
        <v>15.171747</v>
      </c>
      <c r="AT15" s="83">
        <f t="shared" si="31"/>
        <v>6.0677443000000002</v>
      </c>
      <c r="AU15" s="6">
        <f t="shared" si="32"/>
        <v>3.5510204081632999</v>
      </c>
      <c r="AV15" s="79">
        <f t="shared" si="33"/>
        <v>13.14392</v>
      </c>
      <c r="AW15" s="83">
        <f t="shared" si="34"/>
        <v>3.0301355999999999</v>
      </c>
      <c r="AX15" s="43">
        <f t="shared" si="35"/>
        <v>3.5510204081632999</v>
      </c>
      <c r="AY15" s="43">
        <f t="shared" si="36"/>
        <v>11.297651</v>
      </c>
      <c r="AZ15" s="43">
        <f t="shared" si="37"/>
        <v>-0.10218396</v>
      </c>
      <c r="BA15" s="8"/>
    </row>
    <row r="16" spans="1:53" x14ac:dyDescent="0.25">
      <c r="B16" s="90">
        <v>2785714285.7143002</v>
      </c>
      <c r="C16" s="90">
        <v>-15.132192</v>
      </c>
      <c r="D16" s="90">
        <v>6.8108858999999997</v>
      </c>
      <c r="E16" s="90">
        <v>13.114407999999999</v>
      </c>
      <c r="F16" s="90">
        <v>-46.243926999999999</v>
      </c>
      <c r="G16" s="90">
        <v>-6.3035221000000003</v>
      </c>
      <c r="H16" s="8"/>
      <c r="I16" s="6">
        <f t="shared" si="3"/>
        <v>3.8061224489795999</v>
      </c>
      <c r="J16" s="6">
        <f t="shared" si="4"/>
        <v>16.640637999999999</v>
      </c>
      <c r="K16" s="83">
        <f t="shared" si="7"/>
        <v>10.863346</v>
      </c>
      <c r="L16" s="6">
        <f t="shared" si="8"/>
        <v>3.8061224489795999</v>
      </c>
      <c r="M16" s="79">
        <f t="shared" si="9"/>
        <v>14.511946999999999</v>
      </c>
      <c r="N16" s="83">
        <f t="shared" si="10"/>
        <v>8.2389420999999992</v>
      </c>
      <c r="O16" s="6">
        <f t="shared" si="11"/>
        <v>3.8061224489795999</v>
      </c>
      <c r="P16" s="79">
        <f t="shared" si="12"/>
        <v>12.38818</v>
      </c>
      <c r="Q16" s="83">
        <f t="shared" si="13"/>
        <v>5.4249333999999996</v>
      </c>
      <c r="R16" s="6">
        <f t="shared" si="14"/>
        <v>3.8061224489795999</v>
      </c>
      <c r="S16" s="79">
        <f t="shared" si="15"/>
        <v>10.314916999999999</v>
      </c>
      <c r="T16" s="83">
        <f t="shared" si="16"/>
        <v>2.4462388000000002</v>
      </c>
      <c r="U16" s="6">
        <f t="shared" si="17"/>
        <v>3.8061224489795999</v>
      </c>
      <c r="V16" s="79">
        <f t="shared" si="18"/>
        <v>8.6876677999999998</v>
      </c>
      <c r="W16" s="83">
        <f t="shared" si="19"/>
        <v>-0.49924424000000001</v>
      </c>
      <c r="X16" s="43">
        <f t="shared" si="20"/>
        <v>3.8061224489795999</v>
      </c>
      <c r="Y16" s="43">
        <f t="shared" ref="Y16:Z16" si="47">C540</f>
        <v>7.1246308999999997</v>
      </c>
      <c r="Z16" s="43">
        <f t="shared" si="47"/>
        <v>-4.3433881000000003</v>
      </c>
      <c r="AB16" s="90">
        <v>2785714285.7143002</v>
      </c>
      <c r="AC16" s="90">
        <v>-17.148036999999999</v>
      </c>
      <c r="AD16" s="90">
        <v>11.430996</v>
      </c>
      <c r="AE16" s="90">
        <v>19.688942000000001</v>
      </c>
      <c r="AF16" s="90">
        <v>-58.255443999999997</v>
      </c>
      <c r="AG16" s="90">
        <v>-8.2579469999999997</v>
      </c>
      <c r="AH16" s="8"/>
      <c r="AI16" s="6">
        <f t="shared" si="5"/>
        <v>3.8061224489795999</v>
      </c>
      <c r="AJ16" s="6">
        <f t="shared" si="6"/>
        <v>22.855775999999999</v>
      </c>
      <c r="AK16" s="83">
        <f t="shared" si="22"/>
        <v>15.732862000000001</v>
      </c>
      <c r="AL16" s="6">
        <f t="shared" si="23"/>
        <v>3.8061224489795999</v>
      </c>
      <c r="AM16" s="79">
        <f t="shared" si="24"/>
        <v>20.616309999999999</v>
      </c>
      <c r="AN16" s="83">
        <f t="shared" si="25"/>
        <v>13.06743</v>
      </c>
      <c r="AO16" s="6">
        <f t="shared" si="26"/>
        <v>3.8061224489795999</v>
      </c>
      <c r="AP16" s="43">
        <f t="shared" si="27"/>
        <v>18.514088000000001</v>
      </c>
      <c r="AQ16" s="83">
        <f t="shared" si="28"/>
        <v>10.393132</v>
      </c>
      <c r="AR16" s="6">
        <f t="shared" si="29"/>
        <v>3.8061224489795999</v>
      </c>
      <c r="AS16" s="79">
        <f t="shared" si="30"/>
        <v>16.465949999999999</v>
      </c>
      <c r="AT16" s="83">
        <f t="shared" si="31"/>
        <v>7.5617957000000002</v>
      </c>
      <c r="AU16" s="6">
        <f t="shared" si="32"/>
        <v>3.8061224489795999</v>
      </c>
      <c r="AV16" s="79">
        <f t="shared" si="33"/>
        <v>14.122733</v>
      </c>
      <c r="AW16" s="83">
        <f t="shared" si="34"/>
        <v>4.1355705</v>
      </c>
      <c r="AX16" s="43">
        <f t="shared" si="35"/>
        <v>3.8061224489795999</v>
      </c>
      <c r="AY16" s="43">
        <f t="shared" si="36"/>
        <v>11.807937000000001</v>
      </c>
      <c r="AZ16" s="43">
        <f t="shared" si="37"/>
        <v>0.36407374999999997</v>
      </c>
      <c r="BA16" s="8"/>
    </row>
    <row r="17" spans="2:53" x14ac:dyDescent="0.25">
      <c r="B17" s="90">
        <v>3040816326.5306001</v>
      </c>
      <c r="C17" s="90">
        <v>-15.368019</v>
      </c>
      <c r="D17" s="90">
        <v>7.0565476</v>
      </c>
      <c r="E17" s="90">
        <v>13.301504</v>
      </c>
      <c r="F17" s="90">
        <v>-45.595764000000003</v>
      </c>
      <c r="G17" s="90">
        <v>-6.2449554999999997</v>
      </c>
      <c r="H17" s="8"/>
      <c r="I17" s="6">
        <f t="shared" si="3"/>
        <v>4.0612244897959</v>
      </c>
      <c r="J17" s="6">
        <f t="shared" si="4"/>
        <v>16.057912999999999</v>
      </c>
      <c r="K17" s="83">
        <f t="shared" si="7"/>
        <v>10.248237</v>
      </c>
      <c r="L17" s="6">
        <f t="shared" si="8"/>
        <v>4.0612244897959</v>
      </c>
      <c r="M17" s="79">
        <f t="shared" si="9"/>
        <v>14.483059000000001</v>
      </c>
      <c r="N17" s="83">
        <f t="shared" si="10"/>
        <v>8.1645459999999996</v>
      </c>
      <c r="O17" s="6">
        <f t="shared" si="11"/>
        <v>4.0612244897959</v>
      </c>
      <c r="P17" s="79">
        <f t="shared" si="12"/>
        <v>12.583758</v>
      </c>
      <c r="Q17" s="83">
        <f t="shared" si="13"/>
        <v>5.5457391999999999</v>
      </c>
      <c r="R17" s="6">
        <f t="shared" si="14"/>
        <v>4.0612244897959</v>
      </c>
      <c r="S17" s="79">
        <f t="shared" si="15"/>
        <v>10.705498</v>
      </c>
      <c r="T17" s="83">
        <f t="shared" si="16"/>
        <v>2.7662372999999998</v>
      </c>
      <c r="U17" s="6">
        <f t="shared" si="17"/>
        <v>4.0612244897959</v>
      </c>
      <c r="V17" s="79">
        <f t="shared" si="18"/>
        <v>9.2361298000000005</v>
      </c>
      <c r="W17" s="83">
        <f t="shared" si="19"/>
        <v>-4.1472040000000002E-2</v>
      </c>
      <c r="X17" s="43">
        <f t="shared" si="20"/>
        <v>4.0612244897959</v>
      </c>
      <c r="Y17" s="43">
        <f t="shared" ref="Y17:Z17" si="48">C541</f>
        <v>7.0864510999999997</v>
      </c>
      <c r="Z17" s="43">
        <f t="shared" si="48"/>
        <v>-4.6171021000000003</v>
      </c>
      <c r="AB17" s="90">
        <v>3040816326.5306001</v>
      </c>
      <c r="AC17" s="90">
        <v>-16.391794000000001</v>
      </c>
      <c r="AD17" s="90">
        <v>12.110093000000001</v>
      </c>
      <c r="AE17" s="90">
        <v>19.970752999999998</v>
      </c>
      <c r="AF17" s="90">
        <v>-67.491104000000007</v>
      </c>
      <c r="AG17" s="90">
        <v>-7.8606606000000001</v>
      </c>
      <c r="AH17" s="8"/>
      <c r="AI17" s="6">
        <f t="shared" si="5"/>
        <v>4.0612244897959</v>
      </c>
      <c r="AJ17" s="6">
        <f t="shared" si="6"/>
        <v>22.587185000000002</v>
      </c>
      <c r="AK17" s="83">
        <f t="shared" si="22"/>
        <v>15.373967</v>
      </c>
      <c r="AL17" s="6">
        <f t="shared" si="23"/>
        <v>4.0612244897959</v>
      </c>
      <c r="AM17" s="79">
        <f t="shared" si="24"/>
        <v>20.482658000000001</v>
      </c>
      <c r="AN17" s="83">
        <f t="shared" si="25"/>
        <v>12.803742</v>
      </c>
      <c r="AO17" s="6">
        <f t="shared" si="26"/>
        <v>4.0612244897959</v>
      </c>
      <c r="AP17" s="43">
        <f t="shared" si="27"/>
        <v>18.652418000000001</v>
      </c>
      <c r="AQ17" s="83">
        <f t="shared" si="28"/>
        <v>10.360423000000001</v>
      </c>
      <c r="AR17" s="6">
        <f t="shared" si="29"/>
        <v>4.0612244897959</v>
      </c>
      <c r="AS17" s="79">
        <f t="shared" si="30"/>
        <v>16.566458000000001</v>
      </c>
      <c r="AT17" s="83">
        <f t="shared" si="31"/>
        <v>7.4491138000000001</v>
      </c>
      <c r="AU17" s="6">
        <f t="shared" si="32"/>
        <v>4.0612244897959</v>
      </c>
      <c r="AV17" s="79">
        <f t="shared" si="33"/>
        <v>14.256907999999999</v>
      </c>
      <c r="AW17" s="83">
        <f t="shared" si="34"/>
        <v>4.0418323999999997</v>
      </c>
      <c r="AX17" s="43">
        <f t="shared" si="35"/>
        <v>4.0612244897959</v>
      </c>
      <c r="AY17" s="43">
        <f t="shared" si="36"/>
        <v>12.434056</v>
      </c>
      <c r="AZ17" s="43">
        <f t="shared" si="37"/>
        <v>0.79035847999999997</v>
      </c>
      <c r="BA17" s="8"/>
    </row>
    <row r="18" spans="2:53" x14ac:dyDescent="0.25">
      <c r="B18" s="90">
        <v>3295918367.3469</v>
      </c>
      <c r="C18" s="90">
        <v>-14.627414</v>
      </c>
      <c r="D18" s="90">
        <v>8.6015271999999996</v>
      </c>
      <c r="E18" s="90">
        <v>14.664693</v>
      </c>
      <c r="F18" s="90">
        <v>-49.882477000000002</v>
      </c>
      <c r="G18" s="90">
        <v>-6.0631661000000001</v>
      </c>
      <c r="H18" s="8"/>
      <c r="I18" s="6">
        <f t="shared" si="3"/>
        <v>4.3163265306121996</v>
      </c>
      <c r="J18" s="6">
        <f t="shared" si="4"/>
        <v>15.425508000000001</v>
      </c>
      <c r="K18" s="83">
        <f t="shared" si="7"/>
        <v>9.5984516000000006</v>
      </c>
      <c r="L18" s="6">
        <f t="shared" si="8"/>
        <v>4.3163265306121996</v>
      </c>
      <c r="M18" s="79">
        <f t="shared" si="9"/>
        <v>14.220312</v>
      </c>
      <c r="N18" s="83">
        <f t="shared" si="10"/>
        <v>7.8790331</v>
      </c>
      <c r="O18" s="6">
        <f t="shared" si="11"/>
        <v>4.3163265306121996</v>
      </c>
      <c r="P18" s="79">
        <f t="shared" si="12"/>
        <v>12.607324</v>
      </c>
      <c r="Q18" s="83">
        <f t="shared" si="13"/>
        <v>5.5643497000000002</v>
      </c>
      <c r="R18" s="6">
        <f t="shared" si="14"/>
        <v>4.3163265306121996</v>
      </c>
      <c r="S18" s="79">
        <f t="shared" si="15"/>
        <v>11.166083</v>
      </c>
      <c r="T18" s="83">
        <f t="shared" si="16"/>
        <v>3.2729254000000001</v>
      </c>
      <c r="U18" s="6">
        <f t="shared" si="17"/>
        <v>4.3163265306121996</v>
      </c>
      <c r="V18" s="79">
        <f t="shared" si="18"/>
        <v>10.216664</v>
      </c>
      <c r="W18" s="83">
        <f t="shared" si="19"/>
        <v>0.99336117999999995</v>
      </c>
      <c r="X18" s="43">
        <f t="shared" si="20"/>
        <v>4.3163265306121996</v>
      </c>
      <c r="Y18" s="43">
        <f t="shared" ref="Y18:Z18" si="49">C542</f>
        <v>7.4233650999999998</v>
      </c>
      <c r="Z18" s="43">
        <f t="shared" si="49"/>
        <v>-4.2518238999999998</v>
      </c>
      <c r="AB18" s="90">
        <v>3295918367.3469</v>
      </c>
      <c r="AC18" s="90">
        <v>-16.403261000000001</v>
      </c>
      <c r="AD18" s="90">
        <v>14.062564</v>
      </c>
      <c r="AE18" s="90">
        <v>21.488945000000001</v>
      </c>
      <c r="AF18" s="90">
        <v>-60.743282000000001</v>
      </c>
      <c r="AG18" s="90">
        <v>-7.4263811000000004</v>
      </c>
      <c r="AH18" s="8"/>
      <c r="AI18" s="6">
        <f t="shared" si="5"/>
        <v>4.3163265306121996</v>
      </c>
      <c r="AJ18" s="6">
        <f t="shared" si="6"/>
        <v>22.388124000000001</v>
      </c>
      <c r="AK18" s="83">
        <f t="shared" si="22"/>
        <v>15.133583</v>
      </c>
      <c r="AL18" s="6">
        <f t="shared" si="23"/>
        <v>4.3163265306121996</v>
      </c>
      <c r="AM18" s="79">
        <f t="shared" si="24"/>
        <v>20.934388999999999</v>
      </c>
      <c r="AN18" s="83">
        <f t="shared" si="25"/>
        <v>13.281527000000001</v>
      </c>
      <c r="AO18" s="6">
        <f t="shared" si="26"/>
        <v>4.3163265306121996</v>
      </c>
      <c r="AP18" s="43">
        <f t="shared" si="27"/>
        <v>19.495274999999999</v>
      </c>
      <c r="AQ18" s="83">
        <f t="shared" si="28"/>
        <v>11.303457</v>
      </c>
      <c r="AR18" s="6">
        <f t="shared" si="29"/>
        <v>4.3163265306121996</v>
      </c>
      <c r="AS18" s="79">
        <f t="shared" si="30"/>
        <v>17.507346999999999</v>
      </c>
      <c r="AT18" s="83">
        <f t="shared" si="31"/>
        <v>8.5535736</v>
      </c>
      <c r="AU18" s="6">
        <f t="shared" si="32"/>
        <v>4.3163265306121996</v>
      </c>
      <c r="AV18" s="79">
        <f t="shared" si="33"/>
        <v>15.150865</v>
      </c>
      <c r="AW18" s="83">
        <f t="shared" si="34"/>
        <v>5.1566076000000001</v>
      </c>
      <c r="AX18" s="43">
        <f t="shared" si="35"/>
        <v>4.3163265306121996</v>
      </c>
      <c r="AY18" s="43">
        <f t="shared" si="36"/>
        <v>13.706492000000001</v>
      </c>
      <c r="AZ18" s="43">
        <f t="shared" si="37"/>
        <v>2.3477291999999998</v>
      </c>
      <c r="BA18" s="8"/>
    </row>
    <row r="19" spans="2:53" x14ac:dyDescent="0.25">
      <c r="B19" s="90">
        <v>3551020408.1633</v>
      </c>
      <c r="C19" s="90">
        <v>-14.719528</v>
      </c>
      <c r="D19" s="90">
        <v>10.118648</v>
      </c>
      <c r="E19" s="90">
        <v>15.957824</v>
      </c>
      <c r="F19" s="90">
        <v>-54.27581</v>
      </c>
      <c r="G19" s="90">
        <v>-5.8391761999999998</v>
      </c>
      <c r="H19" s="8"/>
      <c r="I19" s="6">
        <f t="shared" si="3"/>
        <v>4.5714285714286005</v>
      </c>
      <c r="J19" s="6">
        <f t="shared" si="4"/>
        <v>14.826771000000001</v>
      </c>
      <c r="K19" s="83">
        <f t="shared" si="7"/>
        <v>8.9308615000000007</v>
      </c>
      <c r="L19" s="6">
        <f t="shared" si="8"/>
        <v>4.5714285714286005</v>
      </c>
      <c r="M19" s="79">
        <f t="shared" si="9"/>
        <v>13.848765</v>
      </c>
      <c r="N19" s="83">
        <f t="shared" si="10"/>
        <v>7.4553471</v>
      </c>
      <c r="O19" s="6">
        <f t="shared" si="11"/>
        <v>4.5714285714286005</v>
      </c>
      <c r="P19" s="79">
        <f t="shared" si="12"/>
        <v>12.604189999999999</v>
      </c>
      <c r="Q19" s="83">
        <f t="shared" si="13"/>
        <v>5.5478101000000004</v>
      </c>
      <c r="R19" s="6">
        <f t="shared" si="14"/>
        <v>4.5714285714286005</v>
      </c>
      <c r="S19" s="79">
        <f t="shared" si="15"/>
        <v>11.575646000000001</v>
      </c>
      <c r="T19" s="83">
        <f t="shared" si="16"/>
        <v>3.7068439</v>
      </c>
      <c r="U19" s="6">
        <f t="shared" si="17"/>
        <v>4.5714285714286005</v>
      </c>
      <c r="V19" s="79">
        <f t="shared" si="18"/>
        <v>11.026636999999999</v>
      </c>
      <c r="W19" s="83">
        <f t="shared" si="19"/>
        <v>1.8069488</v>
      </c>
      <c r="X19" s="43">
        <f t="shared" si="20"/>
        <v>4.5714285714286005</v>
      </c>
      <c r="Y19" s="43">
        <f t="shared" ref="Y19:Z19" si="50">C543</f>
        <v>7.3179059000000004</v>
      </c>
      <c r="Z19" s="43">
        <f t="shared" si="50"/>
        <v>-4.4590158000000004</v>
      </c>
      <c r="AB19" s="90">
        <v>3551020408.1633</v>
      </c>
      <c r="AC19" s="90">
        <v>-15.872918</v>
      </c>
      <c r="AD19" s="90">
        <v>13.660918000000001</v>
      </c>
      <c r="AE19" s="90">
        <v>20.955901999999998</v>
      </c>
      <c r="AF19" s="90">
        <v>-66.144913000000003</v>
      </c>
      <c r="AG19" s="90">
        <v>-7.2949843000000003</v>
      </c>
      <c r="AH19" s="8"/>
      <c r="AI19" s="6">
        <f t="shared" si="5"/>
        <v>4.5714285714286005</v>
      </c>
      <c r="AJ19" s="6">
        <f t="shared" si="6"/>
        <v>20.944807000000001</v>
      </c>
      <c r="AK19" s="83">
        <f t="shared" si="22"/>
        <v>13.658170999999999</v>
      </c>
      <c r="AL19" s="6">
        <f t="shared" si="23"/>
        <v>4.5714285714286005</v>
      </c>
      <c r="AM19" s="79">
        <f t="shared" si="24"/>
        <v>20.262630000000001</v>
      </c>
      <c r="AN19" s="83">
        <f t="shared" si="25"/>
        <v>12.620172</v>
      </c>
      <c r="AO19" s="6">
        <f t="shared" si="26"/>
        <v>4.5714285714286005</v>
      </c>
      <c r="AP19" s="43">
        <f t="shared" si="27"/>
        <v>19.317990999999999</v>
      </c>
      <c r="AQ19" s="83">
        <f t="shared" si="28"/>
        <v>11.172242000000001</v>
      </c>
      <c r="AR19" s="6">
        <f t="shared" si="29"/>
        <v>4.5714285714286005</v>
      </c>
      <c r="AS19" s="79">
        <f t="shared" si="30"/>
        <v>17.560252999999999</v>
      </c>
      <c r="AT19" s="83">
        <f t="shared" si="31"/>
        <v>8.6874619000000006</v>
      </c>
      <c r="AU19" s="6">
        <f t="shared" si="32"/>
        <v>4.5714285714286005</v>
      </c>
      <c r="AV19" s="79">
        <f t="shared" si="33"/>
        <v>15.751906</v>
      </c>
      <c r="AW19" s="83">
        <f t="shared" si="34"/>
        <v>5.9126205000000001</v>
      </c>
      <c r="AX19" s="43">
        <f t="shared" si="35"/>
        <v>4.5714285714286005</v>
      </c>
      <c r="AY19" s="43">
        <f t="shared" si="36"/>
        <v>15.748512</v>
      </c>
      <c r="AZ19" s="43">
        <f t="shared" si="37"/>
        <v>4.6456552000000002</v>
      </c>
      <c r="BA19" s="8"/>
    </row>
    <row r="20" spans="2:53" x14ac:dyDescent="0.25">
      <c r="B20" s="90">
        <v>3806122448.9796</v>
      </c>
      <c r="C20" s="90">
        <v>-14.498329999999999</v>
      </c>
      <c r="D20" s="90">
        <v>10.863346</v>
      </c>
      <c r="E20" s="90">
        <v>16.640637999999999</v>
      </c>
      <c r="F20" s="90">
        <v>-52.089413</v>
      </c>
      <c r="G20" s="90">
        <v>-5.7772918000000004</v>
      </c>
      <c r="H20" s="8"/>
      <c r="I20" s="6">
        <f t="shared" si="3"/>
        <v>4.8265306122449001</v>
      </c>
      <c r="J20" s="6">
        <f t="shared" si="4"/>
        <v>14.904311</v>
      </c>
      <c r="K20" s="83">
        <f t="shared" si="7"/>
        <v>9.0390329000000005</v>
      </c>
      <c r="L20" s="6">
        <f t="shared" si="8"/>
        <v>4.8265306122449001</v>
      </c>
      <c r="M20" s="79">
        <f t="shared" si="9"/>
        <v>13.873678</v>
      </c>
      <c r="N20" s="83">
        <f t="shared" si="10"/>
        <v>7.5547056000000001</v>
      </c>
      <c r="O20" s="6">
        <f t="shared" si="11"/>
        <v>4.8265306122449001</v>
      </c>
      <c r="P20" s="79">
        <f t="shared" si="12"/>
        <v>12.758229999999999</v>
      </c>
      <c r="Q20" s="83">
        <f t="shared" si="13"/>
        <v>5.8437123</v>
      </c>
      <c r="R20" s="6">
        <f t="shared" si="14"/>
        <v>4.8265306122449001</v>
      </c>
      <c r="S20" s="79">
        <f t="shared" si="15"/>
        <v>12.015815999999999</v>
      </c>
      <c r="T20" s="83">
        <f t="shared" si="16"/>
        <v>4.3121567000000001</v>
      </c>
      <c r="U20" s="6">
        <f t="shared" si="17"/>
        <v>4.8265306122449001</v>
      </c>
      <c r="V20" s="79">
        <f t="shared" si="18"/>
        <v>11.635377</v>
      </c>
      <c r="W20" s="83">
        <f t="shared" si="19"/>
        <v>2.4948424999999999</v>
      </c>
      <c r="X20" s="43">
        <f t="shared" si="20"/>
        <v>4.8265306122449001</v>
      </c>
      <c r="Y20" s="43">
        <f t="shared" ref="Y20:Z20" si="51">C544</f>
        <v>6.8963565999999998</v>
      </c>
      <c r="Z20" s="43">
        <f t="shared" si="51"/>
        <v>-4.9474486999999998</v>
      </c>
      <c r="AB20" s="90">
        <v>3806122448.9796</v>
      </c>
      <c r="AC20" s="90">
        <v>-15.967186</v>
      </c>
      <c r="AD20" s="90">
        <v>15.732862000000001</v>
      </c>
      <c r="AE20" s="90">
        <v>22.855775999999999</v>
      </c>
      <c r="AF20" s="90">
        <v>-63.807414999999999</v>
      </c>
      <c r="AG20" s="90">
        <v>-7.1229152999999998</v>
      </c>
      <c r="AH20" s="8"/>
      <c r="AI20" s="6">
        <f t="shared" si="5"/>
        <v>4.8265306122449001</v>
      </c>
      <c r="AJ20" s="6">
        <f t="shared" si="6"/>
        <v>20.642074999999998</v>
      </c>
      <c r="AK20" s="83">
        <f t="shared" si="22"/>
        <v>13.386301</v>
      </c>
      <c r="AL20" s="6">
        <f t="shared" si="23"/>
        <v>4.8265306122449001</v>
      </c>
      <c r="AM20" s="79">
        <f t="shared" si="24"/>
        <v>20.017814999999999</v>
      </c>
      <c r="AN20" s="83">
        <f t="shared" si="25"/>
        <v>12.462379</v>
      </c>
      <c r="AO20" s="6">
        <f t="shared" si="26"/>
        <v>4.8265306122449001</v>
      </c>
      <c r="AP20" s="43">
        <f t="shared" si="27"/>
        <v>19.058218</v>
      </c>
      <c r="AQ20" s="83">
        <f t="shared" si="28"/>
        <v>11.066851</v>
      </c>
      <c r="AR20" s="6">
        <f t="shared" si="29"/>
        <v>4.8265306122449001</v>
      </c>
      <c r="AS20" s="79">
        <f t="shared" si="30"/>
        <v>17.570443999999998</v>
      </c>
      <c r="AT20" s="83">
        <f t="shared" si="31"/>
        <v>8.9499302000000007</v>
      </c>
      <c r="AU20" s="6">
        <f t="shared" si="32"/>
        <v>4.8265306122449001</v>
      </c>
      <c r="AV20" s="79">
        <f t="shared" si="33"/>
        <v>16.487189999999998</v>
      </c>
      <c r="AW20" s="83">
        <f t="shared" si="34"/>
        <v>7.0300069000000001</v>
      </c>
      <c r="AX20" s="43">
        <f t="shared" si="35"/>
        <v>4.8265306122449001</v>
      </c>
      <c r="AY20" s="43">
        <f t="shared" si="36"/>
        <v>17.191251999999999</v>
      </c>
      <c r="AZ20" s="43">
        <f t="shared" si="37"/>
        <v>6.5340642999999998</v>
      </c>
      <c r="BA20" s="8"/>
    </row>
    <row r="21" spans="2:53" x14ac:dyDescent="0.25">
      <c r="B21" s="90">
        <v>4061224489.7958999</v>
      </c>
      <c r="C21" s="90">
        <v>-14.548889000000001</v>
      </c>
      <c r="D21" s="90">
        <v>10.248237</v>
      </c>
      <c r="E21" s="90">
        <v>16.057912999999999</v>
      </c>
      <c r="F21" s="90">
        <v>-54.115096999999999</v>
      </c>
      <c r="G21" s="90">
        <v>-5.8096752</v>
      </c>
      <c r="H21" s="8"/>
      <c r="I21" s="6">
        <f t="shared" si="3"/>
        <v>5.0816326530611997</v>
      </c>
      <c r="J21" s="6">
        <f t="shared" si="4"/>
        <v>15.545207</v>
      </c>
      <c r="K21" s="83">
        <f t="shared" si="7"/>
        <v>9.6510581999999996</v>
      </c>
      <c r="L21" s="6">
        <f t="shared" si="8"/>
        <v>5.0816326530611997</v>
      </c>
      <c r="M21" s="79">
        <f t="shared" si="9"/>
        <v>14.435187000000001</v>
      </c>
      <c r="N21" s="83">
        <f t="shared" si="10"/>
        <v>8.1413726999999998</v>
      </c>
      <c r="O21" s="6">
        <f t="shared" si="11"/>
        <v>5.0816326530611997</v>
      </c>
      <c r="P21" s="79">
        <f t="shared" si="12"/>
        <v>13.317301</v>
      </c>
      <c r="Q21" s="83">
        <f t="shared" si="13"/>
        <v>6.4897399</v>
      </c>
      <c r="R21" s="6">
        <f t="shared" si="14"/>
        <v>5.0816326530611997</v>
      </c>
      <c r="S21" s="79">
        <f t="shared" si="15"/>
        <v>12.745238000000001</v>
      </c>
      <c r="T21" s="83">
        <f t="shared" si="16"/>
        <v>5.1469135000000001</v>
      </c>
      <c r="U21" s="6">
        <f t="shared" si="17"/>
        <v>5.0816326530611997</v>
      </c>
      <c r="V21" s="79">
        <f t="shared" si="18"/>
        <v>11.895079000000001</v>
      </c>
      <c r="W21" s="83">
        <f t="shared" si="19"/>
        <v>2.7265758999999998</v>
      </c>
      <c r="X21" s="43">
        <f t="shared" si="20"/>
        <v>5.0816326530611997</v>
      </c>
      <c r="Y21" s="43">
        <f t="shared" ref="Y21:Z21" si="52">C545</f>
        <v>6.2204046000000002</v>
      </c>
      <c r="Z21" s="43">
        <f t="shared" si="52"/>
        <v>-5.7730842000000004</v>
      </c>
      <c r="AB21" s="90">
        <v>4061224489.7958999</v>
      </c>
      <c r="AC21" s="90">
        <v>-15.895296999999999</v>
      </c>
      <c r="AD21" s="90">
        <v>15.373967</v>
      </c>
      <c r="AE21" s="90">
        <v>22.587185000000002</v>
      </c>
      <c r="AF21" s="90">
        <v>-71.651047000000005</v>
      </c>
      <c r="AG21" s="90">
        <v>-7.2132186999999997</v>
      </c>
      <c r="AH21" s="8"/>
      <c r="AI21" s="6">
        <f t="shared" si="5"/>
        <v>5.0816326530611997</v>
      </c>
      <c r="AJ21" s="6">
        <f t="shared" si="6"/>
        <v>20.775814</v>
      </c>
      <c r="AK21" s="83">
        <f t="shared" si="22"/>
        <v>13.465567999999999</v>
      </c>
      <c r="AL21" s="6">
        <f t="shared" si="23"/>
        <v>5.0816326530611997</v>
      </c>
      <c r="AM21" s="79">
        <f t="shared" si="24"/>
        <v>19.946535000000001</v>
      </c>
      <c r="AN21" s="83">
        <f t="shared" si="25"/>
        <v>12.343976</v>
      </c>
      <c r="AO21" s="6">
        <f t="shared" si="26"/>
        <v>5.0816326530611997</v>
      </c>
      <c r="AP21" s="43">
        <f t="shared" si="27"/>
        <v>18.759105999999999</v>
      </c>
      <c r="AQ21" s="83">
        <f t="shared" si="28"/>
        <v>10.737351</v>
      </c>
      <c r="AR21" s="6">
        <f t="shared" si="29"/>
        <v>5.0816326530611997</v>
      </c>
      <c r="AS21" s="79">
        <f t="shared" si="30"/>
        <v>17.556837000000002</v>
      </c>
      <c r="AT21" s="83">
        <f t="shared" si="31"/>
        <v>8.9742241000000007</v>
      </c>
      <c r="AU21" s="6">
        <f t="shared" si="32"/>
        <v>5.0816326530611997</v>
      </c>
      <c r="AV21" s="79">
        <f t="shared" si="33"/>
        <v>17.717413000000001</v>
      </c>
      <c r="AW21" s="83">
        <f t="shared" si="34"/>
        <v>8.4092111999999997</v>
      </c>
      <c r="AX21" s="43">
        <f t="shared" si="35"/>
        <v>5.0816326530611997</v>
      </c>
      <c r="AY21" s="43">
        <f t="shared" si="36"/>
        <v>18.053536999999999</v>
      </c>
      <c r="AZ21" s="43">
        <f t="shared" si="37"/>
        <v>7.5119138000000003</v>
      </c>
      <c r="BA21" s="8"/>
    </row>
    <row r="22" spans="2:53" x14ac:dyDescent="0.25">
      <c r="B22" s="90">
        <v>4316326530.6121998</v>
      </c>
      <c r="C22" s="90">
        <v>-14.843242999999999</v>
      </c>
      <c r="D22" s="90">
        <v>9.5984516000000006</v>
      </c>
      <c r="E22" s="90">
        <v>15.425508000000001</v>
      </c>
      <c r="F22" s="90">
        <v>-50.956291</v>
      </c>
      <c r="G22" s="90">
        <v>-5.8270568999999997</v>
      </c>
      <c r="H22" s="8"/>
      <c r="I22" s="6">
        <f t="shared" si="3"/>
        <v>5.3367346938775997</v>
      </c>
      <c r="J22" s="6">
        <f t="shared" si="4"/>
        <v>15.953771</v>
      </c>
      <c r="K22" s="83">
        <f t="shared" si="7"/>
        <v>10.111423</v>
      </c>
      <c r="L22" s="6">
        <f t="shared" si="8"/>
        <v>5.3367346938775997</v>
      </c>
      <c r="M22" s="79">
        <f t="shared" si="9"/>
        <v>14.832966000000001</v>
      </c>
      <c r="N22" s="83">
        <f t="shared" si="10"/>
        <v>8.6488876000000001</v>
      </c>
      <c r="O22" s="6">
        <f t="shared" si="11"/>
        <v>5.3367346938775997</v>
      </c>
      <c r="P22" s="79">
        <f t="shared" si="12"/>
        <v>13.822411000000001</v>
      </c>
      <c r="Q22" s="83">
        <f t="shared" si="13"/>
        <v>7.1714845</v>
      </c>
      <c r="R22" s="6">
        <f t="shared" si="14"/>
        <v>5.3367346938775997</v>
      </c>
      <c r="S22" s="79">
        <f t="shared" si="15"/>
        <v>13.460884</v>
      </c>
      <c r="T22" s="83">
        <f t="shared" si="16"/>
        <v>6.0323004999999998</v>
      </c>
      <c r="U22" s="6">
        <f t="shared" si="17"/>
        <v>5.3367346938775997</v>
      </c>
      <c r="V22" s="79">
        <f t="shared" si="18"/>
        <v>11.674545</v>
      </c>
      <c r="W22" s="83">
        <f t="shared" si="19"/>
        <v>2.4509539999999999</v>
      </c>
      <c r="X22" s="43">
        <f t="shared" si="20"/>
        <v>5.3367346938775997</v>
      </c>
      <c r="Y22" s="43">
        <f t="shared" ref="Y22:Z22" si="53">C546</f>
        <v>5.5859636999999998</v>
      </c>
      <c r="Z22" s="43">
        <f t="shared" si="53"/>
        <v>-6.6322121999999997</v>
      </c>
      <c r="AB22" s="90">
        <v>4316326530.6121998</v>
      </c>
      <c r="AC22" s="90">
        <v>-16.293875</v>
      </c>
      <c r="AD22" s="90">
        <v>15.133583</v>
      </c>
      <c r="AE22" s="90">
        <v>22.388124000000001</v>
      </c>
      <c r="AF22" s="90">
        <v>-65.254417000000004</v>
      </c>
      <c r="AG22" s="90">
        <v>-7.2545424000000001</v>
      </c>
      <c r="AH22" s="8"/>
      <c r="AI22" s="6">
        <f t="shared" si="5"/>
        <v>5.3367346938775997</v>
      </c>
      <c r="AJ22" s="6">
        <f t="shared" si="6"/>
        <v>20.504353999999999</v>
      </c>
      <c r="AK22" s="83">
        <f t="shared" si="22"/>
        <v>13.163667999999999</v>
      </c>
      <c r="AL22" s="6">
        <f t="shared" si="23"/>
        <v>5.3367346938775997</v>
      </c>
      <c r="AM22" s="79">
        <f t="shared" si="24"/>
        <v>19.619202000000001</v>
      </c>
      <c r="AN22" s="83">
        <f t="shared" si="25"/>
        <v>12.015267</v>
      </c>
      <c r="AO22" s="6">
        <f t="shared" si="26"/>
        <v>5.3367346938775997</v>
      </c>
      <c r="AP22" s="43">
        <f t="shared" si="27"/>
        <v>18.350883</v>
      </c>
      <c r="AQ22" s="83">
        <f t="shared" si="28"/>
        <v>10.387848999999999</v>
      </c>
      <c r="AR22" s="6">
        <f t="shared" si="29"/>
        <v>5.3367346938775997</v>
      </c>
      <c r="AS22" s="79">
        <f t="shared" si="30"/>
        <v>17.508016999999999</v>
      </c>
      <c r="AT22" s="83">
        <f t="shared" si="31"/>
        <v>9.0932875000000006</v>
      </c>
      <c r="AU22" s="6">
        <f t="shared" si="32"/>
        <v>5.3367346938775997</v>
      </c>
      <c r="AV22" s="79">
        <f t="shared" si="33"/>
        <v>18.036615000000001</v>
      </c>
      <c r="AW22" s="83">
        <f t="shared" si="34"/>
        <v>8.9876328000000001</v>
      </c>
      <c r="AX22" s="43">
        <f t="shared" si="35"/>
        <v>5.3367346938775997</v>
      </c>
      <c r="AY22" s="43">
        <f t="shared" si="36"/>
        <v>16.901781</v>
      </c>
      <c r="AZ22" s="43">
        <f t="shared" si="37"/>
        <v>6.4856509999999998</v>
      </c>
      <c r="BA22" s="8"/>
    </row>
    <row r="23" spans="2:53" x14ac:dyDescent="0.25">
      <c r="B23" s="90">
        <v>4571428571.4286003</v>
      </c>
      <c r="C23" s="90">
        <v>-14.712878999999999</v>
      </c>
      <c r="D23" s="90">
        <v>8.9308615000000007</v>
      </c>
      <c r="E23" s="90">
        <v>14.826771000000001</v>
      </c>
      <c r="F23" s="90">
        <v>-48.834353999999998</v>
      </c>
      <c r="G23" s="90">
        <v>-5.8959098000000001</v>
      </c>
      <c r="H23" s="8"/>
      <c r="I23" s="6">
        <f t="shared" si="3"/>
        <v>5.5918367346939002</v>
      </c>
      <c r="J23" s="6">
        <f t="shared" si="4"/>
        <v>16.397020000000001</v>
      </c>
      <c r="K23" s="83">
        <f t="shared" si="7"/>
        <v>10.465854999999999</v>
      </c>
      <c r="L23" s="6">
        <f t="shared" si="8"/>
        <v>5.5918367346939002</v>
      </c>
      <c r="M23" s="79">
        <f t="shared" si="9"/>
        <v>15.501206</v>
      </c>
      <c r="N23" s="83">
        <f t="shared" si="10"/>
        <v>9.2806063000000005</v>
      </c>
      <c r="O23" s="6">
        <f t="shared" si="11"/>
        <v>5.5918367346939002</v>
      </c>
      <c r="P23" s="79">
        <f t="shared" si="12"/>
        <v>14.798951000000001</v>
      </c>
      <c r="Q23" s="83">
        <f t="shared" si="13"/>
        <v>8.1600771000000005</v>
      </c>
      <c r="R23" s="6">
        <f t="shared" si="14"/>
        <v>5.5918367346939002</v>
      </c>
      <c r="S23" s="79">
        <f t="shared" si="15"/>
        <v>14.504061</v>
      </c>
      <c r="T23" s="83">
        <f t="shared" si="16"/>
        <v>7.0607986</v>
      </c>
      <c r="U23" s="6">
        <f t="shared" si="17"/>
        <v>5.5918367346939002</v>
      </c>
      <c r="V23" s="79">
        <f t="shared" si="18"/>
        <v>11.511338</v>
      </c>
      <c r="W23" s="83">
        <f t="shared" si="19"/>
        <v>2.0380929000000001</v>
      </c>
      <c r="X23" s="43">
        <f t="shared" si="20"/>
        <v>5.5918367346939002</v>
      </c>
      <c r="Y23" s="43">
        <f t="shared" ref="Y23:Z23" si="54">C547</f>
        <v>5.2442783999999998</v>
      </c>
      <c r="Z23" s="43">
        <f t="shared" si="54"/>
        <v>-7.4108542999999996</v>
      </c>
      <c r="AB23" s="90">
        <v>4571428571.4286003</v>
      </c>
      <c r="AC23" s="90">
        <v>-16.072506000000001</v>
      </c>
      <c r="AD23" s="90">
        <v>13.658170999999999</v>
      </c>
      <c r="AE23" s="90">
        <v>20.944807000000001</v>
      </c>
      <c r="AF23" s="90">
        <v>-62.681068000000003</v>
      </c>
      <c r="AG23" s="90">
        <v>-7.2866359000000003</v>
      </c>
      <c r="AH23" s="8"/>
      <c r="AI23" s="6">
        <f t="shared" si="5"/>
        <v>5.5918367346939002</v>
      </c>
      <c r="AJ23" s="6">
        <f t="shared" si="6"/>
        <v>20.020807000000001</v>
      </c>
      <c r="AK23" s="83">
        <f t="shared" si="22"/>
        <v>12.668697</v>
      </c>
      <c r="AL23" s="6">
        <f t="shared" si="23"/>
        <v>5.5918367346939002</v>
      </c>
      <c r="AM23" s="79">
        <f t="shared" si="24"/>
        <v>19.119617000000002</v>
      </c>
      <c r="AN23" s="83">
        <f t="shared" si="25"/>
        <v>11.535371</v>
      </c>
      <c r="AO23" s="6">
        <f t="shared" si="26"/>
        <v>5.5918367346939002</v>
      </c>
      <c r="AP23" s="43">
        <f t="shared" si="27"/>
        <v>18.224072</v>
      </c>
      <c r="AQ23" s="83">
        <f t="shared" si="28"/>
        <v>10.340055</v>
      </c>
      <c r="AR23" s="6">
        <f t="shared" si="29"/>
        <v>5.5918367346939002</v>
      </c>
      <c r="AS23" s="79">
        <f t="shared" si="30"/>
        <v>18.375809</v>
      </c>
      <c r="AT23" s="83">
        <f t="shared" si="31"/>
        <v>10.115513</v>
      </c>
      <c r="AU23" s="6">
        <f t="shared" si="32"/>
        <v>5.5918367346939002</v>
      </c>
      <c r="AV23" s="79">
        <f t="shared" si="33"/>
        <v>19.452003000000001</v>
      </c>
      <c r="AW23" s="83">
        <f t="shared" si="34"/>
        <v>10.55691</v>
      </c>
      <c r="AX23" s="43">
        <f t="shared" si="35"/>
        <v>5.5918367346939002</v>
      </c>
      <c r="AY23" s="43">
        <f t="shared" si="36"/>
        <v>17.137004999999998</v>
      </c>
      <c r="AZ23" s="43">
        <f t="shared" si="37"/>
        <v>6.6523414000000001</v>
      </c>
      <c r="BA23" s="8"/>
    </row>
    <row r="24" spans="2:53" x14ac:dyDescent="0.25">
      <c r="B24" s="90">
        <v>4826530612.2448997</v>
      </c>
      <c r="C24" s="90">
        <v>-14.577237999999999</v>
      </c>
      <c r="D24" s="90">
        <v>9.0390329000000005</v>
      </c>
      <c r="E24" s="90">
        <v>14.904311</v>
      </c>
      <c r="F24" s="90">
        <v>-50.194603000000001</v>
      </c>
      <c r="G24" s="90">
        <v>-5.8652791999999998</v>
      </c>
      <c r="H24" s="8"/>
      <c r="I24" s="6">
        <f t="shared" si="3"/>
        <v>5.8469387755101998</v>
      </c>
      <c r="J24" s="6">
        <f t="shared" si="4"/>
        <v>16.641558</v>
      </c>
      <c r="K24" s="83">
        <f t="shared" si="7"/>
        <v>10.737192</v>
      </c>
      <c r="L24" s="6">
        <f t="shared" si="8"/>
        <v>5.8469387755101998</v>
      </c>
      <c r="M24" s="79">
        <f t="shared" si="9"/>
        <v>15.957943</v>
      </c>
      <c r="N24" s="83">
        <f t="shared" si="10"/>
        <v>9.8215150999999992</v>
      </c>
      <c r="O24" s="6">
        <f t="shared" si="11"/>
        <v>5.8469387755101998</v>
      </c>
      <c r="P24" s="79">
        <f t="shared" si="12"/>
        <v>15.601727</v>
      </c>
      <c r="Q24" s="83">
        <f t="shared" si="13"/>
        <v>9.0855846000000007</v>
      </c>
      <c r="R24" s="6">
        <f t="shared" si="14"/>
        <v>5.8469387755101998</v>
      </c>
      <c r="S24" s="79">
        <f t="shared" si="15"/>
        <v>15.031279</v>
      </c>
      <c r="T24" s="83">
        <f t="shared" si="16"/>
        <v>7.6555194999999996</v>
      </c>
      <c r="U24" s="6">
        <f t="shared" si="17"/>
        <v>5.8469387755101998</v>
      </c>
      <c r="V24" s="79">
        <f t="shared" si="18"/>
        <v>11.003197999999999</v>
      </c>
      <c r="W24" s="83">
        <f t="shared" si="19"/>
        <v>1.3954567</v>
      </c>
      <c r="X24" s="43">
        <f t="shared" si="20"/>
        <v>5.8469387755101998</v>
      </c>
      <c r="Y24" s="43">
        <f t="shared" ref="Y24:Z24" si="55">C548</f>
        <v>4.8309135000000003</v>
      </c>
      <c r="Z24" s="43">
        <f t="shared" si="55"/>
        <v>-8.1577959</v>
      </c>
      <c r="AB24" s="90">
        <v>4826530612.2448997</v>
      </c>
      <c r="AC24" s="90">
        <v>-15.918868</v>
      </c>
      <c r="AD24" s="90">
        <v>13.386301</v>
      </c>
      <c r="AE24" s="90">
        <v>20.642074999999998</v>
      </c>
      <c r="AF24" s="90">
        <v>-62.869289000000002</v>
      </c>
      <c r="AG24" s="90">
        <v>-7.2557730999999999</v>
      </c>
      <c r="AH24" s="8"/>
      <c r="AI24" s="6">
        <f t="shared" si="5"/>
        <v>5.8469387755101998</v>
      </c>
      <c r="AJ24" s="6">
        <f t="shared" si="6"/>
        <v>19.48218</v>
      </c>
      <c r="AK24" s="83">
        <f t="shared" si="22"/>
        <v>12.237959</v>
      </c>
      <c r="AL24" s="6">
        <f t="shared" si="23"/>
        <v>5.8469387755101998</v>
      </c>
      <c r="AM24" s="79">
        <f t="shared" si="24"/>
        <v>18.813559000000001</v>
      </c>
      <c r="AN24" s="83">
        <f t="shared" si="25"/>
        <v>11.390491000000001</v>
      </c>
      <c r="AO24" s="6">
        <f t="shared" si="26"/>
        <v>5.8469387755101998</v>
      </c>
      <c r="AP24" s="43">
        <f t="shared" si="27"/>
        <v>18.625298999999998</v>
      </c>
      <c r="AQ24" s="83">
        <f t="shared" si="28"/>
        <v>10.980608</v>
      </c>
      <c r="AR24" s="6">
        <f t="shared" si="29"/>
        <v>5.8469387755101998</v>
      </c>
      <c r="AS24" s="79">
        <f t="shared" si="30"/>
        <v>19.523775000000001</v>
      </c>
      <c r="AT24" s="83">
        <f t="shared" si="31"/>
        <v>11.556922999999999</v>
      </c>
      <c r="AU24" s="6">
        <f t="shared" si="32"/>
        <v>5.8469387755101998</v>
      </c>
      <c r="AV24" s="79">
        <f t="shared" si="33"/>
        <v>19.703855999999998</v>
      </c>
      <c r="AW24" s="83">
        <f t="shared" si="34"/>
        <v>11.043715000000001</v>
      </c>
      <c r="AX24" s="43">
        <f t="shared" si="35"/>
        <v>5.8469387755101998</v>
      </c>
      <c r="AY24" s="43">
        <f t="shared" si="36"/>
        <v>16.601251999999999</v>
      </c>
      <c r="AZ24" s="43">
        <f t="shared" si="37"/>
        <v>6.0717235000000001</v>
      </c>
      <c r="BA24" s="8"/>
    </row>
    <row r="25" spans="2:53" x14ac:dyDescent="0.25">
      <c r="B25" s="90">
        <v>5081632653.0612001</v>
      </c>
      <c r="C25" s="90">
        <v>-14.867486</v>
      </c>
      <c r="D25" s="90">
        <v>9.6510581999999996</v>
      </c>
      <c r="E25" s="90">
        <v>15.545207</v>
      </c>
      <c r="F25" s="90">
        <v>-51.678051000000004</v>
      </c>
      <c r="G25" s="90">
        <v>-5.8941498000000001</v>
      </c>
      <c r="H25" s="8"/>
      <c r="I25" s="6">
        <f t="shared" si="3"/>
        <v>6.1020408163265003</v>
      </c>
      <c r="J25" s="6">
        <f t="shared" si="4"/>
        <v>17.071739000000001</v>
      </c>
      <c r="K25" s="83">
        <f t="shared" si="7"/>
        <v>11.111967</v>
      </c>
      <c r="L25" s="6">
        <f t="shared" si="8"/>
        <v>6.1020408163265003</v>
      </c>
      <c r="M25" s="79">
        <f t="shared" si="9"/>
        <v>16.690812999999999</v>
      </c>
      <c r="N25" s="83">
        <f t="shared" si="10"/>
        <v>10.553208</v>
      </c>
      <c r="O25" s="6">
        <f t="shared" si="11"/>
        <v>6.1020408163265003</v>
      </c>
      <c r="P25" s="79">
        <f t="shared" si="12"/>
        <v>16.825182000000002</v>
      </c>
      <c r="Q25" s="83">
        <f t="shared" si="13"/>
        <v>10.334697999999999</v>
      </c>
      <c r="R25" s="6">
        <f t="shared" si="14"/>
        <v>6.1020408163265003</v>
      </c>
      <c r="S25" s="79">
        <f t="shared" si="15"/>
        <v>15.992692</v>
      </c>
      <c r="T25" s="83">
        <f t="shared" si="16"/>
        <v>8.5894489000000007</v>
      </c>
      <c r="U25" s="6">
        <f t="shared" si="17"/>
        <v>6.1020408163265003</v>
      </c>
      <c r="V25" s="79">
        <f t="shared" si="18"/>
        <v>10.617912</v>
      </c>
      <c r="W25" s="83">
        <f t="shared" si="19"/>
        <v>0.86312412999999999</v>
      </c>
      <c r="X25" s="43">
        <f t="shared" si="20"/>
        <v>6.1020408163265003</v>
      </c>
      <c r="Y25" s="43">
        <f t="shared" ref="Y25:Z25" si="56">C549</f>
        <v>4.6112294</v>
      </c>
      <c r="Z25" s="43">
        <f t="shared" si="56"/>
        <v>-8.6052198000000004</v>
      </c>
      <c r="AB25" s="90">
        <v>5081632653.0612001</v>
      </c>
      <c r="AC25" s="90">
        <v>-16.076896999999999</v>
      </c>
      <c r="AD25" s="90">
        <v>13.465567999999999</v>
      </c>
      <c r="AE25" s="90">
        <v>20.775814</v>
      </c>
      <c r="AF25" s="90">
        <v>-62.972259999999999</v>
      </c>
      <c r="AG25" s="90">
        <v>-7.3102479000000002</v>
      </c>
      <c r="AH25" s="8"/>
      <c r="AI25" s="6">
        <f t="shared" si="5"/>
        <v>6.1020408163265003</v>
      </c>
      <c r="AJ25" s="6">
        <f t="shared" si="6"/>
        <v>19.435205</v>
      </c>
      <c r="AK25" s="83">
        <f t="shared" si="22"/>
        <v>12.184191999999999</v>
      </c>
      <c r="AL25" s="6">
        <f t="shared" si="23"/>
        <v>6.1020408163265003</v>
      </c>
      <c r="AM25" s="79">
        <f t="shared" si="24"/>
        <v>19.002821000000001</v>
      </c>
      <c r="AN25" s="83">
        <f t="shared" si="25"/>
        <v>11.611981999999999</v>
      </c>
      <c r="AO25" s="6">
        <f t="shared" si="26"/>
        <v>6.1020408163265003</v>
      </c>
      <c r="AP25" s="43">
        <f t="shared" si="27"/>
        <v>19.447327000000001</v>
      </c>
      <c r="AQ25" s="83">
        <f t="shared" si="28"/>
        <v>11.871836999999999</v>
      </c>
      <c r="AR25" s="6">
        <f t="shared" si="29"/>
        <v>6.1020408163265003</v>
      </c>
      <c r="AS25" s="79">
        <f t="shared" si="30"/>
        <v>20.384810999999999</v>
      </c>
      <c r="AT25" s="83">
        <f t="shared" si="31"/>
        <v>12.475973</v>
      </c>
      <c r="AU25" s="6">
        <f t="shared" si="32"/>
        <v>6.1020408163265003</v>
      </c>
      <c r="AV25" s="79">
        <f t="shared" si="33"/>
        <v>19.669177999999999</v>
      </c>
      <c r="AW25" s="83">
        <f t="shared" si="34"/>
        <v>10.947463000000001</v>
      </c>
      <c r="AX25" s="43">
        <f t="shared" si="35"/>
        <v>6.1020408163265003</v>
      </c>
      <c r="AY25" s="43">
        <f t="shared" si="36"/>
        <v>16.981003000000001</v>
      </c>
      <c r="AZ25" s="43">
        <f t="shared" si="37"/>
        <v>6.0573711000000001</v>
      </c>
      <c r="BA25" s="8"/>
    </row>
    <row r="26" spans="2:53" x14ac:dyDescent="0.25">
      <c r="B26" s="90">
        <v>5336734693.8775997</v>
      </c>
      <c r="C26" s="90">
        <v>-14.758595</v>
      </c>
      <c r="D26" s="90">
        <v>10.111423</v>
      </c>
      <c r="E26" s="90">
        <v>15.953771</v>
      </c>
      <c r="F26" s="90">
        <v>-52.643653999999998</v>
      </c>
      <c r="G26" s="90">
        <v>-5.8423480999999997</v>
      </c>
      <c r="H26" s="8"/>
      <c r="I26" s="6">
        <f t="shared" si="3"/>
        <v>6.3571428571429003</v>
      </c>
      <c r="J26" s="6">
        <f t="shared" si="4"/>
        <v>17.789843000000001</v>
      </c>
      <c r="K26" s="83">
        <f t="shared" si="7"/>
        <v>11.903025</v>
      </c>
      <c r="L26" s="6">
        <f t="shared" si="8"/>
        <v>6.3571428571429003</v>
      </c>
      <c r="M26" s="79">
        <f t="shared" si="9"/>
        <v>17.621448999999998</v>
      </c>
      <c r="N26" s="83">
        <f t="shared" si="10"/>
        <v>11.582157</v>
      </c>
      <c r="O26" s="6">
        <f t="shared" si="11"/>
        <v>6.3571428571429003</v>
      </c>
      <c r="P26" s="79">
        <f t="shared" si="12"/>
        <v>18.045211999999999</v>
      </c>
      <c r="Q26" s="83">
        <f t="shared" si="13"/>
        <v>11.632479999999999</v>
      </c>
      <c r="R26" s="6">
        <f t="shared" si="14"/>
        <v>6.3571428571429003</v>
      </c>
      <c r="S26" s="79">
        <f t="shared" si="15"/>
        <v>16.836302</v>
      </c>
      <c r="T26" s="83">
        <f t="shared" si="16"/>
        <v>9.3943825000000007</v>
      </c>
      <c r="U26" s="6">
        <f t="shared" si="17"/>
        <v>6.3571428571429003</v>
      </c>
      <c r="V26" s="79">
        <f t="shared" si="18"/>
        <v>10.065001000000001</v>
      </c>
      <c r="W26" s="83">
        <f t="shared" si="19"/>
        <v>5.4767217E-2</v>
      </c>
      <c r="X26" s="43">
        <f t="shared" si="20"/>
        <v>6.3571428571429003</v>
      </c>
      <c r="Y26" s="43">
        <f t="shared" ref="Y26:Z26" si="57">C550</f>
        <v>4.3945346000000001</v>
      </c>
      <c r="Z26" s="43">
        <f t="shared" si="57"/>
        <v>-9.1813993000000007</v>
      </c>
      <c r="AB26" s="90">
        <v>5336734693.8775997</v>
      </c>
      <c r="AC26" s="90">
        <v>-16.27092</v>
      </c>
      <c r="AD26" s="90">
        <v>13.163667999999999</v>
      </c>
      <c r="AE26" s="90">
        <v>20.504353999999999</v>
      </c>
      <c r="AF26" s="90">
        <v>-63.751904000000003</v>
      </c>
      <c r="AG26" s="90">
        <v>-7.3406872999999999</v>
      </c>
      <c r="AH26" s="8"/>
      <c r="AI26" s="6">
        <f t="shared" si="5"/>
        <v>6.3571428571429003</v>
      </c>
      <c r="AJ26" s="6">
        <f t="shared" si="6"/>
        <v>19.699045000000002</v>
      </c>
      <c r="AK26" s="83">
        <f t="shared" si="22"/>
        <v>12.553471999999999</v>
      </c>
      <c r="AL26" s="6">
        <f t="shared" si="23"/>
        <v>6.3571428571429003</v>
      </c>
      <c r="AM26" s="79">
        <f t="shared" si="24"/>
        <v>19.633448000000001</v>
      </c>
      <c r="AN26" s="83">
        <f t="shared" si="25"/>
        <v>12.387638000000001</v>
      </c>
      <c r="AO26" s="6">
        <f t="shared" si="26"/>
        <v>6.3571428571429003</v>
      </c>
      <c r="AP26" s="43">
        <f t="shared" si="27"/>
        <v>20.309925</v>
      </c>
      <c r="AQ26" s="83">
        <f t="shared" si="28"/>
        <v>12.901788</v>
      </c>
      <c r="AR26" s="6">
        <f t="shared" si="29"/>
        <v>6.3571428571429003</v>
      </c>
      <c r="AS26" s="79">
        <f t="shared" si="30"/>
        <v>20.838408999999999</v>
      </c>
      <c r="AT26" s="83">
        <f t="shared" si="31"/>
        <v>13.076957</v>
      </c>
      <c r="AU26" s="6">
        <f t="shared" si="32"/>
        <v>6.3571428571429003</v>
      </c>
      <c r="AV26" s="79">
        <f t="shared" si="33"/>
        <v>19.775704999999999</v>
      </c>
      <c r="AW26" s="83">
        <f t="shared" si="34"/>
        <v>11.12457</v>
      </c>
      <c r="AX26" s="43">
        <f t="shared" si="35"/>
        <v>6.3571428571429003</v>
      </c>
      <c r="AY26" s="43">
        <f t="shared" si="36"/>
        <v>17.653053</v>
      </c>
      <c r="AZ26" s="43">
        <f t="shared" si="37"/>
        <v>6.6092485999999999</v>
      </c>
      <c r="BA26" s="8"/>
    </row>
    <row r="27" spans="2:53" x14ac:dyDescent="0.25">
      <c r="B27" s="90">
        <v>5591836734.6939001</v>
      </c>
      <c r="C27" s="90">
        <v>-14.681479</v>
      </c>
      <c r="D27" s="90">
        <v>10.465854999999999</v>
      </c>
      <c r="E27" s="90">
        <v>16.397020000000001</v>
      </c>
      <c r="F27" s="90">
        <v>-53.269511999999999</v>
      </c>
      <c r="G27" s="90">
        <v>-5.9311657000000002</v>
      </c>
      <c r="H27" s="8"/>
      <c r="I27" s="6">
        <f t="shared" si="3"/>
        <v>6.6122448979591999</v>
      </c>
      <c r="J27" s="6">
        <f t="shared" si="4"/>
        <v>18.491734999999998</v>
      </c>
      <c r="K27" s="83">
        <f t="shared" si="7"/>
        <v>12.634893</v>
      </c>
      <c r="L27" s="6">
        <f t="shared" si="8"/>
        <v>6.6122448979591999</v>
      </c>
      <c r="M27" s="79">
        <f t="shared" si="9"/>
        <v>18.189816</v>
      </c>
      <c r="N27" s="83">
        <f t="shared" si="10"/>
        <v>12.203367</v>
      </c>
      <c r="O27" s="6">
        <f t="shared" si="11"/>
        <v>6.6122448979591999</v>
      </c>
      <c r="P27" s="79">
        <f t="shared" si="12"/>
        <v>18.487494999999999</v>
      </c>
      <c r="Q27" s="83">
        <f t="shared" si="13"/>
        <v>12.126051</v>
      </c>
      <c r="R27" s="6">
        <f t="shared" si="14"/>
        <v>6.6122448979591999</v>
      </c>
      <c r="S27" s="79">
        <f t="shared" si="15"/>
        <v>17.369795</v>
      </c>
      <c r="T27" s="83">
        <f t="shared" si="16"/>
        <v>9.9314175000000002</v>
      </c>
      <c r="U27" s="6">
        <f t="shared" si="17"/>
        <v>6.6122448979591999</v>
      </c>
      <c r="V27" s="79">
        <f t="shared" si="18"/>
        <v>10.03492</v>
      </c>
      <c r="W27" s="83">
        <f t="shared" si="19"/>
        <v>-4.3985400000000001E-2</v>
      </c>
      <c r="X27" s="43">
        <f t="shared" si="20"/>
        <v>6.6122448979591999</v>
      </c>
      <c r="Y27" s="43">
        <f t="shared" ref="Y27:Z27" si="58">C551</f>
        <v>4.4052733999999996</v>
      </c>
      <c r="Z27" s="43">
        <f t="shared" si="58"/>
        <v>-9.2611389000000006</v>
      </c>
      <c r="AB27" s="90">
        <v>5591836734.6939001</v>
      </c>
      <c r="AC27" s="90">
        <v>-16.080978000000002</v>
      </c>
      <c r="AD27" s="90">
        <v>12.668697</v>
      </c>
      <c r="AE27" s="90">
        <v>20.020807000000001</v>
      </c>
      <c r="AF27" s="90">
        <v>-61.544224</v>
      </c>
      <c r="AG27" s="90">
        <v>-7.3521099000000003</v>
      </c>
      <c r="AH27" s="8"/>
      <c r="AI27" s="6">
        <f t="shared" si="5"/>
        <v>6.6122448979591999</v>
      </c>
      <c r="AJ27" s="6">
        <f t="shared" si="6"/>
        <v>20.440560999999999</v>
      </c>
      <c r="AK27" s="83">
        <f t="shared" si="22"/>
        <v>13.330247999999999</v>
      </c>
      <c r="AL27" s="6">
        <f t="shared" si="23"/>
        <v>6.6122448979591999</v>
      </c>
      <c r="AM27" s="79">
        <f t="shared" si="24"/>
        <v>20.586735000000001</v>
      </c>
      <c r="AN27" s="83">
        <f t="shared" si="25"/>
        <v>13.390815999999999</v>
      </c>
      <c r="AO27" s="6">
        <f t="shared" si="26"/>
        <v>6.6122448979591999</v>
      </c>
      <c r="AP27" s="43">
        <f t="shared" si="27"/>
        <v>21.123563999999998</v>
      </c>
      <c r="AQ27" s="83">
        <f t="shared" si="28"/>
        <v>13.753769</v>
      </c>
      <c r="AR27" s="6">
        <f t="shared" si="29"/>
        <v>6.6122448979591999</v>
      </c>
      <c r="AS27" s="79">
        <f t="shared" si="30"/>
        <v>21.100607</v>
      </c>
      <c r="AT27" s="83">
        <f t="shared" si="31"/>
        <v>13.319758999999999</v>
      </c>
      <c r="AU27" s="6">
        <f t="shared" si="32"/>
        <v>6.6122448979591999</v>
      </c>
      <c r="AV27" s="79">
        <f t="shared" si="33"/>
        <v>19.386938000000001</v>
      </c>
      <c r="AW27" s="83">
        <f t="shared" si="34"/>
        <v>10.582068</v>
      </c>
      <c r="AX27" s="43">
        <f t="shared" si="35"/>
        <v>6.6122448979591999</v>
      </c>
      <c r="AY27" s="43">
        <f t="shared" si="36"/>
        <v>20.599867</v>
      </c>
      <c r="AZ27" s="43">
        <f t="shared" si="37"/>
        <v>9.0728682999999997</v>
      </c>
      <c r="BA27" s="8"/>
    </row>
    <row r="28" spans="2:53" x14ac:dyDescent="0.25">
      <c r="B28" s="90">
        <v>5846938775.5101995</v>
      </c>
      <c r="C28" s="90">
        <v>-15.120282</v>
      </c>
      <c r="D28" s="90">
        <v>10.737192</v>
      </c>
      <c r="E28" s="90">
        <v>16.641558</v>
      </c>
      <c r="F28" s="90">
        <v>-54.563029999999998</v>
      </c>
      <c r="G28" s="90">
        <v>-5.9043659999999996</v>
      </c>
      <c r="H28" s="8"/>
      <c r="I28" s="6">
        <f t="shared" si="3"/>
        <v>6.8673469387755004</v>
      </c>
      <c r="J28" s="6">
        <f t="shared" si="4"/>
        <v>20.051807</v>
      </c>
      <c r="K28" s="83">
        <f t="shared" si="7"/>
        <v>14.221314</v>
      </c>
      <c r="L28" s="6">
        <f t="shared" si="8"/>
        <v>6.8673469387755004</v>
      </c>
      <c r="M28" s="79">
        <f t="shared" si="9"/>
        <v>18.929773000000001</v>
      </c>
      <c r="N28" s="83">
        <f t="shared" si="10"/>
        <v>12.960899</v>
      </c>
      <c r="O28" s="6">
        <f t="shared" si="11"/>
        <v>6.8673469387755004</v>
      </c>
      <c r="P28" s="79">
        <f t="shared" si="12"/>
        <v>18.600838</v>
      </c>
      <c r="Q28" s="83">
        <f t="shared" si="13"/>
        <v>12.240389</v>
      </c>
      <c r="R28" s="6">
        <f t="shared" si="14"/>
        <v>6.8673469387755004</v>
      </c>
      <c r="S28" s="79">
        <f t="shared" si="15"/>
        <v>17.531578</v>
      </c>
      <c r="T28" s="83">
        <f t="shared" si="16"/>
        <v>10.064152999999999</v>
      </c>
      <c r="U28" s="6">
        <f t="shared" si="17"/>
        <v>6.8673469387755004</v>
      </c>
      <c r="V28" s="79">
        <f t="shared" si="18"/>
        <v>10.83724</v>
      </c>
      <c r="W28" s="83">
        <f t="shared" si="19"/>
        <v>0.64246499999999995</v>
      </c>
      <c r="X28" s="43">
        <f t="shared" si="20"/>
        <v>6.8673469387755004</v>
      </c>
      <c r="Y28" s="43">
        <f t="shared" ref="Y28:Z28" si="59">C552</f>
        <v>4.5904961000000002</v>
      </c>
      <c r="Z28" s="43">
        <f t="shared" si="59"/>
        <v>-9.3426781000000005</v>
      </c>
      <c r="AB28" s="90">
        <v>5846938775.5101995</v>
      </c>
      <c r="AC28" s="90">
        <v>-16.218639</v>
      </c>
      <c r="AD28" s="90">
        <v>12.237959</v>
      </c>
      <c r="AE28" s="90">
        <v>19.48218</v>
      </c>
      <c r="AF28" s="90">
        <v>-60.427669999999999</v>
      </c>
      <c r="AG28" s="90">
        <v>-7.2442212000000001</v>
      </c>
      <c r="AH28" s="8"/>
      <c r="AI28" s="6">
        <f t="shared" si="5"/>
        <v>6.8673469387755004</v>
      </c>
      <c r="AJ28" s="6">
        <f t="shared" si="6"/>
        <v>21.123851999999999</v>
      </c>
      <c r="AK28" s="83">
        <f t="shared" si="22"/>
        <v>14.163887000000001</v>
      </c>
      <c r="AL28" s="6">
        <f t="shared" si="23"/>
        <v>6.8673469387755004</v>
      </c>
      <c r="AM28" s="79">
        <f t="shared" si="24"/>
        <v>21.771597</v>
      </c>
      <c r="AN28" s="83">
        <f t="shared" si="25"/>
        <v>14.727399</v>
      </c>
      <c r="AO28" s="6">
        <f t="shared" si="26"/>
        <v>6.8673469387755004</v>
      </c>
      <c r="AP28" s="43">
        <f t="shared" si="27"/>
        <v>22.664612000000002</v>
      </c>
      <c r="AQ28" s="83">
        <f t="shared" si="28"/>
        <v>15.415927999999999</v>
      </c>
      <c r="AR28" s="6">
        <f t="shared" si="29"/>
        <v>6.8673469387755004</v>
      </c>
      <c r="AS28" s="79">
        <f t="shared" si="30"/>
        <v>22.716745</v>
      </c>
      <c r="AT28" s="83">
        <f t="shared" si="31"/>
        <v>14.983525</v>
      </c>
      <c r="AU28" s="6">
        <f t="shared" si="32"/>
        <v>6.8673469387755004</v>
      </c>
      <c r="AV28" s="79">
        <f t="shared" si="33"/>
        <v>20.873481999999999</v>
      </c>
      <c r="AW28" s="83">
        <f t="shared" si="34"/>
        <v>11.977651</v>
      </c>
      <c r="AX28" s="43">
        <f t="shared" si="35"/>
        <v>6.8673469387755004</v>
      </c>
      <c r="AY28" s="43">
        <f t="shared" si="36"/>
        <v>18.749054000000001</v>
      </c>
      <c r="AZ28" s="43">
        <f t="shared" si="37"/>
        <v>6.8479371000000002</v>
      </c>
      <c r="BA28" s="8"/>
    </row>
    <row r="29" spans="2:53" x14ac:dyDescent="0.25">
      <c r="B29" s="90">
        <v>6102040816.3264999</v>
      </c>
      <c r="C29" s="90">
        <v>-14.777252000000001</v>
      </c>
      <c r="D29" s="90">
        <v>11.111967</v>
      </c>
      <c r="E29" s="90">
        <v>17.071739000000001</v>
      </c>
      <c r="F29" s="90">
        <v>-54.327655999999998</v>
      </c>
      <c r="G29" s="90">
        <v>-5.9597711999999996</v>
      </c>
      <c r="H29" s="8"/>
      <c r="I29" s="6">
        <f t="shared" si="3"/>
        <v>7.1224489795918</v>
      </c>
      <c r="J29" s="6">
        <f t="shared" si="4"/>
        <v>20.996175999999998</v>
      </c>
      <c r="K29" s="83">
        <f t="shared" si="7"/>
        <v>15.221987</v>
      </c>
      <c r="L29" s="6">
        <f t="shared" si="8"/>
        <v>7.1224489795918</v>
      </c>
      <c r="M29" s="79">
        <f t="shared" si="9"/>
        <v>18.843039999999998</v>
      </c>
      <c r="N29" s="83">
        <f t="shared" si="10"/>
        <v>12.932178</v>
      </c>
      <c r="O29" s="6">
        <f t="shared" si="11"/>
        <v>7.1224489795918</v>
      </c>
      <c r="P29" s="79">
        <f t="shared" si="12"/>
        <v>17.965471000000001</v>
      </c>
      <c r="Q29" s="83">
        <f t="shared" si="13"/>
        <v>11.641909999999999</v>
      </c>
      <c r="R29" s="6">
        <f t="shared" si="14"/>
        <v>7.1224489795918</v>
      </c>
      <c r="S29" s="79">
        <f t="shared" si="15"/>
        <v>17.478819000000001</v>
      </c>
      <c r="T29" s="83">
        <f t="shared" si="16"/>
        <v>9.9704294000000004</v>
      </c>
      <c r="U29" s="6">
        <f t="shared" si="17"/>
        <v>7.1224489795918</v>
      </c>
      <c r="V29" s="79">
        <f t="shared" si="18"/>
        <v>10.418034</v>
      </c>
      <c r="W29" s="83">
        <f t="shared" si="19"/>
        <v>8.2569121999999995E-2</v>
      </c>
      <c r="X29" s="43">
        <f t="shared" si="20"/>
        <v>7.1224489795918</v>
      </c>
      <c r="Y29" s="43">
        <f t="shared" ref="Y29:Z29" si="60">C553</f>
        <v>4.3834906</v>
      </c>
      <c r="Z29" s="43">
        <f t="shared" si="60"/>
        <v>-9.8157958999999995</v>
      </c>
      <c r="AB29" s="90">
        <v>6102040816.3264999</v>
      </c>
      <c r="AC29" s="90">
        <v>-15.908004</v>
      </c>
      <c r="AD29" s="90">
        <v>12.184191999999999</v>
      </c>
      <c r="AE29" s="90">
        <v>19.435205</v>
      </c>
      <c r="AF29" s="90">
        <v>-60.078727999999998</v>
      </c>
      <c r="AG29" s="90">
        <v>-7.2510142000000002</v>
      </c>
      <c r="AH29" s="8"/>
      <c r="AI29" s="6">
        <f t="shared" si="5"/>
        <v>7.1224489795918</v>
      </c>
      <c r="AJ29" s="6">
        <f t="shared" si="6"/>
        <v>22.571422999999999</v>
      </c>
      <c r="AK29" s="83">
        <f t="shared" si="22"/>
        <v>15.669959</v>
      </c>
      <c r="AL29" s="6">
        <f t="shared" si="23"/>
        <v>7.1224489795918</v>
      </c>
      <c r="AM29" s="79">
        <f t="shared" si="24"/>
        <v>23.667915000000001</v>
      </c>
      <c r="AN29" s="83">
        <f t="shared" si="25"/>
        <v>16.672829</v>
      </c>
      <c r="AO29" s="6">
        <f t="shared" si="26"/>
        <v>7.1224489795918</v>
      </c>
      <c r="AP29" s="43">
        <f t="shared" si="27"/>
        <v>23.201944000000001</v>
      </c>
      <c r="AQ29" s="83">
        <f t="shared" si="28"/>
        <v>15.977753</v>
      </c>
      <c r="AR29" s="6">
        <f t="shared" si="29"/>
        <v>7.1224489795918</v>
      </c>
      <c r="AS29" s="79">
        <f t="shared" si="30"/>
        <v>22.573446000000001</v>
      </c>
      <c r="AT29" s="83">
        <f t="shared" si="31"/>
        <v>14.814688</v>
      </c>
      <c r="AU29" s="6">
        <f t="shared" si="32"/>
        <v>7.1224489795918</v>
      </c>
      <c r="AV29" s="79">
        <f t="shared" si="33"/>
        <v>20.114529000000001</v>
      </c>
      <c r="AW29" s="83">
        <f t="shared" si="34"/>
        <v>11.105226999999999</v>
      </c>
      <c r="AX29" s="43">
        <f t="shared" si="35"/>
        <v>7.1224489795918</v>
      </c>
      <c r="AY29" s="43">
        <f t="shared" si="36"/>
        <v>17.212540000000001</v>
      </c>
      <c r="AZ29" s="43">
        <f t="shared" si="37"/>
        <v>4.9926051999999999</v>
      </c>
      <c r="BA29" s="8"/>
    </row>
    <row r="30" spans="2:53" x14ac:dyDescent="0.25">
      <c r="B30" s="90">
        <v>6357142857.1429005</v>
      </c>
      <c r="C30" s="90">
        <v>-14.925589</v>
      </c>
      <c r="D30" s="90">
        <v>11.903025</v>
      </c>
      <c r="E30" s="90">
        <v>17.789843000000001</v>
      </c>
      <c r="F30" s="90">
        <v>-56.250492000000001</v>
      </c>
      <c r="G30" s="90">
        <v>-5.8868175000000003</v>
      </c>
      <c r="H30" s="8"/>
      <c r="I30" s="6">
        <f t="shared" si="3"/>
        <v>7.3775510204082</v>
      </c>
      <c r="J30" s="6">
        <f t="shared" si="4"/>
        <v>22.103998000000001</v>
      </c>
      <c r="K30" s="83">
        <f t="shared" si="7"/>
        <v>16.289750999999999</v>
      </c>
      <c r="L30" s="6">
        <f t="shared" si="8"/>
        <v>7.3775510204082</v>
      </c>
      <c r="M30" s="79">
        <f t="shared" si="9"/>
        <v>19.69866</v>
      </c>
      <c r="N30" s="83">
        <f t="shared" si="10"/>
        <v>13.722251999999999</v>
      </c>
      <c r="O30" s="6">
        <f t="shared" si="11"/>
        <v>7.3775510204082</v>
      </c>
      <c r="P30" s="79">
        <f t="shared" si="12"/>
        <v>19.440365</v>
      </c>
      <c r="Q30" s="83">
        <f t="shared" si="13"/>
        <v>12.964407</v>
      </c>
      <c r="R30" s="6">
        <f t="shared" si="14"/>
        <v>7.3775510204082</v>
      </c>
      <c r="S30" s="79">
        <f t="shared" si="15"/>
        <v>19.913516999999999</v>
      </c>
      <c r="T30" s="83">
        <f t="shared" si="16"/>
        <v>12.065422999999999</v>
      </c>
      <c r="U30" s="6">
        <f t="shared" si="17"/>
        <v>7.3775510204082</v>
      </c>
      <c r="V30" s="79">
        <f t="shared" si="18"/>
        <v>9.5388316999999994</v>
      </c>
      <c r="W30" s="83">
        <f t="shared" si="19"/>
        <v>-1.4309132</v>
      </c>
      <c r="X30" s="43">
        <f t="shared" si="20"/>
        <v>7.3775510204082</v>
      </c>
      <c r="Y30" s="43">
        <f t="shared" ref="Y30:Z30" si="61">C554</f>
        <v>3.949122</v>
      </c>
      <c r="Z30" s="43">
        <f t="shared" si="61"/>
        <v>-11.155849</v>
      </c>
      <c r="AB30" s="90">
        <v>6357142857.1429005</v>
      </c>
      <c r="AC30" s="90">
        <v>-16.134048</v>
      </c>
      <c r="AD30" s="90">
        <v>12.553471999999999</v>
      </c>
      <c r="AE30" s="90">
        <v>19.699045000000002</v>
      </c>
      <c r="AF30" s="90">
        <v>-61.380833000000003</v>
      </c>
      <c r="AG30" s="90">
        <v>-7.145575</v>
      </c>
      <c r="AH30" s="8"/>
      <c r="AI30" s="6">
        <f t="shared" si="5"/>
        <v>7.3775510204082</v>
      </c>
      <c r="AJ30" s="6">
        <f t="shared" si="6"/>
        <v>24.650713</v>
      </c>
      <c r="AK30" s="83">
        <f t="shared" si="22"/>
        <v>17.777836000000001</v>
      </c>
      <c r="AL30" s="6">
        <f t="shared" si="23"/>
        <v>7.3775510204082</v>
      </c>
      <c r="AM30" s="79">
        <f t="shared" si="24"/>
        <v>24.311641999999999</v>
      </c>
      <c r="AN30" s="83">
        <f t="shared" si="25"/>
        <v>17.317408</v>
      </c>
      <c r="AO30" s="6">
        <f t="shared" si="26"/>
        <v>7.3775510204082</v>
      </c>
      <c r="AP30" s="43">
        <f t="shared" si="27"/>
        <v>23.013676</v>
      </c>
      <c r="AQ30" s="83">
        <f t="shared" si="28"/>
        <v>15.743802000000001</v>
      </c>
      <c r="AR30" s="6">
        <f t="shared" si="29"/>
        <v>7.3775510204082</v>
      </c>
      <c r="AS30" s="79">
        <f t="shared" si="30"/>
        <v>22.125306999999999</v>
      </c>
      <c r="AT30" s="83">
        <f t="shared" si="31"/>
        <v>14.275828000000001</v>
      </c>
      <c r="AU30" s="6">
        <f t="shared" si="32"/>
        <v>7.3775510204082</v>
      </c>
      <c r="AV30" s="79">
        <f t="shared" si="33"/>
        <v>20.213073999999999</v>
      </c>
      <c r="AW30" s="83">
        <f t="shared" si="34"/>
        <v>11.116732000000001</v>
      </c>
      <c r="AX30" s="43">
        <f t="shared" si="35"/>
        <v>7.3775510204082</v>
      </c>
      <c r="AY30" s="43">
        <f t="shared" si="36"/>
        <v>13.905965</v>
      </c>
      <c r="AZ30" s="43">
        <f t="shared" si="37"/>
        <v>1.6858019</v>
      </c>
      <c r="BA30" s="8"/>
    </row>
    <row r="31" spans="2:53" x14ac:dyDescent="0.25">
      <c r="B31" s="90">
        <v>6612244897.9591999</v>
      </c>
      <c r="C31" s="90">
        <v>-14.73803</v>
      </c>
      <c r="D31" s="90">
        <v>12.634893</v>
      </c>
      <c r="E31" s="90">
        <v>18.491734999999998</v>
      </c>
      <c r="F31" s="90">
        <v>-58.162616999999997</v>
      </c>
      <c r="G31" s="90">
        <v>-5.8568410999999996</v>
      </c>
      <c r="H31" s="8"/>
      <c r="I31" s="6">
        <f t="shared" si="3"/>
        <v>7.6326530612244996</v>
      </c>
      <c r="J31" s="6">
        <f t="shared" si="4"/>
        <v>21.674721000000002</v>
      </c>
      <c r="K31" s="83">
        <f t="shared" si="7"/>
        <v>15.848770999999999</v>
      </c>
      <c r="L31" s="6">
        <f t="shared" si="8"/>
        <v>7.6326530612244996</v>
      </c>
      <c r="M31" s="79">
        <f t="shared" si="9"/>
        <v>20.220935999999998</v>
      </c>
      <c r="N31" s="83">
        <f t="shared" si="10"/>
        <v>14.211444999999999</v>
      </c>
      <c r="O31" s="6">
        <f t="shared" si="11"/>
        <v>7.6326530612244996</v>
      </c>
      <c r="P31" s="79">
        <f t="shared" si="12"/>
        <v>20.383662999999999</v>
      </c>
      <c r="Q31" s="83">
        <f t="shared" si="13"/>
        <v>13.788709000000001</v>
      </c>
      <c r="R31" s="6">
        <f t="shared" si="14"/>
        <v>7.6326530612244996</v>
      </c>
      <c r="S31" s="79">
        <f t="shared" si="15"/>
        <v>20.345293000000002</v>
      </c>
      <c r="T31" s="83">
        <f t="shared" si="16"/>
        <v>12.226095000000001</v>
      </c>
      <c r="U31" s="6">
        <f t="shared" si="17"/>
        <v>7.6326530612244996</v>
      </c>
      <c r="V31" s="79">
        <f t="shared" si="18"/>
        <v>8.3666018999999991</v>
      </c>
      <c r="W31" s="83">
        <f t="shared" si="19"/>
        <v>-3.0893766999999999</v>
      </c>
      <c r="X31" s="43">
        <f t="shared" si="20"/>
        <v>7.6326530612244996</v>
      </c>
      <c r="Y31" s="43">
        <f t="shared" ref="Y31:Z31" si="62">C555</f>
        <v>3.5820371999999998</v>
      </c>
      <c r="Z31" s="43">
        <f t="shared" si="62"/>
        <v>-12.129244999999999</v>
      </c>
      <c r="AB31" s="90">
        <v>6612244897.9591999</v>
      </c>
      <c r="AC31" s="90">
        <v>-15.864133000000001</v>
      </c>
      <c r="AD31" s="90">
        <v>13.330247999999999</v>
      </c>
      <c r="AE31" s="90">
        <v>20.440560999999999</v>
      </c>
      <c r="AF31" s="90">
        <v>-61.579825999999997</v>
      </c>
      <c r="AG31" s="90">
        <v>-7.1103144</v>
      </c>
      <c r="AH31" s="8"/>
      <c r="AI31" s="6">
        <f t="shared" si="5"/>
        <v>7.6326530612244996</v>
      </c>
      <c r="AJ31" s="6">
        <f t="shared" si="6"/>
        <v>27.743953999999999</v>
      </c>
      <c r="AK31" s="83">
        <f t="shared" si="22"/>
        <v>20.740584999999999</v>
      </c>
      <c r="AL31" s="6">
        <f t="shared" si="23"/>
        <v>7.6326530612244996</v>
      </c>
      <c r="AM31" s="79">
        <f t="shared" si="24"/>
        <v>25.134598</v>
      </c>
      <c r="AN31" s="83">
        <f t="shared" si="25"/>
        <v>17.961034999999999</v>
      </c>
      <c r="AO31" s="6">
        <f t="shared" si="26"/>
        <v>7.6326530612244996</v>
      </c>
      <c r="AP31" s="43">
        <f t="shared" si="27"/>
        <v>22.568595999999999</v>
      </c>
      <c r="AQ31" s="83">
        <f t="shared" si="28"/>
        <v>15.057385999999999</v>
      </c>
      <c r="AR31" s="6">
        <f t="shared" si="29"/>
        <v>7.6326530612244996</v>
      </c>
      <c r="AS31" s="79">
        <f t="shared" si="30"/>
        <v>20.840513000000001</v>
      </c>
      <c r="AT31" s="83">
        <f t="shared" si="31"/>
        <v>12.695349</v>
      </c>
      <c r="AU31" s="6">
        <f t="shared" si="32"/>
        <v>7.6326530612244996</v>
      </c>
      <c r="AV31" s="79">
        <f t="shared" si="33"/>
        <v>18.864792000000001</v>
      </c>
      <c r="AW31" s="83">
        <f t="shared" si="34"/>
        <v>9.4306993000000006</v>
      </c>
      <c r="AX31" s="43">
        <f t="shared" si="35"/>
        <v>7.6326530612244996</v>
      </c>
      <c r="AY31" s="43">
        <f t="shared" si="36"/>
        <v>13.825548</v>
      </c>
      <c r="AZ31" s="43">
        <f t="shared" si="37"/>
        <v>1.2108922</v>
      </c>
      <c r="BA31" s="8"/>
    </row>
    <row r="32" spans="2:53" x14ac:dyDescent="0.25">
      <c r="B32" s="90">
        <v>6867346938.7755003</v>
      </c>
      <c r="C32" s="90">
        <v>-14.590731</v>
      </c>
      <c r="D32" s="90">
        <v>14.221314</v>
      </c>
      <c r="E32" s="90">
        <v>20.051807</v>
      </c>
      <c r="F32" s="90">
        <v>-58.159301999999997</v>
      </c>
      <c r="G32" s="90">
        <v>-5.8304929999999997</v>
      </c>
      <c r="H32" s="8"/>
      <c r="I32" s="6">
        <f t="shared" si="3"/>
        <v>7.8877551020408001</v>
      </c>
      <c r="J32" s="6">
        <f t="shared" si="4"/>
        <v>21.280934999999999</v>
      </c>
      <c r="K32" s="83">
        <f t="shared" si="7"/>
        <v>15.394743999999999</v>
      </c>
      <c r="L32" s="6">
        <f t="shared" si="8"/>
        <v>7.8877551020408001</v>
      </c>
      <c r="M32" s="79">
        <f t="shared" si="9"/>
        <v>22.372561000000001</v>
      </c>
      <c r="N32" s="83">
        <f t="shared" si="10"/>
        <v>16.253412000000001</v>
      </c>
      <c r="O32" s="6">
        <f t="shared" si="11"/>
        <v>7.8877551020408001</v>
      </c>
      <c r="P32" s="79">
        <f t="shared" si="12"/>
        <v>21.089697000000001</v>
      </c>
      <c r="Q32" s="83">
        <f t="shared" si="13"/>
        <v>14.336544</v>
      </c>
      <c r="R32" s="6">
        <f t="shared" si="14"/>
        <v>7.8877551020408001</v>
      </c>
      <c r="S32" s="79">
        <f t="shared" si="15"/>
        <v>20.095656999999999</v>
      </c>
      <c r="T32" s="83">
        <f t="shared" si="16"/>
        <v>11.821961999999999</v>
      </c>
      <c r="U32" s="6">
        <f t="shared" si="17"/>
        <v>7.8877551020408001</v>
      </c>
      <c r="V32" s="79">
        <f t="shared" si="18"/>
        <v>8.5405674000000005</v>
      </c>
      <c r="W32" s="83">
        <f t="shared" si="19"/>
        <v>-3.1000695</v>
      </c>
      <c r="X32" s="43">
        <f t="shared" si="20"/>
        <v>7.8877551020408001</v>
      </c>
      <c r="Y32" s="43">
        <f t="shared" ref="Y32:Z32" si="63">C556</f>
        <v>3.6191561000000001</v>
      </c>
      <c r="Z32" s="43">
        <f t="shared" si="63"/>
        <v>-12.326986</v>
      </c>
      <c r="AB32" s="90">
        <v>6867346938.7755003</v>
      </c>
      <c r="AC32" s="90">
        <v>-15.866218</v>
      </c>
      <c r="AD32" s="90">
        <v>14.163887000000001</v>
      </c>
      <c r="AE32" s="90">
        <v>21.123851999999999</v>
      </c>
      <c r="AF32" s="90">
        <v>-64.614029000000002</v>
      </c>
      <c r="AG32" s="90">
        <v>-6.9599647999999998</v>
      </c>
      <c r="AH32" s="8"/>
      <c r="AI32" s="6">
        <f t="shared" si="5"/>
        <v>7.8877551020408001</v>
      </c>
      <c r="AJ32" s="6">
        <f t="shared" si="6"/>
        <v>29.650141000000001</v>
      </c>
      <c r="AK32" s="83">
        <f t="shared" si="22"/>
        <v>22.427719</v>
      </c>
      <c r="AL32" s="6">
        <f t="shared" si="23"/>
        <v>7.8877551020408001</v>
      </c>
      <c r="AM32" s="79">
        <f t="shared" si="24"/>
        <v>25.825232</v>
      </c>
      <c r="AN32" s="83">
        <f t="shared" si="25"/>
        <v>18.36693</v>
      </c>
      <c r="AO32" s="6">
        <f t="shared" si="26"/>
        <v>7.8877551020408001</v>
      </c>
      <c r="AP32" s="43">
        <f t="shared" si="27"/>
        <v>23.162500000000001</v>
      </c>
      <c r="AQ32" s="83">
        <f t="shared" si="28"/>
        <v>15.278727</v>
      </c>
      <c r="AR32" s="6">
        <f t="shared" si="29"/>
        <v>7.8877551020408001</v>
      </c>
      <c r="AS32" s="79">
        <f t="shared" si="30"/>
        <v>21.015744999999999</v>
      </c>
      <c r="AT32" s="83">
        <f t="shared" si="31"/>
        <v>12.405063</v>
      </c>
      <c r="AU32" s="6">
        <f t="shared" si="32"/>
        <v>7.8877551020408001</v>
      </c>
      <c r="AV32" s="79">
        <f t="shared" si="33"/>
        <v>18.419526999999999</v>
      </c>
      <c r="AW32" s="83">
        <f t="shared" si="34"/>
        <v>8.3783531</v>
      </c>
      <c r="AX32" s="43">
        <f t="shared" si="35"/>
        <v>7.8877551020408001</v>
      </c>
      <c r="AY32" s="43">
        <f t="shared" si="36"/>
        <v>11.900421</v>
      </c>
      <c r="AZ32" s="43">
        <f t="shared" si="37"/>
        <v>-1.5946904</v>
      </c>
      <c r="BA32" s="8"/>
    </row>
    <row r="33" spans="2:53" x14ac:dyDescent="0.25">
      <c r="B33" s="90">
        <v>7122448979.5917997</v>
      </c>
      <c r="C33" s="90">
        <v>-14.633495</v>
      </c>
      <c r="D33" s="90">
        <v>15.221987</v>
      </c>
      <c r="E33" s="90">
        <v>20.996175999999998</v>
      </c>
      <c r="F33" s="90">
        <v>-64.892737999999994</v>
      </c>
      <c r="G33" s="90">
        <v>-5.7741879999999997</v>
      </c>
      <c r="H33" s="8"/>
      <c r="I33" s="6">
        <f t="shared" si="3"/>
        <v>8.1428571428570997</v>
      </c>
      <c r="J33" s="6">
        <f t="shared" si="4"/>
        <v>21.772656999999999</v>
      </c>
      <c r="K33" s="83">
        <f t="shared" si="7"/>
        <v>15.759591</v>
      </c>
      <c r="L33" s="6">
        <f t="shared" si="8"/>
        <v>8.1428571428570997</v>
      </c>
      <c r="M33" s="79">
        <f t="shared" si="9"/>
        <v>23.547657000000001</v>
      </c>
      <c r="N33" s="83">
        <f t="shared" si="10"/>
        <v>17.237707</v>
      </c>
      <c r="O33" s="6">
        <f t="shared" si="11"/>
        <v>8.1428571428570997</v>
      </c>
      <c r="P33" s="79">
        <f t="shared" si="12"/>
        <v>20.845106000000001</v>
      </c>
      <c r="Q33" s="83">
        <f t="shared" si="13"/>
        <v>13.881026</v>
      </c>
      <c r="R33" s="6">
        <f t="shared" si="14"/>
        <v>8.1428571428570997</v>
      </c>
      <c r="S33" s="79">
        <f t="shared" si="15"/>
        <v>17.801220000000001</v>
      </c>
      <c r="T33" s="83">
        <f t="shared" si="16"/>
        <v>9.4059725000000007</v>
      </c>
      <c r="U33" s="6">
        <f t="shared" si="17"/>
        <v>8.1428571428570997</v>
      </c>
      <c r="V33" s="79">
        <f t="shared" si="18"/>
        <v>9.1407032000000008</v>
      </c>
      <c r="W33" s="83">
        <f t="shared" si="19"/>
        <v>-2.5415424999999998</v>
      </c>
      <c r="X33" s="43">
        <f t="shared" si="20"/>
        <v>8.1428571428570997</v>
      </c>
      <c r="Y33" s="43">
        <f t="shared" ref="Y33:Z33" si="64">C557</f>
        <v>3.8057075</v>
      </c>
      <c r="Z33" s="43">
        <f t="shared" si="64"/>
        <v>-12.228058000000001</v>
      </c>
      <c r="AB33" s="90">
        <v>7122448979.5917997</v>
      </c>
      <c r="AC33" s="90">
        <v>-15.686717</v>
      </c>
      <c r="AD33" s="90">
        <v>15.669959</v>
      </c>
      <c r="AE33" s="90">
        <v>22.571422999999999</v>
      </c>
      <c r="AF33" s="90">
        <v>-65.040672000000001</v>
      </c>
      <c r="AG33" s="90">
        <v>-6.9014645000000003</v>
      </c>
      <c r="AH33" s="8"/>
      <c r="AI33" s="6">
        <f t="shared" si="5"/>
        <v>8.1428571428570997</v>
      </c>
      <c r="AJ33" s="6">
        <f t="shared" si="6"/>
        <v>29.511536</v>
      </c>
      <c r="AK33" s="83">
        <f t="shared" si="22"/>
        <v>22.071966</v>
      </c>
      <c r="AL33" s="6">
        <f t="shared" si="23"/>
        <v>8.1428571428570997</v>
      </c>
      <c r="AM33" s="79">
        <f t="shared" si="24"/>
        <v>26.453726</v>
      </c>
      <c r="AN33" s="83">
        <f t="shared" si="25"/>
        <v>18.726521999999999</v>
      </c>
      <c r="AO33" s="6">
        <f t="shared" si="26"/>
        <v>8.1428571428570997</v>
      </c>
      <c r="AP33" s="43">
        <f t="shared" si="27"/>
        <v>24.289915000000001</v>
      </c>
      <c r="AQ33" s="83">
        <f t="shared" si="28"/>
        <v>16.075596000000001</v>
      </c>
      <c r="AR33" s="6">
        <f t="shared" si="29"/>
        <v>8.1428571428570997</v>
      </c>
      <c r="AS33" s="79">
        <f t="shared" si="30"/>
        <v>21.259126999999999</v>
      </c>
      <c r="AT33" s="83">
        <f t="shared" si="31"/>
        <v>12.228123999999999</v>
      </c>
      <c r="AU33" s="6">
        <f t="shared" si="32"/>
        <v>8.1428571428570997</v>
      </c>
      <c r="AV33" s="79">
        <f t="shared" si="33"/>
        <v>17.965154999999999</v>
      </c>
      <c r="AW33" s="83">
        <f t="shared" si="34"/>
        <v>7.2759131999999997</v>
      </c>
      <c r="AX33" s="43">
        <f t="shared" si="35"/>
        <v>8.1428571428570997</v>
      </c>
      <c r="AY33" s="43">
        <f t="shared" si="36"/>
        <v>10.070588000000001</v>
      </c>
      <c r="AZ33" s="43">
        <f t="shared" si="37"/>
        <v>-4.5562401000000001</v>
      </c>
      <c r="BA33" s="8"/>
    </row>
    <row r="34" spans="2:53" x14ac:dyDescent="0.25">
      <c r="B34" s="90">
        <v>7377551020.4082003</v>
      </c>
      <c r="C34" s="90">
        <v>-14.681084999999999</v>
      </c>
      <c r="D34" s="90">
        <v>16.289750999999999</v>
      </c>
      <c r="E34" s="90">
        <v>22.103998000000001</v>
      </c>
      <c r="F34" s="90">
        <v>-63.995815</v>
      </c>
      <c r="G34" s="90">
        <v>-5.8142467</v>
      </c>
      <c r="H34" s="8"/>
      <c r="I34" s="6">
        <f t="shared" si="3"/>
        <v>8.3979591836734997</v>
      </c>
      <c r="J34" s="6">
        <f t="shared" si="4"/>
        <v>23.407834999999999</v>
      </c>
      <c r="K34" s="83">
        <f t="shared" si="7"/>
        <v>17.241250999999998</v>
      </c>
      <c r="L34" s="6">
        <f t="shared" si="8"/>
        <v>8.3979591836734997</v>
      </c>
      <c r="M34" s="79">
        <f t="shared" si="9"/>
        <v>26.347317</v>
      </c>
      <c r="N34" s="83">
        <f t="shared" si="10"/>
        <v>19.814858999999998</v>
      </c>
      <c r="O34" s="6">
        <f t="shared" si="11"/>
        <v>8.3979591836734997</v>
      </c>
      <c r="P34" s="79">
        <f t="shared" si="12"/>
        <v>21.59149</v>
      </c>
      <c r="Q34" s="83">
        <f t="shared" si="13"/>
        <v>14.380131</v>
      </c>
      <c r="R34" s="6">
        <f t="shared" si="14"/>
        <v>8.3979591836734997</v>
      </c>
      <c r="S34" s="79">
        <f t="shared" si="15"/>
        <v>17.733671000000001</v>
      </c>
      <c r="T34" s="83">
        <f t="shared" si="16"/>
        <v>9.1083908000000005</v>
      </c>
      <c r="U34" s="6">
        <f t="shared" si="17"/>
        <v>8.3979591836734997</v>
      </c>
      <c r="V34" s="79">
        <f t="shared" si="18"/>
        <v>9.1389464999999994</v>
      </c>
      <c r="W34" s="83">
        <f t="shared" si="19"/>
        <v>-2.8122311</v>
      </c>
      <c r="X34" s="43">
        <f t="shared" si="20"/>
        <v>8.3979591836734997</v>
      </c>
      <c r="Y34" s="43">
        <f t="shared" ref="Y34:Z34" si="65">C558</f>
        <v>3.7970611999999999</v>
      </c>
      <c r="Z34" s="43">
        <f t="shared" si="65"/>
        <v>-12.541408000000001</v>
      </c>
      <c r="AB34" s="90">
        <v>7377551020.4082003</v>
      </c>
      <c r="AC34" s="90">
        <v>-15.680243000000001</v>
      </c>
      <c r="AD34" s="90">
        <v>17.777836000000001</v>
      </c>
      <c r="AE34" s="90">
        <v>24.650713</v>
      </c>
      <c r="AF34" s="90">
        <v>-70.064589999999995</v>
      </c>
      <c r="AG34" s="90">
        <v>-6.8728765999999997</v>
      </c>
      <c r="AH34" s="8"/>
      <c r="AI34" s="6">
        <f t="shared" si="5"/>
        <v>8.3979591836734997</v>
      </c>
      <c r="AJ34" s="6">
        <f t="shared" si="6"/>
        <v>27.005158999999999</v>
      </c>
      <c r="AK34" s="83">
        <f t="shared" si="22"/>
        <v>19.401585000000001</v>
      </c>
      <c r="AL34" s="6">
        <f t="shared" si="23"/>
        <v>8.3979591836734997</v>
      </c>
      <c r="AM34" s="79">
        <f t="shared" si="24"/>
        <v>25.616976000000001</v>
      </c>
      <c r="AN34" s="83">
        <f t="shared" si="25"/>
        <v>17.699314000000001</v>
      </c>
      <c r="AO34" s="6">
        <f t="shared" si="26"/>
        <v>8.3979591836734997</v>
      </c>
      <c r="AP34" s="43">
        <f t="shared" si="27"/>
        <v>24.347442999999998</v>
      </c>
      <c r="AQ34" s="83">
        <f t="shared" si="28"/>
        <v>15.925757000000001</v>
      </c>
      <c r="AR34" s="6">
        <f t="shared" si="29"/>
        <v>8.3979591836734997</v>
      </c>
      <c r="AS34" s="79">
        <f t="shared" si="30"/>
        <v>21.481784999999999</v>
      </c>
      <c r="AT34" s="83">
        <f t="shared" si="31"/>
        <v>12.212797999999999</v>
      </c>
      <c r="AU34" s="6">
        <f t="shared" si="32"/>
        <v>8.3979591836734997</v>
      </c>
      <c r="AV34" s="79">
        <f t="shared" si="33"/>
        <v>18.019017999999999</v>
      </c>
      <c r="AW34" s="83">
        <f t="shared" si="34"/>
        <v>7.0290308000000001</v>
      </c>
      <c r="AX34" s="43">
        <f t="shared" si="35"/>
        <v>8.3979591836734997</v>
      </c>
      <c r="AY34" s="43">
        <f t="shared" si="36"/>
        <v>9.5655804</v>
      </c>
      <c r="AZ34" s="43">
        <f t="shared" si="37"/>
        <v>-5.5407643000000002</v>
      </c>
      <c r="BA34" s="8"/>
    </row>
    <row r="35" spans="2:53" x14ac:dyDescent="0.25">
      <c r="B35" s="90">
        <v>7632653061.2244997</v>
      </c>
      <c r="C35" s="90">
        <v>-14.799897</v>
      </c>
      <c r="D35" s="90">
        <v>15.848770999999999</v>
      </c>
      <c r="E35" s="90">
        <v>21.674721000000002</v>
      </c>
      <c r="F35" s="90">
        <v>-65.193382</v>
      </c>
      <c r="G35" s="90">
        <v>-5.8259505999999996</v>
      </c>
      <c r="H35" s="8"/>
      <c r="I35" s="6">
        <f t="shared" si="3"/>
        <v>8.6530612244898002</v>
      </c>
      <c r="J35" s="6">
        <f t="shared" si="4"/>
        <v>24.936247000000002</v>
      </c>
      <c r="K35" s="83">
        <f t="shared" si="7"/>
        <v>18.532029999999999</v>
      </c>
      <c r="L35" s="6">
        <f t="shared" si="8"/>
        <v>8.6530612244898002</v>
      </c>
      <c r="M35" s="79">
        <f t="shared" si="9"/>
        <v>26.669529000000001</v>
      </c>
      <c r="N35" s="83">
        <f t="shared" si="10"/>
        <v>19.87303</v>
      </c>
      <c r="O35" s="6">
        <f t="shared" si="11"/>
        <v>8.6530612244898002</v>
      </c>
      <c r="P35" s="79">
        <f t="shared" si="12"/>
        <v>22.180405</v>
      </c>
      <c r="Q35" s="83">
        <f t="shared" si="13"/>
        <v>14.701105999999999</v>
      </c>
      <c r="R35" s="6">
        <f t="shared" si="14"/>
        <v>8.6530612244898002</v>
      </c>
      <c r="S35" s="79">
        <f t="shared" si="15"/>
        <v>17.845617000000001</v>
      </c>
      <c r="T35" s="83">
        <f t="shared" si="16"/>
        <v>8.9839611000000001</v>
      </c>
      <c r="U35" s="6">
        <f t="shared" si="17"/>
        <v>8.6530612244898002</v>
      </c>
      <c r="V35" s="79">
        <f t="shared" si="18"/>
        <v>9.0399159999999998</v>
      </c>
      <c r="W35" s="83">
        <f t="shared" si="19"/>
        <v>-3.2121968000000001</v>
      </c>
      <c r="X35" s="43">
        <f t="shared" si="20"/>
        <v>8.6530612244898002</v>
      </c>
      <c r="Y35" s="43">
        <f t="shared" ref="Y35:Z35" si="66">C559</f>
        <v>3.6539893000000001</v>
      </c>
      <c r="Z35" s="43">
        <f t="shared" si="66"/>
        <v>-13.186226</v>
      </c>
      <c r="AB35" s="90">
        <v>7632653061.2244997</v>
      </c>
      <c r="AC35" s="90">
        <v>-15.757930999999999</v>
      </c>
      <c r="AD35" s="90">
        <v>20.740584999999999</v>
      </c>
      <c r="AE35" s="90">
        <v>27.743953999999999</v>
      </c>
      <c r="AF35" s="90">
        <v>-76.936431999999996</v>
      </c>
      <c r="AG35" s="90">
        <v>-7.0033684000000003</v>
      </c>
      <c r="AH35" s="8"/>
      <c r="AI35" s="6">
        <f t="shared" si="5"/>
        <v>8.6530612244898002</v>
      </c>
      <c r="AJ35" s="6">
        <f t="shared" si="6"/>
        <v>24.484912999999999</v>
      </c>
      <c r="AK35" s="83">
        <f t="shared" si="22"/>
        <v>16.841801</v>
      </c>
      <c r="AL35" s="6">
        <f t="shared" si="23"/>
        <v>8.6530612244898002</v>
      </c>
      <c r="AM35" s="79">
        <f t="shared" si="24"/>
        <v>23.649065</v>
      </c>
      <c r="AN35" s="83">
        <f t="shared" si="25"/>
        <v>15.686608</v>
      </c>
      <c r="AO35" s="6">
        <f t="shared" si="26"/>
        <v>8.6530612244898002</v>
      </c>
      <c r="AP35" s="43">
        <f t="shared" si="27"/>
        <v>23.820056999999998</v>
      </c>
      <c r="AQ35" s="83">
        <f t="shared" si="28"/>
        <v>15.355790000000001</v>
      </c>
      <c r="AR35" s="6">
        <f t="shared" si="29"/>
        <v>8.6530612244898002</v>
      </c>
      <c r="AS35" s="79">
        <f t="shared" si="30"/>
        <v>21.823694</v>
      </c>
      <c r="AT35" s="83">
        <f t="shared" si="31"/>
        <v>12.496936</v>
      </c>
      <c r="AU35" s="6">
        <f t="shared" si="32"/>
        <v>8.6530612244898002</v>
      </c>
      <c r="AV35" s="79">
        <f t="shared" si="33"/>
        <v>18.565742</v>
      </c>
      <c r="AW35" s="83">
        <f t="shared" si="34"/>
        <v>7.4577121999999996</v>
      </c>
      <c r="AX35" s="43">
        <f t="shared" si="35"/>
        <v>8.6530612244898002</v>
      </c>
      <c r="AY35" s="43">
        <f t="shared" si="36"/>
        <v>9.1824808000000004</v>
      </c>
      <c r="AZ35" s="43">
        <f t="shared" si="37"/>
        <v>-6.1794877000000001</v>
      </c>
      <c r="BA35" s="8"/>
    </row>
    <row r="36" spans="2:53" x14ac:dyDescent="0.25">
      <c r="B36" s="90">
        <v>7887755102.0408001</v>
      </c>
      <c r="C36" s="90">
        <v>-14.738125</v>
      </c>
      <c r="D36" s="90">
        <v>15.394743999999999</v>
      </c>
      <c r="E36" s="90">
        <v>21.280934999999999</v>
      </c>
      <c r="F36" s="90">
        <v>-62.560744999999997</v>
      </c>
      <c r="G36" s="90">
        <v>-5.8861923000000003</v>
      </c>
      <c r="H36" s="8"/>
      <c r="I36" s="6">
        <f t="shared" si="3"/>
        <v>8.9081632653061007</v>
      </c>
      <c r="J36" s="6">
        <f t="shared" si="4"/>
        <v>25.486494</v>
      </c>
      <c r="K36" s="83">
        <f t="shared" si="7"/>
        <v>18.960331</v>
      </c>
      <c r="L36" s="6">
        <f t="shared" si="8"/>
        <v>8.9081632653061007</v>
      </c>
      <c r="M36" s="79">
        <f t="shared" si="9"/>
        <v>26.716816000000001</v>
      </c>
      <c r="N36" s="83">
        <f t="shared" si="10"/>
        <v>19.799344999999999</v>
      </c>
      <c r="O36" s="6">
        <f t="shared" si="11"/>
        <v>8.9081632653061007</v>
      </c>
      <c r="P36" s="79">
        <f t="shared" si="12"/>
        <v>21.998455</v>
      </c>
      <c r="Q36" s="83">
        <f t="shared" si="13"/>
        <v>14.392405</v>
      </c>
      <c r="R36" s="6">
        <f t="shared" si="14"/>
        <v>8.9081632653061007</v>
      </c>
      <c r="S36" s="79">
        <f t="shared" si="15"/>
        <v>17.907667</v>
      </c>
      <c r="T36" s="83">
        <f t="shared" si="16"/>
        <v>8.8975687000000008</v>
      </c>
      <c r="U36" s="6">
        <f t="shared" si="17"/>
        <v>8.9081632653061007</v>
      </c>
      <c r="V36" s="79">
        <f t="shared" si="18"/>
        <v>8.3685483999999999</v>
      </c>
      <c r="W36" s="83">
        <f t="shared" si="19"/>
        <v>-4.1842265000000003</v>
      </c>
      <c r="X36" s="43">
        <f t="shared" si="20"/>
        <v>8.9081632653061007</v>
      </c>
      <c r="Y36" s="43">
        <f t="shared" ref="Y36:Z36" si="67">C560</f>
        <v>3.3805268000000002</v>
      </c>
      <c r="Z36" s="43">
        <f t="shared" si="67"/>
        <v>-13.860010000000001</v>
      </c>
      <c r="AB36" s="90">
        <v>7887755102.0408001</v>
      </c>
      <c r="AC36" s="90">
        <v>-16.083687000000001</v>
      </c>
      <c r="AD36" s="90">
        <v>22.427719</v>
      </c>
      <c r="AE36" s="90">
        <v>29.650141000000001</v>
      </c>
      <c r="AF36" s="90">
        <v>-84.008071999999999</v>
      </c>
      <c r="AG36" s="90">
        <v>-7.2224221000000002</v>
      </c>
      <c r="AH36" s="8"/>
      <c r="AI36" s="6">
        <f t="shared" si="5"/>
        <v>8.9081632653061007</v>
      </c>
      <c r="AJ36" s="6">
        <f t="shared" si="6"/>
        <v>22.740939999999998</v>
      </c>
      <c r="AK36" s="83">
        <f t="shared" si="22"/>
        <v>15.11429</v>
      </c>
      <c r="AL36" s="6">
        <f t="shared" si="23"/>
        <v>8.9081632653061007</v>
      </c>
      <c r="AM36" s="79">
        <f t="shared" si="24"/>
        <v>22.455152999999999</v>
      </c>
      <c r="AN36" s="83">
        <f t="shared" si="25"/>
        <v>14.529404</v>
      </c>
      <c r="AO36" s="6">
        <f t="shared" si="26"/>
        <v>8.9081632653061007</v>
      </c>
      <c r="AP36" s="43">
        <f t="shared" si="27"/>
        <v>23.120262</v>
      </c>
      <c r="AQ36" s="83">
        <f t="shared" si="28"/>
        <v>14.724838999999999</v>
      </c>
      <c r="AR36" s="6">
        <f t="shared" si="29"/>
        <v>8.9081632653061007</v>
      </c>
      <c r="AS36" s="79">
        <f t="shared" si="30"/>
        <v>22.845783000000001</v>
      </c>
      <c r="AT36" s="83">
        <f t="shared" si="31"/>
        <v>13.629511000000001</v>
      </c>
      <c r="AU36" s="6">
        <f t="shared" si="32"/>
        <v>8.9081632653061007</v>
      </c>
      <c r="AV36" s="79">
        <f t="shared" si="33"/>
        <v>19.685497000000002</v>
      </c>
      <c r="AW36" s="83">
        <f t="shared" si="34"/>
        <v>8.7540215999999997</v>
      </c>
      <c r="AX36" s="43">
        <f t="shared" si="35"/>
        <v>8.9081632653061007</v>
      </c>
      <c r="AY36" s="43">
        <f t="shared" si="36"/>
        <v>10.005849</v>
      </c>
      <c r="AZ36" s="43">
        <f t="shared" si="37"/>
        <v>-5.1137914999999996</v>
      </c>
      <c r="BA36" s="8"/>
    </row>
    <row r="37" spans="2:53" x14ac:dyDescent="0.25">
      <c r="B37" s="90">
        <v>8142857142.8570995</v>
      </c>
      <c r="C37" s="90">
        <v>-14.910917</v>
      </c>
      <c r="D37" s="90">
        <v>15.759591</v>
      </c>
      <c r="E37" s="90">
        <v>21.772656999999999</v>
      </c>
      <c r="F37" s="90">
        <v>-61.961151000000001</v>
      </c>
      <c r="G37" s="90">
        <v>-6.0130672000000001</v>
      </c>
      <c r="H37" s="8"/>
      <c r="I37" s="6">
        <f t="shared" ref="I37:I68" si="68">B41/1000000000</f>
        <v>9.1632653061223994</v>
      </c>
      <c r="J37" s="6">
        <f t="shared" ref="J37:J68" si="69">E41</f>
        <v>25.123502999999999</v>
      </c>
      <c r="K37" s="83">
        <f t="shared" si="7"/>
        <v>18.436111</v>
      </c>
      <c r="L37" s="6">
        <f t="shared" si="8"/>
        <v>9.1632653061223994</v>
      </c>
      <c r="M37" s="79">
        <f t="shared" si="9"/>
        <v>24.636326</v>
      </c>
      <c r="N37" s="83">
        <f t="shared" si="10"/>
        <v>17.560898000000002</v>
      </c>
      <c r="O37" s="6">
        <f t="shared" si="11"/>
        <v>9.1632653061223994</v>
      </c>
      <c r="P37" s="79">
        <f t="shared" si="12"/>
        <v>21.269485</v>
      </c>
      <c r="Q37" s="83">
        <f t="shared" si="13"/>
        <v>13.514018</v>
      </c>
      <c r="R37" s="6">
        <f t="shared" si="14"/>
        <v>9.1632653061223994</v>
      </c>
      <c r="S37" s="79">
        <f t="shared" si="15"/>
        <v>18.959667</v>
      </c>
      <c r="T37" s="83">
        <f t="shared" si="16"/>
        <v>9.8032550999999994</v>
      </c>
      <c r="U37" s="6">
        <f t="shared" si="17"/>
        <v>9.1632653061223994</v>
      </c>
      <c r="V37" s="79">
        <f t="shared" si="18"/>
        <v>8.2167788000000002</v>
      </c>
      <c r="W37" s="83">
        <f t="shared" si="19"/>
        <v>-4.6515788999999996</v>
      </c>
      <c r="X37" s="43">
        <f t="shared" si="20"/>
        <v>9.1632653061223994</v>
      </c>
      <c r="Y37" s="43">
        <f t="shared" ref="Y37:Z37" si="70">C561</f>
        <v>3.1418151999999999</v>
      </c>
      <c r="Z37" s="43">
        <f t="shared" si="70"/>
        <v>-14.691559</v>
      </c>
      <c r="AB37" s="90">
        <v>8142857142.8570995</v>
      </c>
      <c r="AC37" s="90">
        <v>-16.268840999999998</v>
      </c>
      <c r="AD37" s="90">
        <v>22.071966</v>
      </c>
      <c r="AE37" s="90">
        <v>29.511536</v>
      </c>
      <c r="AF37" s="90">
        <v>-81.953177999999994</v>
      </c>
      <c r="AG37" s="90">
        <v>-7.4395695000000002</v>
      </c>
      <c r="AH37" s="8"/>
      <c r="AI37" s="6">
        <f t="shared" ref="AI37:AI68" si="71">AB41/1000000000</f>
        <v>9.1632653061223994</v>
      </c>
      <c r="AJ37" s="6">
        <f t="shared" ref="AJ37:AJ68" si="72">AE41</f>
        <v>22.035682999999999</v>
      </c>
      <c r="AK37" s="83">
        <f t="shared" si="22"/>
        <v>14.493608</v>
      </c>
      <c r="AL37" s="6">
        <f t="shared" si="23"/>
        <v>9.1632653061223994</v>
      </c>
      <c r="AM37" s="79">
        <f t="shared" si="24"/>
        <v>21.939865000000001</v>
      </c>
      <c r="AN37" s="83">
        <f t="shared" si="25"/>
        <v>14.127487</v>
      </c>
      <c r="AO37" s="6">
        <f t="shared" si="26"/>
        <v>9.1632653061223994</v>
      </c>
      <c r="AP37" s="43">
        <f t="shared" si="27"/>
        <v>22.291029000000002</v>
      </c>
      <c r="AQ37" s="83">
        <f t="shared" si="28"/>
        <v>14.042748</v>
      </c>
      <c r="AR37" s="6">
        <f t="shared" si="29"/>
        <v>9.1632653061223994</v>
      </c>
      <c r="AS37" s="79">
        <f t="shared" si="30"/>
        <v>23.047620999999999</v>
      </c>
      <c r="AT37" s="83">
        <f t="shared" si="31"/>
        <v>14.01041</v>
      </c>
      <c r="AU37" s="6">
        <f t="shared" si="32"/>
        <v>9.1632653061223994</v>
      </c>
      <c r="AV37" s="79">
        <f t="shared" si="33"/>
        <v>20.994841000000001</v>
      </c>
      <c r="AW37" s="83">
        <f t="shared" si="34"/>
        <v>10.201203</v>
      </c>
      <c r="AX37" s="43">
        <f t="shared" si="35"/>
        <v>9.1632653061223994</v>
      </c>
      <c r="AY37" s="43">
        <f t="shared" si="36"/>
        <v>9.7280063999999999</v>
      </c>
      <c r="AZ37" s="43">
        <f t="shared" si="37"/>
        <v>-5.2929257999999999</v>
      </c>
      <c r="BA37" s="8"/>
    </row>
    <row r="38" spans="2:53" x14ac:dyDescent="0.25">
      <c r="B38" s="90">
        <v>8397959183.6735001</v>
      </c>
      <c r="C38" s="90">
        <v>-15.189185999999999</v>
      </c>
      <c r="D38" s="90">
        <v>17.241250999999998</v>
      </c>
      <c r="E38" s="90">
        <v>23.407834999999999</v>
      </c>
      <c r="F38" s="90">
        <v>-68.550331</v>
      </c>
      <c r="G38" s="90">
        <v>-6.1665821000000003</v>
      </c>
      <c r="H38" s="8"/>
      <c r="I38" s="6">
        <f t="shared" si="68"/>
        <v>9.4183673469388012</v>
      </c>
      <c r="J38" s="6">
        <f t="shared" si="69"/>
        <v>24.135035999999999</v>
      </c>
      <c r="K38" s="83">
        <f t="shared" si="7"/>
        <v>17.469818</v>
      </c>
      <c r="L38" s="6">
        <f t="shared" si="8"/>
        <v>9.4183673469388012</v>
      </c>
      <c r="M38" s="79">
        <f t="shared" si="9"/>
        <v>23.126190000000001</v>
      </c>
      <c r="N38" s="83">
        <f t="shared" si="10"/>
        <v>16.082267999999999</v>
      </c>
      <c r="O38" s="6">
        <f t="shared" si="11"/>
        <v>9.4183673469388012</v>
      </c>
      <c r="P38" s="79">
        <f t="shared" si="12"/>
        <v>20.651948999999998</v>
      </c>
      <c r="Q38" s="83">
        <f t="shared" si="13"/>
        <v>12.948145</v>
      </c>
      <c r="R38" s="6">
        <f t="shared" si="14"/>
        <v>9.4183673469388012</v>
      </c>
      <c r="S38" s="79">
        <f t="shared" si="15"/>
        <v>19.134457000000001</v>
      </c>
      <c r="T38" s="83">
        <f t="shared" si="16"/>
        <v>10.040585999999999</v>
      </c>
      <c r="U38" s="6">
        <f t="shared" si="17"/>
        <v>9.4183673469388012</v>
      </c>
      <c r="V38" s="79">
        <f t="shared" si="18"/>
        <v>8.0027647000000002</v>
      </c>
      <c r="W38" s="83">
        <f t="shared" si="19"/>
        <v>-4.8596481999999996</v>
      </c>
      <c r="X38" s="43">
        <f t="shared" si="20"/>
        <v>9.4183673469388012</v>
      </c>
      <c r="Y38" s="43">
        <f t="shared" ref="Y38:Z38" si="73">C562</f>
        <v>3.0078282000000001</v>
      </c>
      <c r="Z38" s="43">
        <f t="shared" si="73"/>
        <v>-14.848591000000001</v>
      </c>
      <c r="AB38" s="90">
        <v>8397959183.6735001</v>
      </c>
      <c r="AC38" s="90">
        <v>-16.387775000000001</v>
      </c>
      <c r="AD38" s="90">
        <v>19.401585000000001</v>
      </c>
      <c r="AE38" s="90">
        <v>27.005158999999999</v>
      </c>
      <c r="AF38" s="90">
        <v>-76.691444000000004</v>
      </c>
      <c r="AG38" s="90">
        <v>-7.6035757000000004</v>
      </c>
      <c r="AH38" s="8"/>
      <c r="AI38" s="6">
        <f t="shared" si="71"/>
        <v>9.4183673469388012</v>
      </c>
      <c r="AJ38" s="6">
        <f t="shared" si="72"/>
        <v>21.876906999999999</v>
      </c>
      <c r="AK38" s="83">
        <f t="shared" si="22"/>
        <v>14.321198000000001</v>
      </c>
      <c r="AL38" s="6">
        <f t="shared" si="23"/>
        <v>9.4183673469388012</v>
      </c>
      <c r="AM38" s="79">
        <f t="shared" si="24"/>
        <v>22.096765999999999</v>
      </c>
      <c r="AN38" s="83">
        <f t="shared" si="25"/>
        <v>14.297711</v>
      </c>
      <c r="AO38" s="6">
        <f t="shared" si="26"/>
        <v>9.4183673469388012</v>
      </c>
      <c r="AP38" s="43">
        <f t="shared" si="27"/>
        <v>22.465506000000001</v>
      </c>
      <c r="AQ38" s="83">
        <f t="shared" si="28"/>
        <v>14.263038999999999</v>
      </c>
      <c r="AR38" s="6">
        <f t="shared" si="29"/>
        <v>9.4183673469388012</v>
      </c>
      <c r="AS38" s="79">
        <f t="shared" si="30"/>
        <v>24.943764000000002</v>
      </c>
      <c r="AT38" s="83">
        <f t="shared" si="31"/>
        <v>15.97528</v>
      </c>
      <c r="AU38" s="6">
        <f t="shared" si="32"/>
        <v>9.4183673469388012</v>
      </c>
      <c r="AV38" s="79">
        <f t="shared" si="33"/>
        <v>21.294096</v>
      </c>
      <c r="AW38" s="83">
        <f t="shared" si="34"/>
        <v>10.501765000000001</v>
      </c>
      <c r="AX38" s="43">
        <f t="shared" si="35"/>
        <v>9.4183673469388012</v>
      </c>
      <c r="AY38" s="43">
        <f t="shared" si="36"/>
        <v>9.4935436000000006</v>
      </c>
      <c r="AZ38" s="43">
        <f t="shared" si="37"/>
        <v>-5.6326618000000002</v>
      </c>
      <c r="BA38" s="8"/>
    </row>
    <row r="39" spans="2:53" x14ac:dyDescent="0.25">
      <c r="B39" s="90">
        <v>8653061224.4897995</v>
      </c>
      <c r="C39" s="90">
        <v>-15.138450000000001</v>
      </c>
      <c r="D39" s="90">
        <v>18.532029999999999</v>
      </c>
      <c r="E39" s="90">
        <v>24.936247000000002</v>
      </c>
      <c r="F39" s="90">
        <v>-72.651687999999993</v>
      </c>
      <c r="G39" s="90">
        <v>-6.4042152999999997</v>
      </c>
      <c r="H39" s="8"/>
      <c r="I39" s="6">
        <f t="shared" si="68"/>
        <v>9.6734693877550999</v>
      </c>
      <c r="J39" s="6">
        <f t="shared" si="69"/>
        <v>22.891569</v>
      </c>
      <c r="K39" s="83">
        <f t="shared" si="7"/>
        <v>16.156628000000001</v>
      </c>
      <c r="L39" s="6">
        <f t="shared" si="8"/>
        <v>9.6734693877550999</v>
      </c>
      <c r="M39" s="79">
        <f t="shared" si="9"/>
        <v>22.163323999999999</v>
      </c>
      <c r="N39" s="83">
        <f t="shared" si="10"/>
        <v>15.048011000000001</v>
      </c>
      <c r="O39" s="6">
        <f t="shared" si="11"/>
        <v>9.6734693877550999</v>
      </c>
      <c r="P39" s="79">
        <f t="shared" si="12"/>
        <v>20.287775</v>
      </c>
      <c r="Q39" s="83">
        <f t="shared" si="13"/>
        <v>12.525834</v>
      </c>
      <c r="R39" s="6">
        <f t="shared" si="14"/>
        <v>9.6734693877550999</v>
      </c>
      <c r="S39" s="79">
        <f t="shared" si="15"/>
        <v>19.531186999999999</v>
      </c>
      <c r="T39" s="83">
        <f t="shared" si="16"/>
        <v>10.351105</v>
      </c>
      <c r="U39" s="6">
        <f t="shared" si="17"/>
        <v>9.6734693877550999</v>
      </c>
      <c r="V39" s="79">
        <f t="shared" si="18"/>
        <v>7.7854805000000002</v>
      </c>
      <c r="W39" s="83">
        <f t="shared" si="19"/>
        <v>-5.2773146999999998</v>
      </c>
      <c r="X39" s="43">
        <f t="shared" si="20"/>
        <v>9.6734693877550999</v>
      </c>
      <c r="Y39" s="43">
        <f t="shared" ref="Y39:Z39" si="74">C563</f>
        <v>2.849072</v>
      </c>
      <c r="Z39" s="43">
        <f t="shared" si="74"/>
        <v>-15.323801</v>
      </c>
      <c r="AB39" s="90">
        <v>8653061224.4897995</v>
      </c>
      <c r="AC39" s="90">
        <v>-16.640156000000001</v>
      </c>
      <c r="AD39" s="90">
        <v>16.841801</v>
      </c>
      <c r="AE39" s="90">
        <v>24.484912999999999</v>
      </c>
      <c r="AF39" s="90">
        <v>-69.655190000000005</v>
      </c>
      <c r="AG39" s="90">
        <v>-7.6431122</v>
      </c>
      <c r="AH39" s="8"/>
      <c r="AI39" s="6">
        <f t="shared" si="71"/>
        <v>9.6734693877550999</v>
      </c>
      <c r="AJ39" s="6">
        <f t="shared" si="72"/>
        <v>21.995076999999998</v>
      </c>
      <c r="AK39" s="83">
        <f t="shared" si="22"/>
        <v>14.417145</v>
      </c>
      <c r="AL39" s="6">
        <f t="shared" si="23"/>
        <v>9.6734693877550999</v>
      </c>
      <c r="AM39" s="79">
        <f t="shared" si="24"/>
        <v>22.580496</v>
      </c>
      <c r="AN39" s="83">
        <f t="shared" si="25"/>
        <v>14.783011999999999</v>
      </c>
      <c r="AO39" s="6">
        <f t="shared" si="26"/>
        <v>9.6734693877550999</v>
      </c>
      <c r="AP39" s="43">
        <f t="shared" si="27"/>
        <v>23.221350000000001</v>
      </c>
      <c r="AQ39" s="83">
        <f t="shared" si="28"/>
        <v>15.047599999999999</v>
      </c>
      <c r="AR39" s="6">
        <f t="shared" si="29"/>
        <v>9.6734693877550999</v>
      </c>
      <c r="AS39" s="79">
        <f t="shared" si="30"/>
        <v>25.639191</v>
      </c>
      <c r="AT39" s="83">
        <f t="shared" si="31"/>
        <v>16.705368</v>
      </c>
      <c r="AU39" s="6">
        <f t="shared" si="32"/>
        <v>9.6734693877550999</v>
      </c>
      <c r="AV39" s="79">
        <f t="shared" si="33"/>
        <v>20.688976</v>
      </c>
      <c r="AW39" s="83">
        <f t="shared" si="34"/>
        <v>9.8385762999999997</v>
      </c>
      <c r="AX39" s="43">
        <f t="shared" si="35"/>
        <v>9.6734693877550999</v>
      </c>
      <c r="AY39" s="43">
        <f t="shared" si="36"/>
        <v>8.6711644999999997</v>
      </c>
      <c r="AZ39" s="43">
        <f t="shared" si="37"/>
        <v>-6.6159577000000001</v>
      </c>
      <c r="BA39" s="8"/>
    </row>
    <row r="40" spans="2:53" x14ac:dyDescent="0.25">
      <c r="B40" s="90">
        <v>8908163265.3061008</v>
      </c>
      <c r="C40" s="90">
        <v>-15.607274</v>
      </c>
      <c r="D40" s="90">
        <v>18.960331</v>
      </c>
      <c r="E40" s="90">
        <v>25.486494</v>
      </c>
      <c r="F40" s="90">
        <v>-71.794899000000001</v>
      </c>
      <c r="G40" s="90">
        <v>-6.5261630999999998</v>
      </c>
      <c r="H40" s="8"/>
      <c r="I40" s="6">
        <f t="shared" si="68"/>
        <v>9.9285714285714004</v>
      </c>
      <c r="J40" s="6">
        <f t="shared" si="69"/>
        <v>21.832106</v>
      </c>
      <c r="K40" s="83">
        <f t="shared" si="7"/>
        <v>15.168048000000001</v>
      </c>
      <c r="L40" s="6">
        <f t="shared" si="8"/>
        <v>9.9285714285714004</v>
      </c>
      <c r="M40" s="79">
        <f t="shared" si="9"/>
        <v>21.384492999999999</v>
      </c>
      <c r="N40" s="83">
        <f t="shared" si="10"/>
        <v>14.352938</v>
      </c>
      <c r="O40" s="6">
        <f t="shared" si="11"/>
        <v>9.9285714285714004</v>
      </c>
      <c r="P40" s="79">
        <f t="shared" si="12"/>
        <v>19.606594000000001</v>
      </c>
      <c r="Q40" s="83">
        <f t="shared" si="13"/>
        <v>11.930802999999999</v>
      </c>
      <c r="R40" s="6">
        <f t="shared" si="14"/>
        <v>9.9285714285714004</v>
      </c>
      <c r="S40" s="79">
        <f t="shared" si="15"/>
        <v>18.845568</v>
      </c>
      <c r="T40" s="83">
        <f t="shared" si="16"/>
        <v>9.6476936000000002</v>
      </c>
      <c r="U40" s="6">
        <f t="shared" si="17"/>
        <v>9.9285714285714004</v>
      </c>
      <c r="V40" s="79">
        <f t="shared" si="18"/>
        <v>7.1275063000000003</v>
      </c>
      <c r="W40" s="83">
        <f t="shared" si="19"/>
        <v>-6.0389689999999998</v>
      </c>
      <c r="X40" s="43">
        <f t="shared" si="20"/>
        <v>9.9285714285714004</v>
      </c>
      <c r="Y40" s="43">
        <f t="shared" ref="Y40:Z40" si="75">C564</f>
        <v>2.6385304999999999</v>
      </c>
      <c r="Z40" s="43">
        <f t="shared" si="75"/>
        <v>-15.595737</v>
      </c>
      <c r="AB40" s="90">
        <v>8908163265.3061008</v>
      </c>
      <c r="AC40" s="90">
        <v>-16.454964</v>
      </c>
      <c r="AD40" s="90">
        <v>15.11429</v>
      </c>
      <c r="AE40" s="90">
        <v>22.740939999999998</v>
      </c>
      <c r="AF40" s="90">
        <v>-67.152846999999994</v>
      </c>
      <c r="AG40" s="90">
        <v>-7.6266499000000003</v>
      </c>
      <c r="AH40" s="8"/>
      <c r="AI40" s="6">
        <f t="shared" si="71"/>
        <v>9.9285714285714004</v>
      </c>
      <c r="AJ40" s="6">
        <f t="shared" si="72"/>
        <v>23.045142999999999</v>
      </c>
      <c r="AK40" s="83">
        <f t="shared" si="22"/>
        <v>15.318678999999999</v>
      </c>
      <c r="AL40" s="6">
        <f t="shared" si="23"/>
        <v>9.9285714285714004</v>
      </c>
      <c r="AM40" s="79">
        <f t="shared" si="24"/>
        <v>24.106449000000001</v>
      </c>
      <c r="AN40" s="83">
        <f t="shared" si="25"/>
        <v>16.170688999999999</v>
      </c>
      <c r="AO40" s="6">
        <f t="shared" si="26"/>
        <v>9.9285714285714004</v>
      </c>
      <c r="AP40" s="43">
        <f t="shared" si="27"/>
        <v>26.933751999999998</v>
      </c>
      <c r="AQ40" s="83">
        <f t="shared" si="28"/>
        <v>18.620964000000001</v>
      </c>
      <c r="AR40" s="6">
        <f t="shared" si="29"/>
        <v>9.9285714285714004</v>
      </c>
      <c r="AS40" s="79">
        <f t="shared" si="30"/>
        <v>25.924036000000001</v>
      </c>
      <c r="AT40" s="83">
        <f t="shared" si="31"/>
        <v>16.830254</v>
      </c>
      <c r="AU40" s="6">
        <f t="shared" si="32"/>
        <v>9.9285714285714004</v>
      </c>
      <c r="AV40" s="79">
        <f t="shared" si="33"/>
        <v>19.808554000000001</v>
      </c>
      <c r="AW40" s="83">
        <f t="shared" si="34"/>
        <v>8.7191381000000003</v>
      </c>
      <c r="AX40" s="43">
        <f t="shared" si="35"/>
        <v>9.9285714285714004</v>
      </c>
      <c r="AY40" s="43">
        <f t="shared" si="36"/>
        <v>8.4299736000000003</v>
      </c>
      <c r="AZ40" s="43">
        <f t="shared" si="37"/>
        <v>-7.3375329999999996</v>
      </c>
      <c r="BA40" s="8"/>
    </row>
    <row r="41" spans="2:53" x14ac:dyDescent="0.25">
      <c r="B41" s="90">
        <v>9163265306.1224003</v>
      </c>
      <c r="C41" s="90">
        <v>-15.502708999999999</v>
      </c>
      <c r="D41" s="90">
        <v>18.436111</v>
      </c>
      <c r="E41" s="90">
        <v>25.123502999999999</v>
      </c>
      <c r="F41" s="90">
        <v>-72.060699</v>
      </c>
      <c r="G41" s="90">
        <v>-6.6873902999999997</v>
      </c>
      <c r="H41" s="8"/>
      <c r="I41" s="6">
        <f t="shared" si="68"/>
        <v>10.183673469388001</v>
      </c>
      <c r="J41" s="6">
        <f t="shared" si="69"/>
        <v>21.737783</v>
      </c>
      <c r="K41" s="83">
        <f t="shared" si="7"/>
        <v>15.046932999999999</v>
      </c>
      <c r="L41" s="6">
        <f t="shared" si="8"/>
        <v>10.183673469388001</v>
      </c>
      <c r="M41" s="79">
        <f t="shared" si="9"/>
        <v>21.052669999999999</v>
      </c>
      <c r="N41" s="83">
        <f t="shared" si="10"/>
        <v>13.979654</v>
      </c>
      <c r="O41" s="6">
        <f t="shared" si="11"/>
        <v>10.183673469388001</v>
      </c>
      <c r="P41" s="79">
        <f t="shared" si="12"/>
        <v>19.159040000000001</v>
      </c>
      <c r="Q41" s="83">
        <f t="shared" si="13"/>
        <v>11.407317000000001</v>
      </c>
      <c r="R41" s="6">
        <f t="shared" si="14"/>
        <v>10.183673469388001</v>
      </c>
      <c r="S41" s="79">
        <f t="shared" si="15"/>
        <v>18.340353</v>
      </c>
      <c r="T41" s="83">
        <f t="shared" si="16"/>
        <v>8.8707151</v>
      </c>
      <c r="U41" s="6">
        <f t="shared" si="17"/>
        <v>10.183673469388001</v>
      </c>
      <c r="V41" s="79">
        <f t="shared" si="18"/>
        <v>6.2710904999999997</v>
      </c>
      <c r="W41" s="83">
        <f t="shared" si="19"/>
        <v>-7.3856811999999996</v>
      </c>
      <c r="X41" s="43">
        <f t="shared" si="20"/>
        <v>10.183673469388001</v>
      </c>
      <c r="Y41" s="43">
        <f t="shared" ref="Y41:Z41" si="76">C565</f>
        <v>2.3338397</v>
      </c>
      <c r="Z41" s="43">
        <f t="shared" si="76"/>
        <v>-16.431932</v>
      </c>
      <c r="AB41" s="90">
        <v>9163265306.1224003</v>
      </c>
      <c r="AC41" s="90">
        <v>-16.399303</v>
      </c>
      <c r="AD41" s="90">
        <v>14.493608</v>
      </c>
      <c r="AE41" s="90">
        <v>22.035682999999999</v>
      </c>
      <c r="AF41" s="90">
        <v>-66.360969999999995</v>
      </c>
      <c r="AG41" s="90">
        <v>-7.5420746999999997</v>
      </c>
      <c r="AH41" s="8"/>
      <c r="AI41" s="6">
        <f t="shared" si="71"/>
        <v>10.183673469388001</v>
      </c>
      <c r="AJ41" s="6">
        <f t="shared" si="72"/>
        <v>24.715945999999999</v>
      </c>
      <c r="AK41" s="83">
        <f t="shared" si="22"/>
        <v>16.938836999999999</v>
      </c>
      <c r="AL41" s="6">
        <f t="shared" si="23"/>
        <v>10.183673469388001</v>
      </c>
      <c r="AM41" s="79">
        <f t="shared" si="24"/>
        <v>25.851455999999999</v>
      </c>
      <c r="AN41" s="83">
        <f t="shared" si="25"/>
        <v>17.884395999999999</v>
      </c>
      <c r="AO41" s="6">
        <f t="shared" si="26"/>
        <v>10.183673469388001</v>
      </c>
      <c r="AP41" s="43">
        <f t="shared" si="27"/>
        <v>29.044993999999999</v>
      </c>
      <c r="AQ41" s="83">
        <f t="shared" si="28"/>
        <v>20.715724999999999</v>
      </c>
      <c r="AR41" s="6">
        <f t="shared" si="29"/>
        <v>10.183673469388001</v>
      </c>
      <c r="AS41" s="79">
        <f t="shared" si="30"/>
        <v>24.594090000000001</v>
      </c>
      <c r="AT41" s="83">
        <f t="shared" si="31"/>
        <v>15.51679</v>
      </c>
      <c r="AU41" s="6">
        <f t="shared" si="32"/>
        <v>10.183673469388001</v>
      </c>
      <c r="AV41" s="79">
        <f t="shared" si="33"/>
        <v>19.772922999999999</v>
      </c>
      <c r="AW41" s="83">
        <f t="shared" si="34"/>
        <v>8.8250580000000003</v>
      </c>
      <c r="AX41" s="43">
        <f t="shared" si="35"/>
        <v>10.183673469388001</v>
      </c>
      <c r="AY41" s="43">
        <f t="shared" si="36"/>
        <v>9.1570759000000006</v>
      </c>
      <c r="AZ41" s="43">
        <f t="shared" si="37"/>
        <v>-6.3507800000000003</v>
      </c>
      <c r="BA41" s="8"/>
    </row>
    <row r="42" spans="2:53" x14ac:dyDescent="0.25">
      <c r="B42" s="90">
        <v>9418367346.9388008</v>
      </c>
      <c r="C42" s="90">
        <v>-15.712439</v>
      </c>
      <c r="D42" s="90">
        <v>17.469818</v>
      </c>
      <c r="E42" s="90">
        <v>24.135035999999999</v>
      </c>
      <c r="F42" s="90">
        <v>-71.228340000000003</v>
      </c>
      <c r="G42" s="90">
        <v>-6.6652174000000004</v>
      </c>
      <c r="H42" s="8"/>
      <c r="I42" s="6">
        <f t="shared" si="68"/>
        <v>10.438775510204</v>
      </c>
      <c r="J42" s="6">
        <f t="shared" si="69"/>
        <v>21.806158</v>
      </c>
      <c r="K42" s="83">
        <f t="shared" si="7"/>
        <v>15.145336</v>
      </c>
      <c r="L42" s="6">
        <f t="shared" si="8"/>
        <v>10.438775510204</v>
      </c>
      <c r="M42" s="79">
        <f t="shared" si="9"/>
        <v>20.927416000000001</v>
      </c>
      <c r="N42" s="83">
        <f t="shared" si="10"/>
        <v>13.877891999999999</v>
      </c>
      <c r="O42" s="6">
        <f t="shared" si="11"/>
        <v>10.438775510204</v>
      </c>
      <c r="P42" s="79">
        <f t="shared" si="12"/>
        <v>18.897205</v>
      </c>
      <c r="Q42" s="83">
        <f t="shared" si="13"/>
        <v>11.158135</v>
      </c>
      <c r="R42" s="6">
        <f t="shared" si="14"/>
        <v>10.438775510204</v>
      </c>
      <c r="S42" s="79">
        <f t="shared" si="15"/>
        <v>18.458866</v>
      </c>
      <c r="T42" s="83">
        <f t="shared" si="16"/>
        <v>8.9122477</v>
      </c>
      <c r="U42" s="6">
        <f t="shared" si="17"/>
        <v>10.438775510204</v>
      </c>
      <c r="V42" s="79">
        <f t="shared" si="18"/>
        <v>5.9682602999999999</v>
      </c>
      <c r="W42" s="83">
        <f t="shared" si="19"/>
        <v>-7.8405532999999998</v>
      </c>
      <c r="X42" s="43">
        <f t="shared" si="20"/>
        <v>10.438775510204</v>
      </c>
      <c r="Y42" s="43">
        <f t="shared" ref="Y42:Z42" si="77">C566</f>
        <v>2.2305112</v>
      </c>
      <c r="Z42" s="43">
        <f t="shared" si="77"/>
        <v>-16.668984999999999</v>
      </c>
      <c r="AB42" s="90">
        <v>9418367346.9388008</v>
      </c>
      <c r="AC42" s="90">
        <v>-16.34169</v>
      </c>
      <c r="AD42" s="90">
        <v>14.321198000000001</v>
      </c>
      <c r="AE42" s="90">
        <v>21.876906999999999</v>
      </c>
      <c r="AF42" s="90">
        <v>-65.035697999999996</v>
      </c>
      <c r="AG42" s="90">
        <v>-7.5557078999999998</v>
      </c>
      <c r="AH42" s="8"/>
      <c r="AI42" s="6">
        <f t="shared" si="71"/>
        <v>10.438775510204</v>
      </c>
      <c r="AJ42" s="6">
        <f t="shared" si="72"/>
        <v>27.718765000000001</v>
      </c>
      <c r="AK42" s="83">
        <f t="shared" si="22"/>
        <v>19.802364000000001</v>
      </c>
      <c r="AL42" s="6">
        <f t="shared" si="23"/>
        <v>10.438775510204</v>
      </c>
      <c r="AM42" s="79">
        <f t="shared" si="24"/>
        <v>28.624158999999999</v>
      </c>
      <c r="AN42" s="83">
        <f t="shared" si="25"/>
        <v>20.514676999999999</v>
      </c>
      <c r="AO42" s="6">
        <f t="shared" si="26"/>
        <v>10.438775510204</v>
      </c>
      <c r="AP42" s="43">
        <f t="shared" si="27"/>
        <v>29.029019999999999</v>
      </c>
      <c r="AQ42" s="83">
        <f t="shared" si="28"/>
        <v>20.535080000000001</v>
      </c>
      <c r="AR42" s="6">
        <f t="shared" si="29"/>
        <v>10.438775510204</v>
      </c>
      <c r="AS42" s="79">
        <f t="shared" si="30"/>
        <v>23.315117000000001</v>
      </c>
      <c r="AT42" s="83">
        <f t="shared" si="31"/>
        <v>14.062305</v>
      </c>
      <c r="AU42" s="6">
        <f t="shared" si="32"/>
        <v>10.438775510204</v>
      </c>
      <c r="AV42" s="79">
        <f t="shared" si="33"/>
        <v>19.707802000000001</v>
      </c>
      <c r="AW42" s="83">
        <f t="shared" si="34"/>
        <v>8.6193618999999995</v>
      </c>
      <c r="AX42" s="43">
        <f t="shared" si="35"/>
        <v>10.438775510204</v>
      </c>
      <c r="AY42" s="43">
        <f t="shared" si="36"/>
        <v>9.2941322</v>
      </c>
      <c r="AZ42" s="43">
        <f t="shared" si="37"/>
        <v>-6.4307679999999996</v>
      </c>
      <c r="BA42" s="8"/>
    </row>
    <row r="43" spans="2:53" x14ac:dyDescent="0.25">
      <c r="B43" s="90">
        <v>9673469387.7551003</v>
      </c>
      <c r="C43" s="90">
        <v>-15.597219000000001</v>
      </c>
      <c r="D43" s="90">
        <v>16.156628000000001</v>
      </c>
      <c r="E43" s="90">
        <v>22.891569</v>
      </c>
      <c r="F43" s="90">
        <v>-65.966980000000007</v>
      </c>
      <c r="G43" s="90">
        <v>-6.7349424000000004</v>
      </c>
      <c r="H43" s="8"/>
      <c r="I43" s="6">
        <f t="shared" si="68"/>
        <v>10.69387755102</v>
      </c>
      <c r="J43" s="6">
        <f t="shared" si="69"/>
        <v>21.746611000000001</v>
      </c>
      <c r="K43" s="83">
        <f t="shared" si="7"/>
        <v>15.065844999999999</v>
      </c>
      <c r="L43" s="6">
        <f t="shared" si="8"/>
        <v>10.69387755102</v>
      </c>
      <c r="M43" s="79">
        <f t="shared" si="9"/>
        <v>20.869883999999999</v>
      </c>
      <c r="N43" s="83">
        <f t="shared" si="10"/>
        <v>13.785882000000001</v>
      </c>
      <c r="O43" s="6">
        <f t="shared" si="11"/>
        <v>10.69387755102</v>
      </c>
      <c r="P43" s="79">
        <f t="shared" si="12"/>
        <v>18.690788000000001</v>
      </c>
      <c r="Q43" s="83">
        <f t="shared" si="13"/>
        <v>10.900543000000001</v>
      </c>
      <c r="R43" s="6">
        <f t="shared" si="14"/>
        <v>10.69387755102</v>
      </c>
      <c r="S43" s="79">
        <f t="shared" si="15"/>
        <v>17.427633</v>
      </c>
      <c r="T43" s="83">
        <f t="shared" si="16"/>
        <v>7.7849025999999997</v>
      </c>
      <c r="U43" s="6">
        <f t="shared" si="17"/>
        <v>10.69387755102</v>
      </c>
      <c r="V43" s="79">
        <f t="shared" si="18"/>
        <v>5.7812133000000001</v>
      </c>
      <c r="W43" s="83">
        <f t="shared" si="19"/>
        <v>-8.0880317999999995</v>
      </c>
      <c r="X43" s="43">
        <f t="shared" si="20"/>
        <v>10.69387755102</v>
      </c>
      <c r="Y43" s="43">
        <f t="shared" ref="Y43:Z43" si="78">C567</f>
        <v>2.2230124</v>
      </c>
      <c r="Z43" s="43">
        <f t="shared" si="78"/>
        <v>-16.622686000000002</v>
      </c>
      <c r="AB43" s="90">
        <v>9673469387.7551003</v>
      </c>
      <c r="AC43" s="90">
        <v>-16.500435</v>
      </c>
      <c r="AD43" s="90">
        <v>14.417145</v>
      </c>
      <c r="AE43" s="90">
        <v>21.995076999999998</v>
      </c>
      <c r="AF43" s="90">
        <v>-66.254807</v>
      </c>
      <c r="AG43" s="90">
        <v>-7.5779319000000003</v>
      </c>
      <c r="AH43" s="8"/>
      <c r="AI43" s="6">
        <f t="shared" si="71"/>
        <v>10.69387755102</v>
      </c>
      <c r="AJ43" s="6">
        <f t="shared" si="72"/>
        <v>29.393948000000002</v>
      </c>
      <c r="AK43" s="83">
        <f t="shared" si="22"/>
        <v>21.436803999999999</v>
      </c>
      <c r="AL43" s="6">
        <f t="shared" si="23"/>
        <v>10.69387755102</v>
      </c>
      <c r="AM43" s="79">
        <f t="shared" si="24"/>
        <v>28.955497999999999</v>
      </c>
      <c r="AN43" s="83">
        <f t="shared" si="25"/>
        <v>20.79318</v>
      </c>
      <c r="AO43" s="6">
        <f t="shared" si="26"/>
        <v>10.69387755102</v>
      </c>
      <c r="AP43" s="43">
        <f t="shared" si="27"/>
        <v>25.341856</v>
      </c>
      <c r="AQ43" s="83">
        <f t="shared" si="28"/>
        <v>16.771885000000001</v>
      </c>
      <c r="AR43" s="6">
        <f t="shared" si="29"/>
        <v>10.69387755102</v>
      </c>
      <c r="AS43" s="79">
        <f t="shared" si="30"/>
        <v>22.244347000000001</v>
      </c>
      <c r="AT43" s="83">
        <f t="shared" si="31"/>
        <v>12.907814999999999</v>
      </c>
      <c r="AU43" s="6">
        <f t="shared" si="32"/>
        <v>10.69387755102</v>
      </c>
      <c r="AV43" s="79">
        <f t="shared" si="33"/>
        <v>18.959254999999999</v>
      </c>
      <c r="AW43" s="83">
        <f t="shared" si="34"/>
        <v>7.8434457999999996</v>
      </c>
      <c r="AX43" s="43">
        <f t="shared" si="35"/>
        <v>10.69387755102</v>
      </c>
      <c r="AY43" s="43">
        <f t="shared" si="36"/>
        <v>9.2911987000000007</v>
      </c>
      <c r="AZ43" s="43">
        <f t="shared" si="37"/>
        <v>-6.4059176000000004</v>
      </c>
      <c r="BA43" s="8"/>
    </row>
    <row r="44" spans="2:53" x14ac:dyDescent="0.25">
      <c r="B44" s="90">
        <v>9928571428.5713997</v>
      </c>
      <c r="C44" s="90">
        <v>-15.756012</v>
      </c>
      <c r="D44" s="90">
        <v>15.168048000000001</v>
      </c>
      <c r="E44" s="90">
        <v>21.832106</v>
      </c>
      <c r="F44" s="90">
        <v>-64.941451999999998</v>
      </c>
      <c r="G44" s="90">
        <v>-6.6640576999999999</v>
      </c>
      <c r="H44" s="8"/>
      <c r="I44" s="6">
        <f t="shared" si="68"/>
        <v>10.948979591837</v>
      </c>
      <c r="J44" s="6">
        <f t="shared" si="69"/>
        <v>21.653582</v>
      </c>
      <c r="K44" s="83">
        <f t="shared" si="7"/>
        <v>14.889082</v>
      </c>
      <c r="L44" s="6">
        <f t="shared" si="8"/>
        <v>10.948979591837</v>
      </c>
      <c r="M44" s="79">
        <f t="shared" si="9"/>
        <v>20.898596000000001</v>
      </c>
      <c r="N44" s="83">
        <f t="shared" si="10"/>
        <v>13.718242999999999</v>
      </c>
      <c r="O44" s="6">
        <f t="shared" si="11"/>
        <v>10.948979591837</v>
      </c>
      <c r="P44" s="79">
        <f t="shared" si="12"/>
        <v>18.738189999999999</v>
      </c>
      <c r="Q44" s="83">
        <f t="shared" si="13"/>
        <v>10.826036999999999</v>
      </c>
      <c r="R44" s="6">
        <f t="shared" si="14"/>
        <v>10.948979591837</v>
      </c>
      <c r="S44" s="79">
        <f t="shared" si="15"/>
        <v>16.894672</v>
      </c>
      <c r="T44" s="83">
        <f t="shared" si="16"/>
        <v>7.1088142000000003</v>
      </c>
      <c r="U44" s="6">
        <f t="shared" si="17"/>
        <v>10.948979591837</v>
      </c>
      <c r="V44" s="79">
        <f t="shared" si="18"/>
        <v>5.7304173</v>
      </c>
      <c r="W44" s="83">
        <f t="shared" si="19"/>
        <v>-8.2939071999999996</v>
      </c>
      <c r="X44" s="43">
        <f t="shared" si="20"/>
        <v>10.948979591837</v>
      </c>
      <c r="Y44" s="43">
        <f t="shared" ref="Y44:Z44" si="79">C568</f>
        <v>2.2333371999999998</v>
      </c>
      <c r="Z44" s="43">
        <f t="shared" si="79"/>
        <v>-16.775877000000001</v>
      </c>
      <c r="AB44" s="90">
        <v>9928571428.5713997</v>
      </c>
      <c r="AC44" s="90">
        <v>-16.312521</v>
      </c>
      <c r="AD44" s="90">
        <v>15.318678999999999</v>
      </c>
      <c r="AE44" s="90">
        <v>23.045142999999999</v>
      </c>
      <c r="AF44" s="90">
        <v>-66.676308000000006</v>
      </c>
      <c r="AG44" s="90">
        <v>-7.7264638000000003</v>
      </c>
      <c r="AH44" s="8"/>
      <c r="AI44" s="6">
        <f t="shared" si="71"/>
        <v>10.948979591837</v>
      </c>
      <c r="AJ44" s="6">
        <f t="shared" si="72"/>
        <v>30.496507999999999</v>
      </c>
      <c r="AK44" s="83">
        <f t="shared" si="22"/>
        <v>22.403424999999999</v>
      </c>
      <c r="AL44" s="6">
        <f t="shared" si="23"/>
        <v>10.948979591837</v>
      </c>
      <c r="AM44" s="79">
        <f t="shared" si="24"/>
        <v>28.400303000000001</v>
      </c>
      <c r="AN44" s="83">
        <f t="shared" si="25"/>
        <v>20.055758000000001</v>
      </c>
      <c r="AO44" s="6">
        <f t="shared" si="26"/>
        <v>10.948979591837</v>
      </c>
      <c r="AP44" s="43">
        <f t="shared" si="27"/>
        <v>22.667529999999999</v>
      </c>
      <c r="AQ44" s="83">
        <f t="shared" si="28"/>
        <v>13.857194</v>
      </c>
      <c r="AR44" s="6">
        <f t="shared" si="29"/>
        <v>10.948979591837</v>
      </c>
      <c r="AS44" s="79">
        <f t="shared" si="30"/>
        <v>21.188535999999999</v>
      </c>
      <c r="AT44" s="83">
        <f t="shared" si="31"/>
        <v>11.563554999999999</v>
      </c>
      <c r="AU44" s="6">
        <f t="shared" si="32"/>
        <v>10.948979591837</v>
      </c>
      <c r="AV44" s="79">
        <f t="shared" si="33"/>
        <v>18.052305</v>
      </c>
      <c r="AW44" s="83">
        <f t="shared" si="34"/>
        <v>6.6290282999999999</v>
      </c>
      <c r="AX44" s="43">
        <f t="shared" si="35"/>
        <v>10.948979591837</v>
      </c>
      <c r="AY44" s="43">
        <f t="shared" si="36"/>
        <v>9.1453170999999998</v>
      </c>
      <c r="AZ44" s="43">
        <f t="shared" si="37"/>
        <v>-6.9859324000000003</v>
      </c>
      <c r="BA44" s="8"/>
    </row>
    <row r="45" spans="2:53" x14ac:dyDescent="0.25">
      <c r="B45" s="90">
        <v>10183673469.388</v>
      </c>
      <c r="C45" s="90">
        <v>-15.466388</v>
      </c>
      <c r="D45" s="90">
        <v>15.046932999999999</v>
      </c>
      <c r="E45" s="90">
        <v>21.737783</v>
      </c>
      <c r="F45" s="90">
        <v>-64.558716000000004</v>
      </c>
      <c r="G45" s="90">
        <v>-6.6908503000000001</v>
      </c>
      <c r="H45" s="8"/>
      <c r="I45" s="6">
        <f t="shared" si="68"/>
        <v>11.204081632653001</v>
      </c>
      <c r="J45" s="6">
        <f t="shared" si="69"/>
        <v>21.007973</v>
      </c>
      <c r="K45" s="83">
        <f t="shared" si="7"/>
        <v>14.189878</v>
      </c>
      <c r="L45" s="6">
        <f t="shared" si="8"/>
        <v>11.204081632653001</v>
      </c>
      <c r="M45" s="79">
        <f t="shared" si="9"/>
        <v>20.43807</v>
      </c>
      <c r="N45" s="83">
        <f t="shared" si="10"/>
        <v>13.165462</v>
      </c>
      <c r="O45" s="6">
        <f t="shared" si="11"/>
        <v>11.204081632653001</v>
      </c>
      <c r="P45" s="79">
        <f t="shared" si="12"/>
        <v>18.658745</v>
      </c>
      <c r="Q45" s="83">
        <f t="shared" si="13"/>
        <v>10.569001999999999</v>
      </c>
      <c r="R45" s="6">
        <f t="shared" si="14"/>
        <v>11.204081632653001</v>
      </c>
      <c r="S45" s="79">
        <f t="shared" si="15"/>
        <v>15.195126999999999</v>
      </c>
      <c r="T45" s="83">
        <f t="shared" si="16"/>
        <v>5.0049415000000002</v>
      </c>
      <c r="U45" s="6">
        <f t="shared" si="17"/>
        <v>11.204081632653001</v>
      </c>
      <c r="V45" s="79">
        <f t="shared" si="18"/>
        <v>5.2611365000000001</v>
      </c>
      <c r="W45" s="83">
        <f t="shared" si="19"/>
        <v>-9.2837200000000006</v>
      </c>
      <c r="X45" s="43">
        <f t="shared" si="20"/>
        <v>11.204081632653001</v>
      </c>
      <c r="Y45" s="43">
        <f t="shared" ref="Y45:Z45" si="80">C569</f>
        <v>2.0805406999999998</v>
      </c>
      <c r="Z45" s="43">
        <f t="shared" si="80"/>
        <v>-17.410919</v>
      </c>
      <c r="AB45" s="90">
        <v>10183673469.388</v>
      </c>
      <c r="AC45" s="90">
        <v>-16.865084</v>
      </c>
      <c r="AD45" s="90">
        <v>16.938836999999999</v>
      </c>
      <c r="AE45" s="90">
        <v>24.715945999999999</v>
      </c>
      <c r="AF45" s="90">
        <v>-72.015083000000004</v>
      </c>
      <c r="AG45" s="90">
        <v>-7.7771096000000002</v>
      </c>
      <c r="AH45" s="8"/>
      <c r="AI45" s="6">
        <f t="shared" si="71"/>
        <v>11.204081632653001</v>
      </c>
      <c r="AJ45" s="6">
        <f t="shared" si="72"/>
        <v>32.303280000000001</v>
      </c>
      <c r="AK45" s="83">
        <f t="shared" si="22"/>
        <v>24.104424000000002</v>
      </c>
      <c r="AL45" s="6">
        <f t="shared" si="23"/>
        <v>11.204081632653001</v>
      </c>
      <c r="AM45" s="79">
        <f t="shared" si="24"/>
        <v>27.928267999999999</v>
      </c>
      <c r="AN45" s="83">
        <f t="shared" si="25"/>
        <v>19.427433000000001</v>
      </c>
      <c r="AO45" s="6">
        <f t="shared" si="26"/>
        <v>11.204081632653001</v>
      </c>
      <c r="AP45" s="43">
        <f t="shared" si="27"/>
        <v>22.197061999999999</v>
      </c>
      <c r="AQ45" s="83">
        <f t="shared" si="28"/>
        <v>13.177747</v>
      </c>
      <c r="AR45" s="6">
        <f t="shared" si="29"/>
        <v>11.204081632653001</v>
      </c>
      <c r="AS45" s="79">
        <f t="shared" si="30"/>
        <v>20.973517999999999</v>
      </c>
      <c r="AT45" s="83">
        <f t="shared" si="31"/>
        <v>11.109982</v>
      </c>
      <c r="AU45" s="6">
        <f t="shared" si="32"/>
        <v>11.204081632653001</v>
      </c>
      <c r="AV45" s="79">
        <f t="shared" si="33"/>
        <v>17.834793000000001</v>
      </c>
      <c r="AW45" s="83">
        <f t="shared" si="34"/>
        <v>6.2497515999999997</v>
      </c>
      <c r="AX45" s="43">
        <f t="shared" si="35"/>
        <v>11.204081632653001</v>
      </c>
      <c r="AY45" s="43">
        <f t="shared" si="36"/>
        <v>9.4551867999999999</v>
      </c>
      <c r="AZ45" s="43">
        <f t="shared" si="37"/>
        <v>-6.796659</v>
      </c>
      <c r="BA45" s="8"/>
    </row>
    <row r="46" spans="2:53" x14ac:dyDescent="0.25">
      <c r="B46" s="90">
        <v>10438775510.204</v>
      </c>
      <c r="C46" s="90">
        <v>-15.638474</v>
      </c>
      <c r="D46" s="90">
        <v>15.145336</v>
      </c>
      <c r="E46" s="90">
        <v>21.806158</v>
      </c>
      <c r="F46" s="90">
        <v>-65.364052000000001</v>
      </c>
      <c r="G46" s="90">
        <v>-6.6608213999999997</v>
      </c>
      <c r="H46" s="8"/>
      <c r="I46" s="6">
        <f t="shared" si="68"/>
        <v>11.459183673468999</v>
      </c>
      <c r="J46" s="6">
        <f t="shared" si="69"/>
        <v>19.92305</v>
      </c>
      <c r="K46" s="83">
        <f t="shared" si="7"/>
        <v>12.929276</v>
      </c>
      <c r="L46" s="6">
        <f t="shared" si="8"/>
        <v>11.459183673468999</v>
      </c>
      <c r="M46" s="79">
        <f t="shared" si="9"/>
        <v>19.290606</v>
      </c>
      <c r="N46" s="83">
        <f t="shared" si="10"/>
        <v>11.776971</v>
      </c>
      <c r="O46" s="6">
        <f t="shared" si="11"/>
        <v>11.459183673468999</v>
      </c>
      <c r="P46" s="79">
        <f t="shared" si="12"/>
        <v>18.031407999999999</v>
      </c>
      <c r="Q46" s="83">
        <f t="shared" si="13"/>
        <v>9.6251431000000007</v>
      </c>
      <c r="R46" s="6">
        <f t="shared" si="14"/>
        <v>11.459183673468999</v>
      </c>
      <c r="S46" s="79">
        <f t="shared" si="15"/>
        <v>14.532567999999999</v>
      </c>
      <c r="T46" s="83">
        <f t="shared" si="16"/>
        <v>3.9340443999999999</v>
      </c>
      <c r="U46" s="6">
        <f t="shared" si="17"/>
        <v>11.459183673468999</v>
      </c>
      <c r="V46" s="79">
        <f t="shared" si="18"/>
        <v>4.9697551999999998</v>
      </c>
      <c r="W46" s="83">
        <f t="shared" si="19"/>
        <v>-10.218809</v>
      </c>
      <c r="X46" s="43">
        <f t="shared" si="20"/>
        <v>11.459183673468999</v>
      </c>
      <c r="Y46" s="43">
        <f t="shared" ref="Y46:Z46" si="81">C570</f>
        <v>1.858865</v>
      </c>
      <c r="Z46" s="43">
        <f t="shared" si="81"/>
        <v>-18.550127</v>
      </c>
      <c r="AB46" s="90">
        <v>10438775510.204</v>
      </c>
      <c r="AC46" s="90">
        <v>-16.671244000000002</v>
      </c>
      <c r="AD46" s="90">
        <v>19.802364000000001</v>
      </c>
      <c r="AE46" s="90">
        <v>27.718765000000001</v>
      </c>
      <c r="AF46" s="90">
        <v>-76.488181999999995</v>
      </c>
      <c r="AG46" s="90">
        <v>-7.9164009000000002</v>
      </c>
      <c r="AH46" s="8"/>
      <c r="AI46" s="6">
        <f t="shared" si="71"/>
        <v>11.459183673468999</v>
      </c>
      <c r="AJ46" s="6">
        <f t="shared" si="72"/>
        <v>31.041834000000001</v>
      </c>
      <c r="AK46" s="83">
        <f t="shared" si="22"/>
        <v>22.715143000000001</v>
      </c>
      <c r="AL46" s="6">
        <f t="shared" si="23"/>
        <v>11.459183673468999</v>
      </c>
      <c r="AM46" s="79">
        <f t="shared" si="24"/>
        <v>27.348015</v>
      </c>
      <c r="AN46" s="83">
        <f t="shared" si="25"/>
        <v>18.661451</v>
      </c>
      <c r="AO46" s="6">
        <f t="shared" si="26"/>
        <v>11.459183673468999</v>
      </c>
      <c r="AP46" s="43">
        <f t="shared" si="27"/>
        <v>22.906811000000001</v>
      </c>
      <c r="AQ46" s="83">
        <f t="shared" si="28"/>
        <v>13.650698999999999</v>
      </c>
      <c r="AR46" s="6">
        <f t="shared" si="29"/>
        <v>11.459183673468999</v>
      </c>
      <c r="AS46" s="79">
        <f t="shared" si="30"/>
        <v>21.375471000000001</v>
      </c>
      <c r="AT46" s="83">
        <f t="shared" si="31"/>
        <v>11.254754</v>
      </c>
      <c r="AU46" s="6">
        <f t="shared" si="32"/>
        <v>11.459183673468999</v>
      </c>
      <c r="AV46" s="79">
        <f t="shared" si="33"/>
        <v>18.291815</v>
      </c>
      <c r="AW46" s="83">
        <f t="shared" si="34"/>
        <v>6.5077271000000003</v>
      </c>
      <c r="AX46" s="43">
        <f t="shared" si="35"/>
        <v>11.459183673468999</v>
      </c>
      <c r="AY46" s="43">
        <f t="shared" si="36"/>
        <v>9.6151228</v>
      </c>
      <c r="AZ46" s="43">
        <f t="shared" si="37"/>
        <v>-6.8561883000000003</v>
      </c>
      <c r="BA46" s="8"/>
    </row>
    <row r="47" spans="2:53" x14ac:dyDescent="0.25">
      <c r="B47" s="90">
        <v>10693877551.02</v>
      </c>
      <c r="C47" s="90">
        <v>-15.651381000000001</v>
      </c>
      <c r="D47" s="90">
        <v>15.065844999999999</v>
      </c>
      <c r="E47" s="90">
        <v>21.746611000000001</v>
      </c>
      <c r="F47" s="90">
        <v>-65.217979</v>
      </c>
      <c r="G47" s="90">
        <v>-6.6807666000000001</v>
      </c>
      <c r="H47" s="8"/>
      <c r="I47" s="6">
        <f t="shared" si="68"/>
        <v>11.714285714286</v>
      </c>
      <c r="J47" s="6">
        <f t="shared" si="69"/>
        <v>18.703258999999999</v>
      </c>
      <c r="K47" s="83">
        <f t="shared" si="7"/>
        <v>11.703137999999999</v>
      </c>
      <c r="L47" s="6">
        <f t="shared" si="8"/>
        <v>11.714285714286</v>
      </c>
      <c r="M47" s="79">
        <f t="shared" si="9"/>
        <v>17.683723000000001</v>
      </c>
      <c r="N47" s="83">
        <f t="shared" si="10"/>
        <v>10.087064</v>
      </c>
      <c r="O47" s="6">
        <f t="shared" si="11"/>
        <v>11.714285714286</v>
      </c>
      <c r="P47" s="79">
        <f t="shared" si="12"/>
        <v>16.892942000000001</v>
      </c>
      <c r="Q47" s="83">
        <f t="shared" si="13"/>
        <v>8.3077907999999994</v>
      </c>
      <c r="R47" s="6">
        <f t="shared" si="14"/>
        <v>11.714285714286</v>
      </c>
      <c r="S47" s="79">
        <f t="shared" si="15"/>
        <v>13.787057000000001</v>
      </c>
      <c r="T47" s="83">
        <f t="shared" si="16"/>
        <v>2.8775792</v>
      </c>
      <c r="U47" s="6">
        <f t="shared" si="17"/>
        <v>11.714285714286</v>
      </c>
      <c r="V47" s="79">
        <f t="shared" si="18"/>
        <v>4.5949197000000002</v>
      </c>
      <c r="W47" s="83">
        <f t="shared" si="19"/>
        <v>-11.131073000000001</v>
      </c>
      <c r="X47" s="43">
        <f t="shared" si="20"/>
        <v>11.714285714286</v>
      </c>
      <c r="Y47" s="43">
        <f t="shared" ref="Y47:Z47" si="82">C571</f>
        <v>1.6243938</v>
      </c>
      <c r="Z47" s="43">
        <f t="shared" si="82"/>
        <v>-19.507052999999999</v>
      </c>
      <c r="AB47" s="90">
        <v>10693877551.02</v>
      </c>
      <c r="AC47" s="90">
        <v>-16.854914000000001</v>
      </c>
      <c r="AD47" s="90">
        <v>21.436803999999999</v>
      </c>
      <c r="AE47" s="90">
        <v>29.393948000000002</v>
      </c>
      <c r="AF47" s="90">
        <v>-85.484650000000002</v>
      </c>
      <c r="AG47" s="90">
        <v>-7.9571424000000004</v>
      </c>
      <c r="AH47" s="8"/>
      <c r="AI47" s="6">
        <f t="shared" si="71"/>
        <v>11.714285714286</v>
      </c>
      <c r="AJ47" s="6">
        <f t="shared" si="72"/>
        <v>28.941519</v>
      </c>
      <c r="AK47" s="83">
        <f t="shared" si="22"/>
        <v>20.434007999999999</v>
      </c>
      <c r="AL47" s="6">
        <f t="shared" si="23"/>
        <v>11.714285714286</v>
      </c>
      <c r="AM47" s="79">
        <f t="shared" si="24"/>
        <v>26.497589000000001</v>
      </c>
      <c r="AN47" s="83">
        <f t="shared" si="25"/>
        <v>17.599260000000001</v>
      </c>
      <c r="AO47" s="6">
        <f t="shared" si="26"/>
        <v>11.714285714286</v>
      </c>
      <c r="AP47" s="43">
        <f t="shared" si="27"/>
        <v>23.735910000000001</v>
      </c>
      <c r="AQ47" s="83">
        <f t="shared" si="28"/>
        <v>14.254248</v>
      </c>
      <c r="AR47" s="6">
        <f t="shared" si="29"/>
        <v>11.714285714286</v>
      </c>
      <c r="AS47" s="79">
        <f t="shared" si="30"/>
        <v>22.466829000000001</v>
      </c>
      <c r="AT47" s="83">
        <f t="shared" si="31"/>
        <v>12.132308</v>
      </c>
      <c r="AU47" s="6">
        <f t="shared" si="32"/>
        <v>11.714285714286</v>
      </c>
      <c r="AV47" s="79">
        <f t="shared" si="33"/>
        <v>19.964693</v>
      </c>
      <c r="AW47" s="83">
        <f t="shared" si="34"/>
        <v>8.0321826999999999</v>
      </c>
      <c r="AX47" s="43">
        <f t="shared" si="35"/>
        <v>11.714285714286</v>
      </c>
      <c r="AY47" s="43">
        <f t="shared" si="36"/>
        <v>10.081462999999999</v>
      </c>
      <c r="AZ47" s="43">
        <f t="shared" si="37"/>
        <v>-6.5682181999999996</v>
      </c>
      <c r="BA47" s="8"/>
    </row>
    <row r="48" spans="2:53" x14ac:dyDescent="0.25">
      <c r="B48" s="90">
        <v>10948979591.837</v>
      </c>
      <c r="C48" s="90">
        <v>-15.491396999999999</v>
      </c>
      <c r="D48" s="90">
        <v>14.889082</v>
      </c>
      <c r="E48" s="90">
        <v>21.653582</v>
      </c>
      <c r="F48" s="90">
        <v>-64.156791999999996</v>
      </c>
      <c r="G48" s="90">
        <v>-6.7644997</v>
      </c>
      <c r="H48" s="8"/>
      <c r="I48" s="6">
        <f t="shared" si="68"/>
        <v>11.969387755102</v>
      </c>
      <c r="J48" s="6">
        <f t="shared" si="69"/>
        <v>18.768063000000001</v>
      </c>
      <c r="K48" s="83">
        <f t="shared" si="7"/>
        <v>11.736660000000001</v>
      </c>
      <c r="L48" s="6">
        <f t="shared" si="8"/>
        <v>11.969387755102</v>
      </c>
      <c r="M48" s="79">
        <f t="shared" si="9"/>
        <v>16.821816999999999</v>
      </c>
      <c r="N48" s="83">
        <f t="shared" si="10"/>
        <v>9.1615324000000005</v>
      </c>
      <c r="O48" s="6">
        <f t="shared" si="11"/>
        <v>11.969387755102</v>
      </c>
      <c r="P48" s="79">
        <f t="shared" si="12"/>
        <v>15.652887</v>
      </c>
      <c r="Q48" s="83">
        <f t="shared" si="13"/>
        <v>6.9495449000000002</v>
      </c>
      <c r="R48" s="6">
        <f t="shared" si="14"/>
        <v>11.969387755102</v>
      </c>
      <c r="S48" s="79">
        <f t="shared" si="15"/>
        <v>14.067726</v>
      </c>
      <c r="T48" s="83">
        <f t="shared" si="16"/>
        <v>3.1356009999999999</v>
      </c>
      <c r="U48" s="6">
        <f t="shared" si="17"/>
        <v>11.969387755102</v>
      </c>
      <c r="V48" s="79">
        <f t="shared" si="18"/>
        <v>4.7020860000000004</v>
      </c>
      <c r="W48" s="83">
        <f t="shared" si="19"/>
        <v>-11.156667000000001</v>
      </c>
      <c r="X48" s="43">
        <f t="shared" si="20"/>
        <v>11.969387755102</v>
      </c>
      <c r="Y48" s="43">
        <f t="shared" ref="Y48:Z48" si="83">C572</f>
        <v>1.5870337000000001</v>
      </c>
      <c r="Z48" s="43">
        <f t="shared" si="83"/>
        <v>-19.918303999999999</v>
      </c>
      <c r="AB48" s="90">
        <v>10948979591.837</v>
      </c>
      <c r="AC48" s="90">
        <v>-16.947068999999999</v>
      </c>
      <c r="AD48" s="90">
        <v>22.403424999999999</v>
      </c>
      <c r="AE48" s="90">
        <v>30.496507999999999</v>
      </c>
      <c r="AF48" s="90">
        <v>-82.067672999999999</v>
      </c>
      <c r="AG48" s="90">
        <v>-8.0930824000000001</v>
      </c>
      <c r="AH48" s="8"/>
      <c r="AI48" s="6">
        <f t="shared" si="71"/>
        <v>11.969387755102</v>
      </c>
      <c r="AJ48" s="6">
        <f t="shared" si="72"/>
        <v>24.094791000000001</v>
      </c>
      <c r="AK48" s="83">
        <f t="shared" si="22"/>
        <v>15.489579000000001</v>
      </c>
      <c r="AL48" s="6">
        <f t="shared" si="23"/>
        <v>11.969387755102</v>
      </c>
      <c r="AM48" s="79">
        <f t="shared" si="24"/>
        <v>23.721788</v>
      </c>
      <c r="AN48" s="83">
        <f t="shared" si="25"/>
        <v>14.722962000000001</v>
      </c>
      <c r="AO48" s="6">
        <f t="shared" si="26"/>
        <v>11.969387755102</v>
      </c>
      <c r="AP48" s="43">
        <f t="shared" si="27"/>
        <v>23.525803</v>
      </c>
      <c r="AQ48" s="83">
        <f t="shared" si="28"/>
        <v>13.971926</v>
      </c>
      <c r="AR48" s="6">
        <f t="shared" si="29"/>
        <v>11.969387755102</v>
      </c>
      <c r="AS48" s="79">
        <f t="shared" si="30"/>
        <v>22.981876</v>
      </c>
      <c r="AT48" s="83">
        <f t="shared" si="31"/>
        <v>12.635878</v>
      </c>
      <c r="AU48" s="6">
        <f t="shared" si="32"/>
        <v>11.969387755102</v>
      </c>
      <c r="AV48" s="79">
        <f t="shared" si="33"/>
        <v>21.436844000000001</v>
      </c>
      <c r="AW48" s="83">
        <f t="shared" si="34"/>
        <v>9.5317992999999994</v>
      </c>
      <c r="AX48" s="43">
        <f t="shared" si="35"/>
        <v>11.969387755102</v>
      </c>
      <c r="AY48" s="43">
        <f t="shared" si="36"/>
        <v>10.066087</v>
      </c>
      <c r="AZ48" s="43">
        <f t="shared" si="37"/>
        <v>-6.6210351000000003</v>
      </c>
      <c r="BA48" s="8"/>
    </row>
    <row r="49" spans="2:53" x14ac:dyDescent="0.25">
      <c r="B49" s="90">
        <v>11204081632.653</v>
      </c>
      <c r="C49" s="90">
        <v>-15.799534</v>
      </c>
      <c r="D49" s="90">
        <v>14.189878</v>
      </c>
      <c r="E49" s="90">
        <v>21.007973</v>
      </c>
      <c r="F49" s="90">
        <v>-64.786652000000004</v>
      </c>
      <c r="G49" s="90">
        <v>-6.8180956999999998</v>
      </c>
      <c r="H49" s="8"/>
      <c r="I49" s="6">
        <f t="shared" si="68"/>
        <v>12.224489795918</v>
      </c>
      <c r="J49" s="6">
        <f t="shared" si="69"/>
        <v>19.185320000000001</v>
      </c>
      <c r="K49" s="83">
        <f t="shared" si="7"/>
        <v>12.321206</v>
      </c>
      <c r="L49" s="6">
        <f t="shared" si="8"/>
        <v>12.224489795918</v>
      </c>
      <c r="M49" s="79">
        <f t="shared" si="9"/>
        <v>16.656199000000001</v>
      </c>
      <c r="N49" s="83">
        <f t="shared" si="10"/>
        <v>9.1825913999999997</v>
      </c>
      <c r="O49" s="6">
        <f t="shared" si="11"/>
        <v>12.224489795918</v>
      </c>
      <c r="P49" s="79">
        <f t="shared" si="12"/>
        <v>14.713543</v>
      </c>
      <c r="Q49" s="83">
        <f t="shared" si="13"/>
        <v>6.1020408000000002</v>
      </c>
      <c r="R49" s="6">
        <f t="shared" si="14"/>
        <v>12.224489795918</v>
      </c>
      <c r="S49" s="79">
        <f t="shared" si="15"/>
        <v>12.917192</v>
      </c>
      <c r="T49" s="83">
        <f t="shared" si="16"/>
        <v>1.8921266999999999</v>
      </c>
      <c r="U49" s="6">
        <f t="shared" si="17"/>
        <v>12.224489795918</v>
      </c>
      <c r="V49" s="79">
        <f t="shared" si="18"/>
        <v>4.3656496999999996</v>
      </c>
      <c r="W49" s="83">
        <f t="shared" si="19"/>
        <v>-11.681559</v>
      </c>
      <c r="X49" s="43">
        <f t="shared" si="20"/>
        <v>12.224489795918</v>
      </c>
      <c r="Y49" s="43">
        <f t="shared" ref="Y49:Z49" si="84">C573</f>
        <v>1.4252113</v>
      </c>
      <c r="Z49" s="43">
        <f t="shared" si="84"/>
        <v>-20.326595000000001</v>
      </c>
      <c r="AB49" s="90">
        <v>11204081632.653</v>
      </c>
      <c r="AC49" s="90">
        <v>-17.085885999999999</v>
      </c>
      <c r="AD49" s="90">
        <v>24.104424000000002</v>
      </c>
      <c r="AE49" s="90">
        <v>32.303280000000001</v>
      </c>
      <c r="AF49" s="90">
        <v>-83.531836999999996</v>
      </c>
      <c r="AG49" s="90">
        <v>-8.1988553999999993</v>
      </c>
      <c r="AH49" s="8"/>
      <c r="AI49" s="6">
        <f t="shared" si="71"/>
        <v>12.224489795918</v>
      </c>
      <c r="AJ49" s="6">
        <f t="shared" si="72"/>
        <v>22.803101999999999</v>
      </c>
      <c r="AK49" s="83">
        <f t="shared" si="22"/>
        <v>14.029498999999999</v>
      </c>
      <c r="AL49" s="6">
        <f t="shared" si="23"/>
        <v>12.224489795918</v>
      </c>
      <c r="AM49" s="79">
        <f t="shared" si="24"/>
        <v>22.615272999999998</v>
      </c>
      <c r="AN49" s="83">
        <f t="shared" si="25"/>
        <v>13.481228</v>
      </c>
      <c r="AO49" s="6">
        <f t="shared" si="26"/>
        <v>12.224489795918</v>
      </c>
      <c r="AP49" s="43">
        <f t="shared" si="27"/>
        <v>23.489525</v>
      </c>
      <c r="AQ49" s="83">
        <f t="shared" si="28"/>
        <v>13.865774999999999</v>
      </c>
      <c r="AR49" s="6">
        <f t="shared" si="29"/>
        <v>12.224489795918</v>
      </c>
      <c r="AS49" s="79">
        <f t="shared" si="30"/>
        <v>23.970334999999999</v>
      </c>
      <c r="AT49" s="83">
        <f t="shared" si="31"/>
        <v>13.626549000000001</v>
      </c>
      <c r="AU49" s="6">
        <f t="shared" si="32"/>
        <v>12.224489795918</v>
      </c>
      <c r="AV49" s="79">
        <f t="shared" si="33"/>
        <v>22.993803</v>
      </c>
      <c r="AW49" s="83">
        <f t="shared" si="34"/>
        <v>11.015561</v>
      </c>
      <c r="AX49" s="43">
        <f t="shared" si="35"/>
        <v>12.224489795918</v>
      </c>
      <c r="AY49" s="43">
        <f t="shared" si="36"/>
        <v>9.6087588999999998</v>
      </c>
      <c r="AZ49" s="43">
        <f t="shared" si="37"/>
        <v>-7.4901270999999996</v>
      </c>
      <c r="BA49" s="8"/>
    </row>
    <row r="50" spans="2:53" x14ac:dyDescent="0.25">
      <c r="B50" s="90">
        <v>11459183673.469</v>
      </c>
      <c r="C50" s="90">
        <v>-15.729856</v>
      </c>
      <c r="D50" s="90">
        <v>12.929276</v>
      </c>
      <c r="E50" s="90">
        <v>19.92305</v>
      </c>
      <c r="F50" s="90">
        <v>-61.258178999999998</v>
      </c>
      <c r="G50" s="90">
        <v>-6.9937738999999999</v>
      </c>
      <c r="H50" s="8"/>
      <c r="I50" s="6">
        <f t="shared" si="68"/>
        <v>12.479591836735</v>
      </c>
      <c r="J50" s="6">
        <f t="shared" si="69"/>
        <v>19.618925000000001</v>
      </c>
      <c r="K50" s="83">
        <f t="shared" si="7"/>
        <v>12.845307999999999</v>
      </c>
      <c r="L50" s="6">
        <f t="shared" si="8"/>
        <v>12.479591836735</v>
      </c>
      <c r="M50" s="79">
        <f t="shared" si="9"/>
        <v>17.218972999999998</v>
      </c>
      <c r="N50" s="83">
        <f t="shared" si="10"/>
        <v>9.9162903</v>
      </c>
      <c r="O50" s="6">
        <f t="shared" si="11"/>
        <v>12.479591836735</v>
      </c>
      <c r="P50" s="79">
        <f t="shared" si="12"/>
        <v>14.50521</v>
      </c>
      <c r="Q50" s="83">
        <f t="shared" si="13"/>
        <v>6.0474815</v>
      </c>
      <c r="R50" s="6">
        <f t="shared" si="14"/>
        <v>12.479591836735</v>
      </c>
      <c r="S50" s="79">
        <f t="shared" si="15"/>
        <v>12.388002</v>
      </c>
      <c r="T50" s="83">
        <f t="shared" si="16"/>
        <v>1.3997044999999999</v>
      </c>
      <c r="U50" s="6">
        <f t="shared" si="17"/>
        <v>12.479591836735</v>
      </c>
      <c r="V50" s="79">
        <f t="shared" si="18"/>
        <v>4.3683208999999996</v>
      </c>
      <c r="W50" s="83">
        <f t="shared" si="19"/>
        <v>-11.557674</v>
      </c>
      <c r="X50" s="43">
        <f t="shared" si="20"/>
        <v>12.479591836735</v>
      </c>
      <c r="Y50" s="43">
        <f t="shared" ref="Y50:Z50" si="85">C574</f>
        <v>1.4945518</v>
      </c>
      <c r="Z50" s="43">
        <f t="shared" si="85"/>
        <v>-20.026700999999999</v>
      </c>
      <c r="AB50" s="90">
        <v>11459183673.469</v>
      </c>
      <c r="AC50" s="90">
        <v>-17.220324000000002</v>
      </c>
      <c r="AD50" s="90">
        <v>22.715143000000001</v>
      </c>
      <c r="AE50" s="90">
        <v>31.041834000000001</v>
      </c>
      <c r="AF50" s="90">
        <v>-96.786865000000006</v>
      </c>
      <c r="AG50" s="90">
        <v>-8.3266896999999993</v>
      </c>
      <c r="AH50" s="8"/>
      <c r="AI50" s="6">
        <f t="shared" si="71"/>
        <v>12.479591836735</v>
      </c>
      <c r="AJ50" s="6">
        <f t="shared" si="72"/>
        <v>21.893961000000001</v>
      </c>
      <c r="AK50" s="83">
        <f t="shared" si="22"/>
        <v>13.12851</v>
      </c>
      <c r="AL50" s="6">
        <f t="shared" si="23"/>
        <v>12.479591836735</v>
      </c>
      <c r="AM50" s="79">
        <f t="shared" si="24"/>
        <v>22.183986999999998</v>
      </c>
      <c r="AN50" s="83">
        <f t="shared" si="25"/>
        <v>13.116441999999999</v>
      </c>
      <c r="AO50" s="6">
        <f t="shared" si="26"/>
        <v>12.479591836735</v>
      </c>
      <c r="AP50" s="43">
        <f t="shared" si="27"/>
        <v>23.763248000000001</v>
      </c>
      <c r="AQ50" s="83">
        <f t="shared" si="28"/>
        <v>14.284667000000001</v>
      </c>
      <c r="AR50" s="6">
        <f t="shared" si="29"/>
        <v>12.479591836735</v>
      </c>
      <c r="AS50" s="79">
        <f t="shared" si="30"/>
        <v>25.070651999999999</v>
      </c>
      <c r="AT50" s="83">
        <f t="shared" si="31"/>
        <v>14.916696999999999</v>
      </c>
      <c r="AU50" s="6">
        <f t="shared" si="32"/>
        <v>12.479591836735</v>
      </c>
      <c r="AV50" s="79">
        <f t="shared" si="33"/>
        <v>21.973585</v>
      </c>
      <c r="AW50" s="83">
        <f t="shared" si="34"/>
        <v>10.020958</v>
      </c>
      <c r="AX50" s="43">
        <f t="shared" si="35"/>
        <v>12.479591836735</v>
      </c>
      <c r="AY50" s="43">
        <f t="shared" si="36"/>
        <v>8.4459248000000002</v>
      </c>
      <c r="AZ50" s="43">
        <f t="shared" si="37"/>
        <v>-8.9972401000000009</v>
      </c>
      <c r="BA50" s="8"/>
    </row>
    <row r="51" spans="2:53" x14ac:dyDescent="0.25">
      <c r="B51" s="90">
        <v>11714285714.285999</v>
      </c>
      <c r="C51" s="90">
        <v>-16.026797999999999</v>
      </c>
      <c r="D51" s="90">
        <v>11.703137999999999</v>
      </c>
      <c r="E51" s="90">
        <v>18.703258999999999</v>
      </c>
      <c r="F51" s="90">
        <v>-58.199387000000002</v>
      </c>
      <c r="G51" s="90">
        <v>-7.0001205999999998</v>
      </c>
      <c r="H51" s="8"/>
      <c r="I51" s="6">
        <f t="shared" si="68"/>
        <v>12.734693877551001</v>
      </c>
      <c r="J51" s="6">
        <f t="shared" si="69"/>
        <v>19.409814999999998</v>
      </c>
      <c r="K51" s="83">
        <f t="shared" si="7"/>
        <v>12.756114999999999</v>
      </c>
      <c r="L51" s="6">
        <f t="shared" si="8"/>
        <v>12.734693877551001</v>
      </c>
      <c r="M51" s="79">
        <f t="shared" si="9"/>
        <v>17.598085000000001</v>
      </c>
      <c r="N51" s="83">
        <f t="shared" si="10"/>
        <v>10.489212999999999</v>
      </c>
      <c r="O51" s="6">
        <f t="shared" si="11"/>
        <v>12.734693877551001</v>
      </c>
      <c r="P51" s="79">
        <f t="shared" si="12"/>
        <v>14.671633</v>
      </c>
      <c r="Q51" s="83">
        <f t="shared" si="13"/>
        <v>6.4211935999999996</v>
      </c>
      <c r="R51" s="6">
        <f t="shared" si="14"/>
        <v>12.734693877551001</v>
      </c>
      <c r="S51" s="79">
        <f t="shared" si="15"/>
        <v>11.295083</v>
      </c>
      <c r="T51" s="83">
        <f t="shared" si="16"/>
        <v>0.24962416000000001</v>
      </c>
      <c r="U51" s="6">
        <f t="shared" si="17"/>
        <v>12.734693877551001</v>
      </c>
      <c r="V51" s="79">
        <f t="shared" si="18"/>
        <v>4.0495048000000002</v>
      </c>
      <c r="W51" s="83">
        <f t="shared" si="19"/>
        <v>-11.956564999999999</v>
      </c>
      <c r="X51" s="43">
        <f t="shared" si="20"/>
        <v>12.734693877551001</v>
      </c>
      <c r="Y51" s="43">
        <f t="shared" ref="Y51:Z51" si="86">C575</f>
        <v>1.3803204</v>
      </c>
      <c r="Z51" s="43">
        <f t="shared" si="86"/>
        <v>-20.194731000000001</v>
      </c>
      <c r="AB51" s="90">
        <v>11714285714.285999</v>
      </c>
      <c r="AC51" s="90">
        <v>-17.294224</v>
      </c>
      <c r="AD51" s="90">
        <v>20.434007999999999</v>
      </c>
      <c r="AE51" s="90">
        <v>28.941519</v>
      </c>
      <c r="AF51" s="90">
        <v>-74.77346</v>
      </c>
      <c r="AG51" s="90">
        <v>-8.5075111000000003</v>
      </c>
      <c r="AH51" s="8"/>
      <c r="AI51" s="6">
        <f t="shared" si="71"/>
        <v>12.734693877551001</v>
      </c>
      <c r="AJ51" s="6">
        <f t="shared" si="72"/>
        <v>21.485609</v>
      </c>
      <c r="AK51" s="83">
        <f t="shared" si="22"/>
        <v>12.638790999999999</v>
      </c>
      <c r="AL51" s="6">
        <f t="shared" si="23"/>
        <v>12.734693877551001</v>
      </c>
      <c r="AM51" s="79">
        <f t="shared" si="24"/>
        <v>22.683181999999999</v>
      </c>
      <c r="AN51" s="83">
        <f t="shared" si="25"/>
        <v>13.581053000000001</v>
      </c>
      <c r="AO51" s="6">
        <f t="shared" si="26"/>
        <v>12.734693877551001</v>
      </c>
      <c r="AP51" s="43">
        <f t="shared" si="27"/>
        <v>24.547691</v>
      </c>
      <c r="AQ51" s="83">
        <f t="shared" si="28"/>
        <v>15.089430999999999</v>
      </c>
      <c r="AR51" s="6">
        <f t="shared" si="29"/>
        <v>12.734693877551001</v>
      </c>
      <c r="AS51" s="79">
        <f t="shared" si="30"/>
        <v>25.498425000000001</v>
      </c>
      <c r="AT51" s="83">
        <f t="shared" si="31"/>
        <v>15.375543</v>
      </c>
      <c r="AU51" s="6">
        <f t="shared" si="32"/>
        <v>12.734693877551001</v>
      </c>
      <c r="AV51" s="79">
        <f t="shared" si="33"/>
        <v>23.139137000000002</v>
      </c>
      <c r="AW51" s="83">
        <f t="shared" si="34"/>
        <v>11.189007</v>
      </c>
      <c r="AX51" s="43">
        <f t="shared" si="35"/>
        <v>12.734693877551001</v>
      </c>
      <c r="AY51" s="43">
        <f t="shared" si="36"/>
        <v>8.5693301999999996</v>
      </c>
      <c r="AZ51" s="43">
        <f t="shared" si="37"/>
        <v>-8.9039582999999993</v>
      </c>
      <c r="BA51" s="8"/>
    </row>
    <row r="52" spans="2:53" x14ac:dyDescent="0.25">
      <c r="B52" s="90">
        <v>11969387755.101999</v>
      </c>
      <c r="C52" s="90">
        <v>-15.846644</v>
      </c>
      <c r="D52" s="90">
        <v>11.736660000000001</v>
      </c>
      <c r="E52" s="90">
        <v>18.768063000000001</v>
      </c>
      <c r="F52" s="90">
        <v>-57.571167000000003</v>
      </c>
      <c r="G52" s="90">
        <v>-7.0314021000000002</v>
      </c>
      <c r="H52" s="8"/>
      <c r="I52" s="6">
        <f t="shared" si="68"/>
        <v>12.989795918367001</v>
      </c>
      <c r="J52" s="6">
        <f t="shared" si="69"/>
        <v>19.053049000000001</v>
      </c>
      <c r="K52" s="83">
        <f t="shared" si="7"/>
        <v>12.458299999999999</v>
      </c>
      <c r="L52" s="6">
        <f t="shared" si="8"/>
        <v>12.989795918367001</v>
      </c>
      <c r="M52" s="79">
        <f t="shared" si="9"/>
        <v>17.733255</v>
      </c>
      <c r="N52" s="83">
        <f t="shared" si="10"/>
        <v>10.745505</v>
      </c>
      <c r="O52" s="6">
        <f t="shared" si="11"/>
        <v>12.989795918367001</v>
      </c>
      <c r="P52" s="79">
        <f t="shared" si="12"/>
        <v>15.156507</v>
      </c>
      <c r="Q52" s="83">
        <f t="shared" si="13"/>
        <v>7.1079496999999998</v>
      </c>
      <c r="R52" s="6">
        <f t="shared" si="14"/>
        <v>12.989795918367001</v>
      </c>
      <c r="S52" s="79">
        <f t="shared" si="15"/>
        <v>10.972398999999999</v>
      </c>
      <c r="T52" s="83">
        <f t="shared" si="16"/>
        <v>6.4498E-2</v>
      </c>
      <c r="U52" s="6">
        <f t="shared" si="17"/>
        <v>12.989795918367001</v>
      </c>
      <c r="V52" s="79">
        <f t="shared" si="18"/>
        <v>4.1193894999999996</v>
      </c>
      <c r="W52" s="83">
        <f t="shared" si="19"/>
        <v>-11.559434</v>
      </c>
      <c r="X52" s="43">
        <f t="shared" si="20"/>
        <v>12.989795918367001</v>
      </c>
      <c r="Y52" s="43">
        <f t="shared" ref="Y52:Z52" si="87">C576</f>
        <v>1.5193881</v>
      </c>
      <c r="Z52" s="43">
        <f t="shared" si="87"/>
        <v>-19.477371000000002</v>
      </c>
      <c r="AB52" s="90">
        <v>11969387755.101999</v>
      </c>
      <c r="AC52" s="90">
        <v>-17.587755000000001</v>
      </c>
      <c r="AD52" s="90">
        <v>15.489579000000001</v>
      </c>
      <c r="AE52" s="90">
        <v>24.094791000000001</v>
      </c>
      <c r="AF52" s="90">
        <v>-71.350632000000004</v>
      </c>
      <c r="AG52" s="90">
        <v>-8.6052131999999997</v>
      </c>
      <c r="AH52" s="8"/>
      <c r="AI52" s="6">
        <f t="shared" si="71"/>
        <v>12.989795918367001</v>
      </c>
      <c r="AJ52" s="6">
        <f t="shared" si="72"/>
        <v>21.184999000000001</v>
      </c>
      <c r="AK52" s="83">
        <f t="shared" si="22"/>
        <v>12.521879999999999</v>
      </c>
      <c r="AL52" s="6">
        <f t="shared" si="23"/>
        <v>12.989795918367001</v>
      </c>
      <c r="AM52" s="79">
        <f t="shared" si="24"/>
        <v>23.215987999999999</v>
      </c>
      <c r="AN52" s="83">
        <f t="shared" si="25"/>
        <v>14.328125</v>
      </c>
      <c r="AO52" s="6">
        <f t="shared" si="26"/>
        <v>12.989795918367001</v>
      </c>
      <c r="AP52" s="43">
        <f t="shared" si="27"/>
        <v>24.693956</v>
      </c>
      <c r="AQ52" s="83">
        <f t="shared" si="28"/>
        <v>15.473985000000001</v>
      </c>
      <c r="AR52" s="6">
        <f t="shared" si="29"/>
        <v>12.989795918367001</v>
      </c>
      <c r="AS52" s="79">
        <f t="shared" si="30"/>
        <v>24.957778999999999</v>
      </c>
      <c r="AT52" s="83">
        <f t="shared" si="31"/>
        <v>15.041796</v>
      </c>
      <c r="AU52" s="6">
        <f t="shared" si="32"/>
        <v>12.989795918367001</v>
      </c>
      <c r="AV52" s="79">
        <f t="shared" si="33"/>
        <v>24.532969999999999</v>
      </c>
      <c r="AW52" s="83">
        <f t="shared" si="34"/>
        <v>12.830551</v>
      </c>
      <c r="AX52" s="43">
        <f t="shared" si="35"/>
        <v>12.989795918367001</v>
      </c>
      <c r="AY52" s="43">
        <f t="shared" si="36"/>
        <v>9.0697268999999991</v>
      </c>
      <c r="AZ52" s="43">
        <f t="shared" si="37"/>
        <v>-7.9272733000000004</v>
      </c>
      <c r="BA52" s="8"/>
    </row>
    <row r="53" spans="2:53" x14ac:dyDescent="0.25">
      <c r="B53" s="90">
        <v>12224489795.917999</v>
      </c>
      <c r="C53" s="90">
        <v>-15.842957999999999</v>
      </c>
      <c r="D53" s="90">
        <v>12.321206</v>
      </c>
      <c r="E53" s="90">
        <v>19.185320000000001</v>
      </c>
      <c r="F53" s="90">
        <v>-61.798614999999998</v>
      </c>
      <c r="G53" s="90">
        <v>-6.8641148000000003</v>
      </c>
      <c r="H53" s="8"/>
      <c r="I53" s="6">
        <f t="shared" si="68"/>
        <v>13.244897959184</v>
      </c>
      <c r="J53" s="6">
        <f t="shared" si="69"/>
        <v>18.963387999999998</v>
      </c>
      <c r="K53" s="83">
        <f t="shared" si="7"/>
        <v>12.350739000000001</v>
      </c>
      <c r="L53" s="6">
        <f t="shared" si="8"/>
        <v>13.244897959184</v>
      </c>
      <c r="M53" s="79">
        <f t="shared" si="9"/>
        <v>17.94087</v>
      </c>
      <c r="N53" s="83">
        <f t="shared" si="10"/>
        <v>10.919453000000001</v>
      </c>
      <c r="O53" s="6">
        <f t="shared" si="11"/>
        <v>13.244897959184</v>
      </c>
      <c r="P53" s="79">
        <f t="shared" si="12"/>
        <v>15.890858</v>
      </c>
      <c r="Q53" s="83">
        <f t="shared" si="13"/>
        <v>7.7311807000000003</v>
      </c>
      <c r="R53" s="6">
        <f t="shared" si="14"/>
        <v>13.244897959184</v>
      </c>
      <c r="S53" s="79">
        <f t="shared" si="15"/>
        <v>9.9428538999999994</v>
      </c>
      <c r="T53" s="83">
        <f t="shared" si="16"/>
        <v>-1.4634771</v>
      </c>
      <c r="U53" s="6">
        <f t="shared" si="17"/>
        <v>13.244897959184</v>
      </c>
      <c r="V53" s="79">
        <f t="shared" si="18"/>
        <v>3.6725652000000002</v>
      </c>
      <c r="W53" s="83">
        <f t="shared" si="19"/>
        <v>-12.716670000000001</v>
      </c>
      <c r="X53" s="43">
        <f t="shared" si="20"/>
        <v>13.244897959184</v>
      </c>
      <c r="Y53" s="43">
        <f t="shared" ref="Y53:Z53" si="88">C577</f>
        <v>1.2400762000000001</v>
      </c>
      <c r="Z53" s="43">
        <f t="shared" si="88"/>
        <v>-20.703802</v>
      </c>
      <c r="AB53" s="90">
        <v>12224489795.917999</v>
      </c>
      <c r="AC53" s="90">
        <v>-17.405937000000002</v>
      </c>
      <c r="AD53" s="90">
        <v>14.029498999999999</v>
      </c>
      <c r="AE53" s="90">
        <v>22.803101999999999</v>
      </c>
      <c r="AF53" s="90">
        <v>-67.677132</v>
      </c>
      <c r="AG53" s="90">
        <v>-8.7736034000000007</v>
      </c>
      <c r="AH53" s="8"/>
      <c r="AI53" s="6">
        <f t="shared" si="71"/>
        <v>13.244897959184</v>
      </c>
      <c r="AJ53" s="6">
        <f t="shared" si="72"/>
        <v>21.389547</v>
      </c>
      <c r="AK53" s="83">
        <f t="shared" si="22"/>
        <v>12.763752999999999</v>
      </c>
      <c r="AL53" s="6">
        <f t="shared" si="23"/>
        <v>13.244897959184</v>
      </c>
      <c r="AM53" s="79">
        <f t="shared" si="24"/>
        <v>24.147245000000002</v>
      </c>
      <c r="AN53" s="83">
        <f t="shared" si="25"/>
        <v>15.285422000000001</v>
      </c>
      <c r="AO53" s="6">
        <f t="shared" si="26"/>
        <v>13.244897959184</v>
      </c>
      <c r="AP53" s="43">
        <f t="shared" si="27"/>
        <v>24.404682000000001</v>
      </c>
      <c r="AQ53" s="83">
        <f t="shared" si="28"/>
        <v>15.186479</v>
      </c>
      <c r="AR53" s="6">
        <f t="shared" si="29"/>
        <v>13.244897959184</v>
      </c>
      <c r="AS53" s="79">
        <f t="shared" si="30"/>
        <v>23.296437999999998</v>
      </c>
      <c r="AT53" s="83">
        <f t="shared" si="31"/>
        <v>13.307244000000001</v>
      </c>
      <c r="AU53" s="6">
        <f t="shared" si="32"/>
        <v>13.244897959184</v>
      </c>
      <c r="AV53" s="79">
        <f t="shared" si="33"/>
        <v>25.114218000000001</v>
      </c>
      <c r="AW53" s="83">
        <f t="shared" si="34"/>
        <v>13.292274000000001</v>
      </c>
      <c r="AX53" s="43">
        <f t="shared" si="35"/>
        <v>13.244897959184</v>
      </c>
      <c r="AY53" s="43">
        <f t="shared" si="36"/>
        <v>8.9013939000000004</v>
      </c>
      <c r="AZ53" s="43">
        <f t="shared" si="37"/>
        <v>-8.3529576999999993</v>
      </c>
      <c r="BA53" s="8"/>
    </row>
    <row r="54" spans="2:53" x14ac:dyDescent="0.25">
      <c r="B54" s="90">
        <v>12479591836.735001</v>
      </c>
      <c r="C54" s="90">
        <v>-15.546576</v>
      </c>
      <c r="D54" s="90">
        <v>12.845307999999999</v>
      </c>
      <c r="E54" s="90">
        <v>19.618925000000001</v>
      </c>
      <c r="F54" s="90">
        <v>-60.265987000000003</v>
      </c>
      <c r="G54" s="90">
        <v>-6.7736181999999996</v>
      </c>
      <c r="H54" s="8"/>
      <c r="I54" s="6">
        <f t="shared" si="68"/>
        <v>13.5</v>
      </c>
      <c r="J54" s="6">
        <f t="shared" si="69"/>
        <v>18.637104000000001</v>
      </c>
      <c r="K54" s="83">
        <f t="shared" si="7"/>
        <v>12.092575999999999</v>
      </c>
      <c r="L54" s="6">
        <f t="shared" si="8"/>
        <v>13.5</v>
      </c>
      <c r="M54" s="79">
        <f t="shared" si="9"/>
        <v>17.741001000000001</v>
      </c>
      <c r="N54" s="83">
        <f t="shared" si="10"/>
        <v>10.784131</v>
      </c>
      <c r="O54" s="6">
        <f t="shared" si="11"/>
        <v>13.5</v>
      </c>
      <c r="P54" s="79">
        <f t="shared" si="12"/>
        <v>16.239044</v>
      </c>
      <c r="Q54" s="83">
        <f t="shared" si="13"/>
        <v>8.1350212000000006</v>
      </c>
      <c r="R54" s="6">
        <f t="shared" si="14"/>
        <v>13.5</v>
      </c>
      <c r="S54" s="79">
        <f t="shared" si="15"/>
        <v>9.3128805000000003</v>
      </c>
      <c r="T54" s="83">
        <f t="shared" si="16"/>
        <v>-2.1470037</v>
      </c>
      <c r="U54" s="6">
        <f t="shared" si="17"/>
        <v>13.5</v>
      </c>
      <c r="V54" s="79">
        <f t="shared" si="18"/>
        <v>3.4474697000000001</v>
      </c>
      <c r="W54" s="83">
        <f t="shared" si="19"/>
        <v>-12.955087000000001</v>
      </c>
      <c r="X54" s="43">
        <f t="shared" si="20"/>
        <v>13.5</v>
      </c>
      <c r="Y54" s="43">
        <f t="shared" ref="Y54:Z54" si="89">C578</f>
        <v>1.1200755</v>
      </c>
      <c r="Z54" s="43">
        <f t="shared" si="89"/>
        <v>-20.762352</v>
      </c>
      <c r="AB54" s="90">
        <v>12479591836.735001</v>
      </c>
      <c r="AC54" s="90">
        <v>-17.799042</v>
      </c>
      <c r="AD54" s="90">
        <v>13.12851</v>
      </c>
      <c r="AE54" s="90">
        <v>21.893961000000001</v>
      </c>
      <c r="AF54" s="90">
        <v>-67.527434999999997</v>
      </c>
      <c r="AG54" s="90">
        <v>-8.7654505</v>
      </c>
      <c r="AH54" s="8"/>
      <c r="AI54" s="6">
        <f t="shared" si="71"/>
        <v>13.5</v>
      </c>
      <c r="AJ54" s="6">
        <f t="shared" si="72"/>
        <v>21.874314999999999</v>
      </c>
      <c r="AK54" s="83">
        <f t="shared" si="22"/>
        <v>13.343838</v>
      </c>
      <c r="AL54" s="6">
        <f t="shared" si="23"/>
        <v>13.5</v>
      </c>
      <c r="AM54" s="79">
        <f t="shared" si="24"/>
        <v>24.452926999999999</v>
      </c>
      <c r="AN54" s="83">
        <f t="shared" si="25"/>
        <v>15.676893</v>
      </c>
      <c r="AO54" s="6">
        <f t="shared" si="26"/>
        <v>13.5</v>
      </c>
      <c r="AP54" s="43">
        <f t="shared" si="27"/>
        <v>23.312687</v>
      </c>
      <c r="AQ54" s="83">
        <f t="shared" si="28"/>
        <v>14.159245</v>
      </c>
      <c r="AR54" s="6">
        <f t="shared" si="29"/>
        <v>13.5</v>
      </c>
      <c r="AS54" s="79">
        <f t="shared" si="30"/>
        <v>22.009668000000001</v>
      </c>
      <c r="AT54" s="83">
        <f t="shared" si="31"/>
        <v>12.02895</v>
      </c>
      <c r="AU54" s="6">
        <f t="shared" si="32"/>
        <v>13.5</v>
      </c>
      <c r="AV54" s="79">
        <f t="shared" si="33"/>
        <v>23.770033000000002</v>
      </c>
      <c r="AW54" s="83">
        <f t="shared" si="34"/>
        <v>11.911011999999999</v>
      </c>
      <c r="AX54" s="43">
        <f t="shared" si="35"/>
        <v>13.5</v>
      </c>
      <c r="AY54" s="43">
        <f t="shared" si="36"/>
        <v>8.2183265999999993</v>
      </c>
      <c r="AZ54" s="43">
        <f t="shared" si="37"/>
        <v>-9.2304048999999999</v>
      </c>
    </row>
    <row r="55" spans="2:53" x14ac:dyDescent="0.25">
      <c r="B55" s="90">
        <v>12734693877.551001</v>
      </c>
      <c r="C55" s="90">
        <v>-15.469059</v>
      </c>
      <c r="D55" s="90">
        <v>12.756114999999999</v>
      </c>
      <c r="E55" s="90">
        <v>19.409814999999998</v>
      </c>
      <c r="F55" s="90">
        <v>-59.583027000000001</v>
      </c>
      <c r="G55" s="90">
        <v>-6.6537008000000002</v>
      </c>
      <c r="H55" s="8"/>
      <c r="I55" s="6">
        <f t="shared" si="68"/>
        <v>13.755102040816</v>
      </c>
      <c r="J55" s="6">
        <f t="shared" si="69"/>
        <v>18.740345000000001</v>
      </c>
      <c r="K55" s="83">
        <f t="shared" si="7"/>
        <v>12.194921000000001</v>
      </c>
      <c r="L55" s="6">
        <f t="shared" si="8"/>
        <v>13.755102040816</v>
      </c>
      <c r="M55" s="79">
        <f t="shared" si="9"/>
        <v>17.68309</v>
      </c>
      <c r="N55" s="83">
        <f t="shared" si="10"/>
        <v>10.666332000000001</v>
      </c>
      <c r="O55" s="6">
        <f t="shared" si="11"/>
        <v>13.755102040816</v>
      </c>
      <c r="P55" s="79">
        <f t="shared" si="12"/>
        <v>16.994472999999999</v>
      </c>
      <c r="Q55" s="83">
        <f t="shared" si="13"/>
        <v>6.6496630000000003</v>
      </c>
      <c r="R55" s="6">
        <f t="shared" si="14"/>
        <v>13.755102040816</v>
      </c>
      <c r="S55" s="79">
        <f t="shared" si="15"/>
        <v>8.1090040000000005</v>
      </c>
      <c r="T55" s="83">
        <f t="shared" si="16"/>
        <v>-3.9499721999999999</v>
      </c>
      <c r="U55" s="6">
        <f t="shared" si="17"/>
        <v>13.755102040816</v>
      </c>
      <c r="V55" s="79">
        <f t="shared" si="18"/>
        <v>2.9534316</v>
      </c>
      <c r="W55" s="83">
        <f t="shared" si="19"/>
        <v>-14.201720999999999</v>
      </c>
      <c r="X55" s="43">
        <f t="shared" si="20"/>
        <v>13.755102040816</v>
      </c>
      <c r="Y55" s="43">
        <f t="shared" ref="Y55:Z55" si="90">C579</f>
        <v>0.81924969000000003</v>
      </c>
      <c r="Z55" s="43">
        <f t="shared" si="90"/>
        <v>-21.967855</v>
      </c>
      <c r="AB55" s="90">
        <v>12734693877.551001</v>
      </c>
      <c r="AC55" s="90">
        <v>-17.601137000000001</v>
      </c>
      <c r="AD55" s="90">
        <v>12.638790999999999</v>
      </c>
      <c r="AE55" s="90">
        <v>21.485609</v>
      </c>
      <c r="AF55" s="90">
        <v>-65.984832999999995</v>
      </c>
      <c r="AG55" s="90">
        <v>-8.8468169999999997</v>
      </c>
      <c r="AH55" s="8"/>
      <c r="AI55" s="6">
        <f t="shared" si="71"/>
        <v>13.755102040816</v>
      </c>
      <c r="AJ55" s="6">
        <f t="shared" si="72"/>
        <v>22.507135000000002</v>
      </c>
      <c r="AK55" s="83">
        <f t="shared" si="22"/>
        <v>13.916909</v>
      </c>
      <c r="AL55" s="6">
        <f t="shared" si="23"/>
        <v>13.755102040816</v>
      </c>
      <c r="AM55" s="79">
        <f t="shared" si="24"/>
        <v>24.661881999999999</v>
      </c>
      <c r="AN55" s="83">
        <f t="shared" si="25"/>
        <v>15.821459000000001</v>
      </c>
      <c r="AO55" s="6">
        <f t="shared" si="26"/>
        <v>13.755102040816</v>
      </c>
      <c r="AP55" s="43">
        <f t="shared" si="27"/>
        <v>22.534549999999999</v>
      </c>
      <c r="AQ55" s="83">
        <f t="shared" si="28"/>
        <v>13.307928</v>
      </c>
      <c r="AR55" s="6">
        <f t="shared" si="29"/>
        <v>13.755102040816</v>
      </c>
      <c r="AS55" s="79">
        <f t="shared" si="30"/>
        <v>21.373384000000001</v>
      </c>
      <c r="AT55" s="83">
        <f t="shared" si="31"/>
        <v>11.300437000000001</v>
      </c>
      <c r="AU55" s="6">
        <f t="shared" si="32"/>
        <v>13.755102040816</v>
      </c>
      <c r="AV55" s="79">
        <f t="shared" si="33"/>
        <v>22.056597</v>
      </c>
      <c r="AW55" s="83">
        <f t="shared" si="34"/>
        <v>10.125679</v>
      </c>
      <c r="AX55" s="43">
        <f t="shared" si="35"/>
        <v>13.755102040816</v>
      </c>
      <c r="AY55" s="43">
        <f t="shared" si="36"/>
        <v>8.1079550000000005</v>
      </c>
      <c r="AZ55" s="43">
        <f t="shared" si="37"/>
        <v>-9.5481653000000009</v>
      </c>
    </row>
    <row r="56" spans="2:53" x14ac:dyDescent="0.25">
      <c r="B56" s="90">
        <v>12989795918.367001</v>
      </c>
      <c r="C56" s="90">
        <v>-15.499523</v>
      </c>
      <c r="D56" s="90">
        <v>12.458299999999999</v>
      </c>
      <c r="E56" s="90">
        <v>19.053049000000001</v>
      </c>
      <c r="F56" s="90">
        <v>-60.233150000000002</v>
      </c>
      <c r="G56" s="90">
        <v>-6.5947499000000001</v>
      </c>
      <c r="H56" s="8"/>
      <c r="I56" s="6">
        <f t="shared" si="68"/>
        <v>14.010204081632999</v>
      </c>
      <c r="J56" s="6">
        <f t="shared" si="69"/>
        <v>18.603480999999999</v>
      </c>
      <c r="K56" s="83">
        <f t="shared" si="7"/>
        <v>12.176741</v>
      </c>
      <c r="L56" s="6">
        <f t="shared" si="8"/>
        <v>14.010204081632999</v>
      </c>
      <c r="M56" s="79">
        <f t="shared" si="9"/>
        <v>17.477442</v>
      </c>
      <c r="N56" s="83">
        <f t="shared" si="10"/>
        <v>10.60017</v>
      </c>
      <c r="O56" s="6">
        <f t="shared" si="11"/>
        <v>14.010204081632999</v>
      </c>
      <c r="P56" s="79">
        <f t="shared" si="12"/>
        <v>17.538699999999999</v>
      </c>
      <c r="Q56" s="83">
        <f t="shared" si="13"/>
        <v>5.4230099000000003</v>
      </c>
      <c r="R56" s="6">
        <f t="shared" si="14"/>
        <v>14.010204081632999</v>
      </c>
      <c r="S56" s="79">
        <f t="shared" si="15"/>
        <v>8.2344407999999998</v>
      </c>
      <c r="T56" s="83">
        <f t="shared" si="16"/>
        <v>-3.4426000000000001</v>
      </c>
      <c r="U56" s="6">
        <f t="shared" si="17"/>
        <v>14.010204081632999</v>
      </c>
      <c r="V56" s="79">
        <f t="shared" si="18"/>
        <v>2.9847085</v>
      </c>
      <c r="W56" s="83">
        <f t="shared" si="19"/>
        <v>-13.617566999999999</v>
      </c>
      <c r="X56" s="43">
        <f t="shared" si="20"/>
        <v>14.010204081632999</v>
      </c>
      <c r="Y56" s="43">
        <f t="shared" ref="Y56:Z56" si="91">C580</f>
        <v>0.82339954000000004</v>
      </c>
      <c r="Z56" s="43">
        <f t="shared" si="91"/>
        <v>-21.203883999999999</v>
      </c>
      <c r="AB56" s="90">
        <v>12989795918.367001</v>
      </c>
      <c r="AC56" s="90">
        <v>-17.704713999999999</v>
      </c>
      <c r="AD56" s="90">
        <v>12.521879999999999</v>
      </c>
      <c r="AE56" s="90">
        <v>21.184999000000001</v>
      </c>
      <c r="AF56" s="90">
        <v>-65.635147000000003</v>
      </c>
      <c r="AG56" s="90">
        <v>-8.6631184000000001</v>
      </c>
      <c r="AH56" s="8"/>
      <c r="AI56" s="6">
        <f t="shared" si="71"/>
        <v>14.010204081632999</v>
      </c>
      <c r="AJ56" s="6">
        <f t="shared" si="72"/>
        <v>23.355886000000002</v>
      </c>
      <c r="AK56" s="83">
        <f t="shared" si="22"/>
        <v>14.775572</v>
      </c>
      <c r="AL56" s="6">
        <f t="shared" si="23"/>
        <v>14.010204081632999</v>
      </c>
      <c r="AM56" s="79">
        <f t="shared" si="24"/>
        <v>24.280172</v>
      </c>
      <c r="AN56" s="83">
        <f t="shared" si="25"/>
        <v>15.465374000000001</v>
      </c>
      <c r="AO56" s="6">
        <f t="shared" si="26"/>
        <v>14.010204081632999</v>
      </c>
      <c r="AP56" s="43">
        <f t="shared" si="27"/>
        <v>21.569424000000001</v>
      </c>
      <c r="AQ56" s="83">
        <f t="shared" si="28"/>
        <v>12.384821000000001</v>
      </c>
      <c r="AR56" s="6">
        <f t="shared" si="29"/>
        <v>14.010204081632999</v>
      </c>
      <c r="AS56" s="79">
        <f t="shared" si="30"/>
        <v>20.939609999999998</v>
      </c>
      <c r="AT56" s="83">
        <f t="shared" si="31"/>
        <v>10.957993999999999</v>
      </c>
      <c r="AU56" s="6">
        <f t="shared" si="32"/>
        <v>14.010204081632999</v>
      </c>
      <c r="AV56" s="79">
        <f t="shared" si="33"/>
        <v>22.925621</v>
      </c>
      <c r="AW56" s="83">
        <f t="shared" si="34"/>
        <v>11.342086999999999</v>
      </c>
      <c r="AX56" s="43">
        <f t="shared" si="35"/>
        <v>14.010204081632999</v>
      </c>
      <c r="AY56" s="43">
        <f t="shared" si="36"/>
        <v>9.7070045</v>
      </c>
      <c r="AZ56" s="43">
        <f t="shared" si="37"/>
        <v>-7.0570678999999998</v>
      </c>
    </row>
    <row r="57" spans="2:53" x14ac:dyDescent="0.25">
      <c r="B57" s="90">
        <v>13244897959.184</v>
      </c>
      <c r="C57" s="90">
        <v>-15.249003999999999</v>
      </c>
      <c r="D57" s="90">
        <v>12.350739000000001</v>
      </c>
      <c r="E57" s="90">
        <v>18.963387999999998</v>
      </c>
      <c r="F57" s="90">
        <v>-57.586384000000002</v>
      </c>
      <c r="G57" s="90">
        <v>-6.6126503999999997</v>
      </c>
      <c r="H57" s="8"/>
      <c r="I57" s="6">
        <f t="shared" si="68"/>
        <v>14.265306122448999</v>
      </c>
      <c r="J57" s="6">
        <f t="shared" si="69"/>
        <v>18.546453</v>
      </c>
      <c r="K57" s="83">
        <f t="shared" si="7"/>
        <v>12.055334</v>
      </c>
      <c r="L57" s="6">
        <f t="shared" si="8"/>
        <v>14.265306122448999</v>
      </c>
      <c r="M57" s="79">
        <f t="shared" si="9"/>
        <v>17.772456999999999</v>
      </c>
      <c r="N57" s="83">
        <f t="shared" si="10"/>
        <v>10.810183</v>
      </c>
      <c r="O57" s="6">
        <f t="shared" si="11"/>
        <v>14.265306122448999</v>
      </c>
      <c r="P57" s="79">
        <f t="shared" si="12"/>
        <v>18.533873</v>
      </c>
      <c r="Q57" s="83">
        <f t="shared" si="13"/>
        <v>4.3303013000000004</v>
      </c>
      <c r="R57" s="6">
        <f t="shared" si="14"/>
        <v>14.265306122448999</v>
      </c>
      <c r="S57" s="79">
        <f t="shared" si="15"/>
        <v>7.9943651999999998</v>
      </c>
      <c r="T57" s="83">
        <f t="shared" si="16"/>
        <v>-3.8190719999999998</v>
      </c>
      <c r="U57" s="6">
        <f t="shared" si="17"/>
        <v>14.265306122448999</v>
      </c>
      <c r="V57" s="79">
        <f t="shared" si="18"/>
        <v>2.8726541999999999</v>
      </c>
      <c r="W57" s="83">
        <f t="shared" si="19"/>
        <v>-13.912043000000001</v>
      </c>
      <c r="X57" s="43">
        <f t="shared" si="20"/>
        <v>14.265306122448999</v>
      </c>
      <c r="Y57" s="43">
        <f t="shared" ref="Y57:Z57" si="92">C581</f>
        <v>0.75572961999999999</v>
      </c>
      <c r="Z57" s="43">
        <f t="shared" si="92"/>
        <v>-21.513449000000001</v>
      </c>
      <c r="AB57" s="90">
        <v>13244897959.184</v>
      </c>
      <c r="AC57" s="90">
        <v>-17.249029</v>
      </c>
      <c r="AD57" s="90">
        <v>12.763752999999999</v>
      </c>
      <c r="AE57" s="90">
        <v>21.389547</v>
      </c>
      <c r="AF57" s="90">
        <v>-65.175933999999998</v>
      </c>
      <c r="AG57" s="90">
        <v>-8.6257935000000003</v>
      </c>
      <c r="AH57" s="8"/>
      <c r="AI57" s="6">
        <f t="shared" si="71"/>
        <v>14.265306122448999</v>
      </c>
      <c r="AJ57" s="6">
        <f t="shared" si="72"/>
        <v>23.832457999999999</v>
      </c>
      <c r="AK57" s="83">
        <f t="shared" si="22"/>
        <v>15.267355999999999</v>
      </c>
      <c r="AL57" s="6">
        <f t="shared" si="23"/>
        <v>14.265306122448999</v>
      </c>
      <c r="AM57" s="79">
        <f t="shared" si="24"/>
        <v>23.818621</v>
      </c>
      <c r="AN57" s="83">
        <f t="shared" si="25"/>
        <v>15.035812999999999</v>
      </c>
      <c r="AO57" s="6">
        <f t="shared" si="26"/>
        <v>14.265306122448999</v>
      </c>
      <c r="AP57" s="43">
        <f t="shared" si="27"/>
        <v>21.029730000000001</v>
      </c>
      <c r="AQ57" s="83">
        <f t="shared" si="28"/>
        <v>11.883678</v>
      </c>
      <c r="AR57" s="6">
        <f t="shared" si="29"/>
        <v>14.265306122448999</v>
      </c>
      <c r="AS57" s="79">
        <f t="shared" si="30"/>
        <v>21.088764000000001</v>
      </c>
      <c r="AT57" s="83">
        <f t="shared" si="31"/>
        <v>11.165376</v>
      </c>
      <c r="AU57" s="6">
        <f t="shared" si="32"/>
        <v>14.265306122448999</v>
      </c>
      <c r="AV57" s="79">
        <f t="shared" si="33"/>
        <v>21.826796000000002</v>
      </c>
      <c r="AW57" s="83">
        <f t="shared" si="34"/>
        <v>10.364114000000001</v>
      </c>
      <c r="AX57" s="43">
        <f t="shared" si="35"/>
        <v>14.265306122448999</v>
      </c>
      <c r="AY57" s="43">
        <f t="shared" si="36"/>
        <v>10.256842000000001</v>
      </c>
      <c r="AZ57" s="43">
        <f t="shared" si="37"/>
        <v>-6.3120421999999996</v>
      </c>
    </row>
    <row r="58" spans="2:53" x14ac:dyDescent="0.25">
      <c r="B58" s="90">
        <v>13500000000</v>
      </c>
      <c r="C58" s="90">
        <v>-15.627408000000001</v>
      </c>
      <c r="D58" s="90">
        <v>12.092575999999999</v>
      </c>
      <c r="E58" s="90">
        <v>18.637104000000001</v>
      </c>
      <c r="F58" s="90">
        <v>-59.412700999999998</v>
      </c>
      <c r="G58" s="90">
        <v>-6.5445270999999998</v>
      </c>
      <c r="H58" s="8"/>
      <c r="I58" s="6">
        <f t="shared" si="68"/>
        <v>14.520408163265</v>
      </c>
      <c r="J58" s="6">
        <f t="shared" si="69"/>
        <v>18.445871</v>
      </c>
      <c r="K58" s="83">
        <f t="shared" si="7"/>
        <v>12.014926000000001</v>
      </c>
      <c r="L58" s="6">
        <f t="shared" si="8"/>
        <v>14.520408163265</v>
      </c>
      <c r="M58" s="79">
        <f t="shared" si="9"/>
        <v>18.235529</v>
      </c>
      <c r="N58" s="83">
        <f t="shared" si="10"/>
        <v>11.377509999999999</v>
      </c>
      <c r="O58" s="6">
        <f t="shared" si="11"/>
        <v>14.520408163265</v>
      </c>
      <c r="P58" s="79">
        <f t="shared" si="12"/>
        <v>19.081378999999998</v>
      </c>
      <c r="Q58" s="83">
        <f t="shared" si="13"/>
        <v>5.1921372000000003</v>
      </c>
      <c r="R58" s="6">
        <f t="shared" si="14"/>
        <v>14.520408163265</v>
      </c>
      <c r="S58" s="79">
        <f t="shared" si="15"/>
        <v>9.2018947999999998</v>
      </c>
      <c r="T58" s="83">
        <f t="shared" si="16"/>
        <v>-1.9497722</v>
      </c>
      <c r="U58" s="6">
        <f t="shared" si="17"/>
        <v>14.520408163265</v>
      </c>
      <c r="V58" s="79">
        <f t="shared" si="18"/>
        <v>3.2278213999999998</v>
      </c>
      <c r="W58" s="83">
        <f t="shared" si="19"/>
        <v>-12.744278</v>
      </c>
      <c r="X58" s="43">
        <f t="shared" si="20"/>
        <v>14.520408163265</v>
      </c>
      <c r="Y58" s="43">
        <f t="shared" ref="Y58:Z58" si="93">C582</f>
        <v>0.91361791000000003</v>
      </c>
      <c r="Z58" s="43">
        <f t="shared" si="93"/>
        <v>-20.397397999999999</v>
      </c>
      <c r="AB58" s="90">
        <v>13500000000</v>
      </c>
      <c r="AC58" s="90">
        <v>-17.551476000000001</v>
      </c>
      <c r="AD58" s="90">
        <v>13.343838</v>
      </c>
      <c r="AE58" s="90">
        <v>21.874314999999999</v>
      </c>
      <c r="AF58" s="90">
        <v>-67.287086000000002</v>
      </c>
      <c r="AG58" s="90">
        <v>-8.5304766000000001</v>
      </c>
      <c r="AH58" s="8"/>
      <c r="AI58" s="6">
        <f t="shared" si="71"/>
        <v>14.520408163265</v>
      </c>
      <c r="AJ58" s="6">
        <f t="shared" si="72"/>
        <v>24.276474</v>
      </c>
      <c r="AK58" s="83">
        <f t="shared" si="22"/>
        <v>15.70317</v>
      </c>
      <c r="AL58" s="6">
        <f t="shared" si="23"/>
        <v>14.520408163265</v>
      </c>
      <c r="AM58" s="79">
        <f t="shared" si="24"/>
        <v>23.280605000000001</v>
      </c>
      <c r="AN58" s="83">
        <f t="shared" si="25"/>
        <v>14.501533999999999</v>
      </c>
      <c r="AO58" s="6">
        <f t="shared" si="26"/>
        <v>14.520408163265</v>
      </c>
      <c r="AP58" s="43">
        <f t="shared" si="27"/>
        <v>20.458117000000001</v>
      </c>
      <c r="AQ58" s="83">
        <f t="shared" si="28"/>
        <v>11.319718</v>
      </c>
      <c r="AR58" s="6">
        <f t="shared" si="29"/>
        <v>14.520408163265</v>
      </c>
      <c r="AS58" s="79">
        <f t="shared" si="30"/>
        <v>21.061444999999999</v>
      </c>
      <c r="AT58" s="83">
        <f t="shared" si="31"/>
        <v>11.185217</v>
      </c>
      <c r="AU58" s="6">
        <f t="shared" si="32"/>
        <v>14.520408163265</v>
      </c>
      <c r="AV58" s="79">
        <f t="shared" si="33"/>
        <v>21.195246000000001</v>
      </c>
      <c r="AW58" s="83">
        <f t="shared" si="34"/>
        <v>9.9472971000000001</v>
      </c>
      <c r="AX58" s="43">
        <f t="shared" si="35"/>
        <v>14.520408163265</v>
      </c>
      <c r="AY58" s="43">
        <f t="shared" si="36"/>
        <v>12.285171999999999</v>
      </c>
      <c r="AZ58" s="43">
        <f t="shared" si="37"/>
        <v>-3.6268438999999999</v>
      </c>
    </row>
    <row r="59" spans="2:53" x14ac:dyDescent="0.25">
      <c r="B59" s="90">
        <v>13755102040.816</v>
      </c>
      <c r="C59" s="90">
        <v>-15.381722</v>
      </c>
      <c r="D59" s="90">
        <v>12.194921000000001</v>
      </c>
      <c r="E59" s="90">
        <v>18.740345000000001</v>
      </c>
      <c r="F59" s="90">
        <v>-58.330776</v>
      </c>
      <c r="G59" s="90">
        <v>-6.5454245000000002</v>
      </c>
      <c r="H59" s="8"/>
      <c r="I59" s="6">
        <f t="shared" si="68"/>
        <v>14.775510204082</v>
      </c>
      <c r="J59" s="6">
        <f t="shared" si="69"/>
        <v>18.529156</v>
      </c>
      <c r="K59" s="83">
        <f t="shared" si="7"/>
        <v>12.067577999999999</v>
      </c>
      <c r="L59" s="6">
        <f t="shared" si="8"/>
        <v>14.775510204082</v>
      </c>
      <c r="M59" s="79">
        <f t="shared" si="9"/>
        <v>18.574795000000002</v>
      </c>
      <c r="N59" s="83">
        <f t="shared" si="10"/>
        <v>11.716048000000001</v>
      </c>
      <c r="O59" s="6">
        <f t="shared" si="11"/>
        <v>14.775510204082</v>
      </c>
      <c r="P59" s="79">
        <f t="shared" si="12"/>
        <v>19.295801000000001</v>
      </c>
      <c r="Q59" s="83">
        <f t="shared" si="13"/>
        <v>5.5293064000000003</v>
      </c>
      <c r="R59" s="6">
        <f t="shared" si="14"/>
        <v>14.775510204082</v>
      </c>
      <c r="S59" s="79">
        <f t="shared" si="15"/>
        <v>10.657439</v>
      </c>
      <c r="T59" s="83">
        <f t="shared" si="16"/>
        <v>-4.3485343000000003E-2</v>
      </c>
      <c r="U59" s="6">
        <f t="shared" si="17"/>
        <v>14.775510204082</v>
      </c>
      <c r="V59" s="79">
        <f t="shared" si="18"/>
        <v>3.7128477000000002</v>
      </c>
      <c r="W59" s="83">
        <f t="shared" si="19"/>
        <v>-11.568213999999999</v>
      </c>
      <c r="X59" s="43">
        <f t="shared" si="20"/>
        <v>14.775510204082</v>
      </c>
      <c r="Y59" s="43">
        <f t="shared" ref="Y59:Z59" si="94">C583</f>
        <v>1.2328825000000001</v>
      </c>
      <c r="Z59" s="43">
        <f t="shared" si="94"/>
        <v>-19.103922000000001</v>
      </c>
      <c r="AB59" s="90">
        <v>13755102040.816</v>
      </c>
      <c r="AC59" s="90">
        <v>-17.504185</v>
      </c>
      <c r="AD59" s="90">
        <v>13.916909</v>
      </c>
      <c r="AE59" s="90">
        <v>22.507135000000002</v>
      </c>
      <c r="AF59" s="90">
        <v>-68.514069000000006</v>
      </c>
      <c r="AG59" s="90">
        <v>-8.5902262</v>
      </c>
      <c r="AH59" s="8"/>
      <c r="AI59" s="6">
        <f t="shared" si="71"/>
        <v>14.775510204082</v>
      </c>
      <c r="AJ59" s="6">
        <f t="shared" si="72"/>
        <v>23.920517</v>
      </c>
      <c r="AK59" s="83">
        <f t="shared" si="22"/>
        <v>15.462137</v>
      </c>
      <c r="AL59" s="6">
        <f t="shared" si="23"/>
        <v>14.775510204082</v>
      </c>
      <c r="AM59" s="79">
        <f t="shared" si="24"/>
        <v>22.381136000000001</v>
      </c>
      <c r="AN59" s="83">
        <f t="shared" si="25"/>
        <v>13.729219000000001</v>
      </c>
      <c r="AO59" s="6">
        <f t="shared" si="26"/>
        <v>14.775510204082</v>
      </c>
      <c r="AP59" s="43">
        <f t="shared" si="27"/>
        <v>19.805347000000001</v>
      </c>
      <c r="AQ59" s="83">
        <f t="shared" si="28"/>
        <v>10.798887000000001</v>
      </c>
      <c r="AR59" s="6">
        <f t="shared" si="29"/>
        <v>14.775510204082</v>
      </c>
      <c r="AS59" s="79">
        <f t="shared" si="30"/>
        <v>20.959574</v>
      </c>
      <c r="AT59" s="83">
        <f t="shared" si="31"/>
        <v>11.247070000000001</v>
      </c>
      <c r="AU59" s="6">
        <f t="shared" si="32"/>
        <v>14.775510204082</v>
      </c>
      <c r="AV59" s="79">
        <f t="shared" si="33"/>
        <v>19.581875</v>
      </c>
      <c r="AW59" s="83">
        <f t="shared" si="34"/>
        <v>8.5528784000000009</v>
      </c>
      <c r="AX59" s="43">
        <f t="shared" si="35"/>
        <v>14.775510204082</v>
      </c>
      <c r="AY59" s="43">
        <f t="shared" si="36"/>
        <v>13.095791999999999</v>
      </c>
      <c r="AZ59" s="43">
        <f t="shared" si="37"/>
        <v>-2.3957386000000001</v>
      </c>
    </row>
    <row r="60" spans="2:53" x14ac:dyDescent="0.25">
      <c r="B60" s="90">
        <v>14010204081.632999</v>
      </c>
      <c r="C60" s="90">
        <v>-15.342176</v>
      </c>
      <c r="D60" s="90">
        <v>12.176741</v>
      </c>
      <c r="E60" s="90">
        <v>18.603480999999999</v>
      </c>
      <c r="F60" s="90">
        <v>-58.479973000000001</v>
      </c>
      <c r="G60" s="90">
        <v>-6.4267415999999997</v>
      </c>
      <c r="H60" s="8"/>
      <c r="I60" s="6">
        <f t="shared" si="68"/>
        <v>15.030612244898</v>
      </c>
      <c r="J60" s="6">
        <f t="shared" si="69"/>
        <v>18.899740000000001</v>
      </c>
      <c r="K60" s="83">
        <f t="shared" si="7"/>
        <v>12.490186</v>
      </c>
      <c r="L60" s="6">
        <f t="shared" si="8"/>
        <v>15.030612244898</v>
      </c>
      <c r="M60" s="79">
        <f t="shared" si="9"/>
        <v>18.846239000000001</v>
      </c>
      <c r="N60" s="83">
        <f t="shared" si="10"/>
        <v>12.081958</v>
      </c>
      <c r="O60" s="6">
        <f t="shared" si="11"/>
        <v>15.030612244898</v>
      </c>
      <c r="P60" s="79">
        <f t="shared" si="12"/>
        <v>19.545925</v>
      </c>
      <c r="Q60" s="83">
        <f t="shared" si="13"/>
        <v>5.9824324000000004</v>
      </c>
      <c r="R60" s="6">
        <f t="shared" si="14"/>
        <v>15.030612244898</v>
      </c>
      <c r="S60" s="79">
        <f t="shared" si="15"/>
        <v>11.684639000000001</v>
      </c>
      <c r="T60" s="83">
        <f t="shared" si="16"/>
        <v>1.4511004999999999</v>
      </c>
      <c r="U60" s="6">
        <f t="shared" si="17"/>
        <v>15.030612244898</v>
      </c>
      <c r="V60" s="79">
        <f t="shared" si="18"/>
        <v>3.9994128</v>
      </c>
      <c r="W60" s="83">
        <f t="shared" si="19"/>
        <v>-10.647128</v>
      </c>
      <c r="X60" s="43">
        <f t="shared" si="20"/>
        <v>15.030612244898</v>
      </c>
      <c r="Y60" s="43">
        <f t="shared" ref="Y60:Z60" si="95">C584</f>
        <v>1.3858010999999999</v>
      </c>
      <c r="Z60" s="43">
        <f t="shared" si="95"/>
        <v>-18.13496</v>
      </c>
      <c r="AB60" s="90">
        <v>14010204081.632999</v>
      </c>
      <c r="AC60" s="90">
        <v>-17.439343999999998</v>
      </c>
      <c r="AD60" s="90">
        <v>14.775572</v>
      </c>
      <c r="AE60" s="90">
        <v>23.355886000000002</v>
      </c>
      <c r="AF60" s="90">
        <v>-69.185310000000001</v>
      </c>
      <c r="AG60" s="90">
        <v>-8.5803145999999995</v>
      </c>
      <c r="AH60" s="8"/>
      <c r="AI60" s="6">
        <f t="shared" si="71"/>
        <v>15.030612244898</v>
      </c>
      <c r="AJ60" s="6">
        <f t="shared" si="72"/>
        <v>23.808610999999999</v>
      </c>
      <c r="AK60" s="83">
        <f t="shared" si="22"/>
        <v>15.392227999999999</v>
      </c>
      <c r="AL60" s="6">
        <f t="shared" si="23"/>
        <v>15.030612244898</v>
      </c>
      <c r="AM60" s="79">
        <f t="shared" si="24"/>
        <v>21.792795000000002</v>
      </c>
      <c r="AN60" s="83">
        <f t="shared" si="25"/>
        <v>13.189356</v>
      </c>
      <c r="AO60" s="6">
        <f t="shared" si="26"/>
        <v>15.030612244898</v>
      </c>
      <c r="AP60" s="43">
        <f t="shared" si="27"/>
        <v>19.525928</v>
      </c>
      <c r="AQ60" s="83">
        <f t="shared" si="28"/>
        <v>10.565009</v>
      </c>
      <c r="AR60" s="6">
        <f t="shared" si="29"/>
        <v>15.030612244898</v>
      </c>
      <c r="AS60" s="79">
        <f t="shared" si="30"/>
        <v>21.312712000000001</v>
      </c>
      <c r="AT60" s="83">
        <f t="shared" si="31"/>
        <v>11.667021</v>
      </c>
      <c r="AU60" s="6">
        <f t="shared" si="32"/>
        <v>15.030612244898</v>
      </c>
      <c r="AV60" s="79">
        <f t="shared" si="33"/>
        <v>19.080939999999998</v>
      </c>
      <c r="AW60" s="83">
        <f t="shared" si="34"/>
        <v>8.1562634000000003</v>
      </c>
      <c r="AX60" s="43">
        <f t="shared" si="35"/>
        <v>15.030612244898</v>
      </c>
      <c r="AY60" s="43">
        <f t="shared" si="36"/>
        <v>13.202712</v>
      </c>
      <c r="AZ60" s="43">
        <f t="shared" si="37"/>
        <v>-2.0580995</v>
      </c>
    </row>
    <row r="61" spans="2:53" x14ac:dyDescent="0.25">
      <c r="B61" s="90">
        <v>14265306122.448999</v>
      </c>
      <c r="C61" s="90">
        <v>-15.344234</v>
      </c>
      <c r="D61" s="90">
        <v>12.055334</v>
      </c>
      <c r="E61" s="90">
        <v>18.546453</v>
      </c>
      <c r="F61" s="90">
        <v>-58.454090000000001</v>
      </c>
      <c r="G61" s="90">
        <v>-6.4911193999999997</v>
      </c>
      <c r="H61" s="8"/>
      <c r="I61" s="6">
        <f t="shared" si="68"/>
        <v>15.285714285714</v>
      </c>
      <c r="J61" s="6">
        <f t="shared" si="69"/>
        <v>19.539262999999998</v>
      </c>
      <c r="K61" s="83">
        <f t="shared" si="7"/>
        <v>13.005483</v>
      </c>
      <c r="L61" s="6">
        <f t="shared" si="8"/>
        <v>15.285714285714</v>
      </c>
      <c r="M61" s="79">
        <f t="shared" si="9"/>
        <v>19.406241999999999</v>
      </c>
      <c r="N61" s="83">
        <f t="shared" si="10"/>
        <v>12.556544000000001</v>
      </c>
      <c r="O61" s="6">
        <f t="shared" si="11"/>
        <v>15.285714285714</v>
      </c>
      <c r="P61" s="79">
        <f t="shared" si="12"/>
        <v>20.492723000000002</v>
      </c>
      <c r="Q61" s="83">
        <f t="shared" si="13"/>
        <v>6.9069672000000004</v>
      </c>
      <c r="R61" s="6">
        <f t="shared" si="14"/>
        <v>15.285714285714</v>
      </c>
      <c r="S61" s="79">
        <f t="shared" si="15"/>
        <v>12.658735999999999</v>
      </c>
      <c r="T61" s="83">
        <f t="shared" si="16"/>
        <v>2.5317306999999998</v>
      </c>
      <c r="U61" s="6">
        <f t="shared" si="17"/>
        <v>15.285714285714</v>
      </c>
      <c r="V61" s="79">
        <f t="shared" si="18"/>
        <v>4.1995740000000001</v>
      </c>
      <c r="W61" s="83">
        <f t="shared" si="19"/>
        <v>-10.309310999999999</v>
      </c>
      <c r="X61" s="43">
        <f t="shared" si="20"/>
        <v>15.285714285714</v>
      </c>
      <c r="Y61" s="43">
        <f t="shared" ref="Y61:Z61" si="96">C585</f>
        <v>1.4822005</v>
      </c>
      <c r="Z61" s="43">
        <f t="shared" si="96"/>
        <v>-17.886752999999999</v>
      </c>
      <c r="AB61" s="90">
        <v>14265306122.448999</v>
      </c>
      <c r="AC61" s="90">
        <v>-17.656442999999999</v>
      </c>
      <c r="AD61" s="90">
        <v>15.267355999999999</v>
      </c>
      <c r="AE61" s="90">
        <v>23.832457999999999</v>
      </c>
      <c r="AF61" s="90">
        <v>-72.753960000000006</v>
      </c>
      <c r="AG61" s="90">
        <v>-8.5651025999999995</v>
      </c>
      <c r="AH61" s="8"/>
      <c r="AI61" s="6">
        <f t="shared" si="71"/>
        <v>15.285714285714</v>
      </c>
      <c r="AJ61" s="6">
        <f t="shared" si="72"/>
        <v>23.465197</v>
      </c>
      <c r="AK61" s="83">
        <f t="shared" si="22"/>
        <v>15.183885999999999</v>
      </c>
      <c r="AL61" s="6">
        <f t="shared" si="23"/>
        <v>15.285714285714</v>
      </c>
      <c r="AM61" s="79">
        <f t="shared" si="24"/>
        <v>21.232800000000001</v>
      </c>
      <c r="AN61" s="83">
        <f t="shared" si="25"/>
        <v>12.781076000000001</v>
      </c>
      <c r="AO61" s="6">
        <f t="shared" si="26"/>
        <v>15.285714285714</v>
      </c>
      <c r="AP61" s="43">
        <f t="shared" si="27"/>
        <v>19.270841999999998</v>
      </c>
      <c r="AQ61" s="83">
        <f t="shared" si="28"/>
        <v>10.470814000000001</v>
      </c>
      <c r="AR61" s="6">
        <f t="shared" si="29"/>
        <v>15.285714285714</v>
      </c>
      <c r="AS61" s="79">
        <f t="shared" si="30"/>
        <v>21.765158</v>
      </c>
      <c r="AT61" s="83">
        <f t="shared" si="31"/>
        <v>12.308214</v>
      </c>
      <c r="AU61" s="6">
        <f t="shared" si="32"/>
        <v>15.285714285714</v>
      </c>
      <c r="AV61" s="79">
        <f t="shared" si="33"/>
        <v>18.092224000000002</v>
      </c>
      <c r="AW61" s="83">
        <f t="shared" si="34"/>
        <v>7.3790560000000003</v>
      </c>
      <c r="AX61" s="43">
        <f t="shared" si="35"/>
        <v>15.285714285714</v>
      </c>
      <c r="AY61" s="43">
        <f t="shared" si="36"/>
        <v>14.044145</v>
      </c>
      <c r="AZ61" s="43">
        <f t="shared" si="37"/>
        <v>-0.90147358</v>
      </c>
    </row>
    <row r="62" spans="2:53" x14ac:dyDescent="0.25">
      <c r="B62" s="90">
        <v>14520408163.264999</v>
      </c>
      <c r="C62" s="90">
        <v>-15.57868</v>
      </c>
      <c r="D62" s="90">
        <v>12.014926000000001</v>
      </c>
      <c r="E62" s="90">
        <v>18.445871</v>
      </c>
      <c r="F62" s="90">
        <v>-58.193210999999998</v>
      </c>
      <c r="G62" s="90">
        <v>-6.4309453999999997</v>
      </c>
      <c r="H62" s="8"/>
      <c r="I62" s="6">
        <f t="shared" si="68"/>
        <v>15.540816326531001</v>
      </c>
      <c r="J62" s="6">
        <f t="shared" si="69"/>
        <v>20.649214000000001</v>
      </c>
      <c r="K62" s="83">
        <f t="shared" si="7"/>
        <v>13.979813</v>
      </c>
      <c r="L62" s="6">
        <f t="shared" si="8"/>
        <v>15.540816326531001</v>
      </c>
      <c r="M62" s="79">
        <f t="shared" si="9"/>
        <v>20.143526000000001</v>
      </c>
      <c r="N62" s="83">
        <f t="shared" si="10"/>
        <v>13.165803</v>
      </c>
      <c r="O62" s="6">
        <f t="shared" si="11"/>
        <v>15.540816326531001</v>
      </c>
      <c r="P62" s="79">
        <f t="shared" si="12"/>
        <v>21.398046000000001</v>
      </c>
      <c r="Q62" s="83">
        <f t="shared" si="13"/>
        <v>7.6819762999999996</v>
      </c>
      <c r="R62" s="6">
        <f t="shared" si="14"/>
        <v>15.540816326531001</v>
      </c>
      <c r="S62" s="79">
        <f t="shared" si="15"/>
        <v>13.152381</v>
      </c>
      <c r="T62" s="83">
        <f t="shared" si="16"/>
        <v>2.8543894000000001</v>
      </c>
      <c r="U62" s="6">
        <f t="shared" si="17"/>
        <v>15.540816326531001</v>
      </c>
      <c r="V62" s="79">
        <f t="shared" si="18"/>
        <v>4.1482400999999998</v>
      </c>
      <c r="W62" s="83">
        <f t="shared" si="19"/>
        <v>-10.721755</v>
      </c>
      <c r="X62" s="43">
        <f t="shared" si="20"/>
        <v>15.540816326531001</v>
      </c>
      <c r="Y62" s="43">
        <f t="shared" ref="Y62:Z62" si="97">C586</f>
        <v>1.3736216000000001</v>
      </c>
      <c r="Z62" s="43">
        <f t="shared" si="97"/>
        <v>-18.652619999999999</v>
      </c>
      <c r="AB62" s="90">
        <v>14520408163.264999</v>
      </c>
      <c r="AC62" s="90">
        <v>-17.378392999999999</v>
      </c>
      <c r="AD62" s="90">
        <v>15.70317</v>
      </c>
      <c r="AE62" s="90">
        <v>24.276474</v>
      </c>
      <c r="AF62" s="90">
        <v>-71.087401999999997</v>
      </c>
      <c r="AG62" s="90">
        <v>-8.5733051000000007</v>
      </c>
      <c r="AH62" s="8"/>
      <c r="AI62" s="6">
        <f t="shared" si="71"/>
        <v>15.540816326531001</v>
      </c>
      <c r="AJ62" s="6">
        <f t="shared" si="72"/>
        <v>23.307085000000001</v>
      </c>
      <c r="AK62" s="83">
        <f t="shared" si="22"/>
        <v>15.032114</v>
      </c>
      <c r="AL62" s="6">
        <f t="shared" si="23"/>
        <v>15.540816326531001</v>
      </c>
      <c r="AM62" s="79">
        <f t="shared" si="24"/>
        <v>20.797203</v>
      </c>
      <c r="AN62" s="83">
        <f t="shared" si="25"/>
        <v>12.347198000000001</v>
      </c>
      <c r="AO62" s="6">
        <f t="shared" si="26"/>
        <v>15.540816326531001</v>
      </c>
      <c r="AP62" s="43">
        <f t="shared" si="27"/>
        <v>19.308845999999999</v>
      </c>
      <c r="AQ62" s="83">
        <f t="shared" si="28"/>
        <v>10.482652</v>
      </c>
      <c r="AR62" s="6">
        <f t="shared" si="29"/>
        <v>15.540816326531001</v>
      </c>
      <c r="AS62" s="79">
        <f t="shared" si="30"/>
        <v>22.446923999999999</v>
      </c>
      <c r="AT62" s="83">
        <f t="shared" si="31"/>
        <v>12.942945999999999</v>
      </c>
      <c r="AU62" s="6">
        <f t="shared" si="32"/>
        <v>15.540816326531001</v>
      </c>
      <c r="AV62" s="79">
        <f t="shared" si="33"/>
        <v>17.108968999999998</v>
      </c>
      <c r="AW62" s="83">
        <f t="shared" si="34"/>
        <v>6.2212009000000004</v>
      </c>
      <c r="AX62" s="43">
        <f t="shared" si="35"/>
        <v>15.540816326531001</v>
      </c>
      <c r="AY62" s="43">
        <f t="shared" si="36"/>
        <v>12.017382</v>
      </c>
      <c r="AZ62" s="43">
        <f t="shared" si="37"/>
        <v>-3.4251315999999998</v>
      </c>
    </row>
    <row r="63" spans="2:53" x14ac:dyDescent="0.25">
      <c r="B63" s="90">
        <v>14775510204.082001</v>
      </c>
      <c r="C63" s="90">
        <v>-15.247825000000001</v>
      </c>
      <c r="D63" s="90">
        <v>12.067577999999999</v>
      </c>
      <c r="E63" s="90">
        <v>18.529156</v>
      </c>
      <c r="F63" s="90">
        <v>-57.954467999999999</v>
      </c>
      <c r="G63" s="90">
        <v>-6.4615787999999998</v>
      </c>
      <c r="H63" s="8"/>
      <c r="I63" s="6">
        <f t="shared" si="68"/>
        <v>15.795918367346999</v>
      </c>
      <c r="J63" s="6">
        <f t="shared" si="69"/>
        <v>21.706408</v>
      </c>
      <c r="K63" s="83">
        <f t="shared" si="7"/>
        <v>14.951936</v>
      </c>
      <c r="L63" s="6">
        <f t="shared" si="8"/>
        <v>15.795918367346999</v>
      </c>
      <c r="M63" s="79">
        <f t="shared" si="9"/>
        <v>20.656472999999998</v>
      </c>
      <c r="N63" s="83">
        <f t="shared" si="10"/>
        <v>13.622802</v>
      </c>
      <c r="O63" s="6">
        <f t="shared" si="11"/>
        <v>15.795918367346999</v>
      </c>
      <c r="P63" s="79">
        <f t="shared" si="12"/>
        <v>22.435438000000001</v>
      </c>
      <c r="Q63" s="83">
        <f t="shared" si="13"/>
        <v>8.7105017</v>
      </c>
      <c r="R63" s="6">
        <f t="shared" si="14"/>
        <v>15.795918367346999</v>
      </c>
      <c r="S63" s="79">
        <f t="shared" si="15"/>
        <v>15.111751</v>
      </c>
      <c r="T63" s="83">
        <f t="shared" si="16"/>
        <v>4.9706615999999997</v>
      </c>
      <c r="U63" s="6">
        <f t="shared" si="17"/>
        <v>15.795918367346999</v>
      </c>
      <c r="V63" s="79">
        <f t="shared" si="18"/>
        <v>4.4739113000000001</v>
      </c>
      <c r="W63" s="83">
        <f t="shared" si="19"/>
        <v>-10.168635</v>
      </c>
      <c r="X63" s="43">
        <f t="shared" si="20"/>
        <v>15.795918367346999</v>
      </c>
      <c r="Y63" s="43">
        <f t="shared" ref="Y63:Z63" si="98">C587</f>
        <v>1.5336947000000001</v>
      </c>
      <c r="Z63" s="43">
        <f t="shared" si="98"/>
        <v>-18.230881</v>
      </c>
      <c r="AB63" s="90">
        <v>14775510204.082001</v>
      </c>
      <c r="AC63" s="90">
        <v>-17.512633999999998</v>
      </c>
      <c r="AD63" s="90">
        <v>15.462137</v>
      </c>
      <c r="AE63" s="90">
        <v>23.920517</v>
      </c>
      <c r="AF63" s="90">
        <v>-72.020058000000006</v>
      </c>
      <c r="AG63" s="90">
        <v>-8.4583797000000001</v>
      </c>
      <c r="AH63" s="8"/>
      <c r="AI63" s="6">
        <f t="shared" si="71"/>
        <v>15.795918367346999</v>
      </c>
      <c r="AJ63" s="6">
        <f t="shared" si="72"/>
        <v>22.846896999999998</v>
      </c>
      <c r="AK63" s="83">
        <f t="shared" si="22"/>
        <v>14.649172</v>
      </c>
      <c r="AL63" s="6">
        <f t="shared" si="23"/>
        <v>15.795918367346999</v>
      </c>
      <c r="AM63" s="79">
        <f t="shared" si="24"/>
        <v>20.270492999999998</v>
      </c>
      <c r="AN63" s="83">
        <f t="shared" si="25"/>
        <v>11.899556</v>
      </c>
      <c r="AO63" s="6">
        <f t="shared" si="26"/>
        <v>15.795918367346999</v>
      </c>
      <c r="AP63" s="43">
        <f t="shared" si="27"/>
        <v>19.378933</v>
      </c>
      <c r="AQ63" s="83">
        <f t="shared" si="28"/>
        <v>10.625121</v>
      </c>
      <c r="AR63" s="6">
        <f t="shared" si="29"/>
        <v>15.795918367346999</v>
      </c>
      <c r="AS63" s="79">
        <f t="shared" si="30"/>
        <v>23.316067</v>
      </c>
      <c r="AT63" s="83">
        <f t="shared" si="31"/>
        <v>13.909357</v>
      </c>
      <c r="AU63" s="6">
        <f t="shared" si="32"/>
        <v>15.795918367346999</v>
      </c>
      <c r="AV63" s="79">
        <f t="shared" si="33"/>
        <v>16.657515</v>
      </c>
      <c r="AW63" s="83">
        <f t="shared" si="34"/>
        <v>5.9146447000000002</v>
      </c>
      <c r="AX63" s="43">
        <f t="shared" si="35"/>
        <v>15.795918367346999</v>
      </c>
      <c r="AY63" s="43">
        <f t="shared" si="36"/>
        <v>12.915702</v>
      </c>
      <c r="AZ63" s="43">
        <f t="shared" si="37"/>
        <v>-2.2295961000000002</v>
      </c>
    </row>
    <row r="64" spans="2:53" x14ac:dyDescent="0.25">
      <c r="B64" s="90">
        <v>15030612244.898001</v>
      </c>
      <c r="C64" s="90">
        <v>-15.373877999999999</v>
      </c>
      <c r="D64" s="90">
        <v>12.490186</v>
      </c>
      <c r="E64" s="90">
        <v>18.899740000000001</v>
      </c>
      <c r="F64" s="90">
        <v>-58.858936</v>
      </c>
      <c r="G64" s="90">
        <v>-6.4095550000000001</v>
      </c>
      <c r="H64" s="8"/>
      <c r="I64" s="6">
        <f t="shared" si="68"/>
        <v>16.051020408163001</v>
      </c>
      <c r="J64" s="6">
        <f t="shared" si="69"/>
        <v>23.172001000000002</v>
      </c>
      <c r="K64" s="83">
        <f t="shared" si="7"/>
        <v>16.314167000000001</v>
      </c>
      <c r="L64" s="6">
        <f t="shared" si="8"/>
        <v>16.051020408163001</v>
      </c>
      <c r="M64" s="79">
        <f t="shared" si="9"/>
        <v>20.876753000000001</v>
      </c>
      <c r="N64" s="83">
        <f t="shared" si="10"/>
        <v>13.737905</v>
      </c>
      <c r="O64" s="6">
        <f t="shared" si="11"/>
        <v>16.051020408163001</v>
      </c>
      <c r="P64" s="79">
        <f t="shared" si="12"/>
        <v>22.901661000000001</v>
      </c>
      <c r="Q64" s="83">
        <f t="shared" si="13"/>
        <v>9.0897360000000003</v>
      </c>
      <c r="R64" s="6">
        <f t="shared" si="14"/>
        <v>16.051020408163001</v>
      </c>
      <c r="S64" s="79">
        <f t="shared" si="15"/>
        <v>18.418934</v>
      </c>
      <c r="T64" s="83">
        <f t="shared" si="16"/>
        <v>8.3181905999999994</v>
      </c>
      <c r="U64" s="6">
        <f t="shared" si="17"/>
        <v>16.051020408163001</v>
      </c>
      <c r="V64" s="79">
        <f t="shared" si="18"/>
        <v>4.7993373999999998</v>
      </c>
      <c r="W64" s="83">
        <f t="shared" si="19"/>
        <v>-9.8476505000000003</v>
      </c>
      <c r="X64" s="43">
        <f t="shared" si="20"/>
        <v>16.051020408163001</v>
      </c>
      <c r="Y64" s="43">
        <f t="shared" ref="Y64:Z64" si="99">C588</f>
        <v>1.6118062</v>
      </c>
      <c r="Z64" s="43">
        <f t="shared" si="99"/>
        <v>-18.328987000000001</v>
      </c>
      <c r="AB64" s="90">
        <v>15030612244.898001</v>
      </c>
      <c r="AC64" s="90">
        <v>-17.195208000000001</v>
      </c>
      <c r="AD64" s="90">
        <v>15.392227999999999</v>
      </c>
      <c r="AE64" s="90">
        <v>23.808610999999999</v>
      </c>
      <c r="AF64" s="90">
        <v>-69.924071999999995</v>
      </c>
      <c r="AG64" s="90">
        <v>-8.4163817999999999</v>
      </c>
      <c r="AH64" s="8"/>
      <c r="AI64" s="6">
        <f t="shared" si="71"/>
        <v>16.051020408163001</v>
      </c>
      <c r="AJ64" s="6">
        <f t="shared" si="72"/>
        <v>22.264233000000001</v>
      </c>
      <c r="AK64" s="83">
        <f t="shared" si="22"/>
        <v>14.044668</v>
      </c>
      <c r="AL64" s="6">
        <f t="shared" si="23"/>
        <v>16.051020408163001</v>
      </c>
      <c r="AM64" s="79">
        <f t="shared" si="24"/>
        <v>19.640301000000001</v>
      </c>
      <c r="AN64" s="83">
        <f t="shared" si="25"/>
        <v>11.216279999999999</v>
      </c>
      <c r="AO64" s="6">
        <f t="shared" si="26"/>
        <v>16.051020408163001</v>
      </c>
      <c r="AP64" s="43">
        <f t="shared" si="27"/>
        <v>20.106200999999999</v>
      </c>
      <c r="AQ64" s="83">
        <f t="shared" si="28"/>
        <v>11.244945</v>
      </c>
      <c r="AR64" s="6">
        <f t="shared" si="29"/>
        <v>16.051020408163001</v>
      </c>
      <c r="AS64" s="79">
        <f t="shared" si="30"/>
        <v>24.709705</v>
      </c>
      <c r="AT64" s="83">
        <f t="shared" si="31"/>
        <v>15.166535</v>
      </c>
      <c r="AU64" s="6">
        <f t="shared" si="32"/>
        <v>16.051020408163001</v>
      </c>
      <c r="AV64" s="79">
        <f t="shared" si="33"/>
        <v>15.381166</v>
      </c>
      <c r="AW64" s="83">
        <f t="shared" si="34"/>
        <v>4.2338820000000004</v>
      </c>
      <c r="AX64" s="43">
        <f t="shared" si="35"/>
        <v>16.051020408163001</v>
      </c>
      <c r="AY64" s="43">
        <f t="shared" si="36"/>
        <v>9.6714839999999995</v>
      </c>
      <c r="AZ64" s="43">
        <f t="shared" si="37"/>
        <v>-6.3800673000000003</v>
      </c>
    </row>
    <row r="65" spans="2:52" x14ac:dyDescent="0.25">
      <c r="B65" s="90">
        <v>15285714285.714001</v>
      </c>
      <c r="C65" s="90">
        <v>-15.461739</v>
      </c>
      <c r="D65" s="90">
        <v>13.005483</v>
      </c>
      <c r="E65" s="90">
        <v>19.539262999999998</v>
      </c>
      <c r="F65" s="90">
        <v>-60.378033000000002</v>
      </c>
      <c r="G65" s="90">
        <v>-6.5337806</v>
      </c>
      <c r="H65" s="8"/>
      <c r="I65" s="6">
        <f t="shared" si="68"/>
        <v>16.306122448979998</v>
      </c>
      <c r="J65" s="6">
        <f t="shared" si="69"/>
        <v>23.291338</v>
      </c>
      <c r="K65" s="83">
        <f t="shared" si="7"/>
        <v>16.493015</v>
      </c>
      <c r="L65" s="6">
        <f t="shared" si="8"/>
        <v>16.306122448979998</v>
      </c>
      <c r="M65" s="79">
        <f t="shared" si="9"/>
        <v>20.724899000000001</v>
      </c>
      <c r="N65" s="83">
        <f t="shared" si="10"/>
        <v>13.650402</v>
      </c>
      <c r="O65" s="6">
        <f t="shared" si="11"/>
        <v>16.306122448979998</v>
      </c>
      <c r="P65" s="79">
        <f t="shared" si="12"/>
        <v>23.191139</v>
      </c>
      <c r="Q65" s="83">
        <f t="shared" si="13"/>
        <v>9.4671049000000007</v>
      </c>
      <c r="R65" s="6">
        <f t="shared" si="14"/>
        <v>16.306122448979998</v>
      </c>
      <c r="S65" s="79">
        <f t="shared" si="15"/>
        <v>19.079740999999999</v>
      </c>
      <c r="T65" s="83">
        <f t="shared" si="16"/>
        <v>9.1608791000000007</v>
      </c>
      <c r="U65" s="6">
        <f t="shared" si="17"/>
        <v>16.306122448979998</v>
      </c>
      <c r="V65" s="79">
        <f t="shared" si="18"/>
        <v>4.9355339999999996</v>
      </c>
      <c r="W65" s="83">
        <f t="shared" si="19"/>
        <v>-9.4148768999999994</v>
      </c>
      <c r="X65" s="43">
        <f t="shared" si="20"/>
        <v>16.306122448979998</v>
      </c>
      <c r="Y65" s="43">
        <f t="shared" ref="Y65:Z65" si="100">C589</f>
        <v>1.6914471</v>
      </c>
      <c r="Z65" s="43">
        <f t="shared" si="100"/>
        <v>-17.831296999999999</v>
      </c>
      <c r="AB65" s="90">
        <v>15285714285.714001</v>
      </c>
      <c r="AC65" s="90">
        <v>-17.295151000000001</v>
      </c>
      <c r="AD65" s="90">
        <v>15.183885999999999</v>
      </c>
      <c r="AE65" s="90">
        <v>23.465197</v>
      </c>
      <c r="AF65" s="90">
        <v>-70.418221000000003</v>
      </c>
      <c r="AG65" s="90">
        <v>-8.2813110000000005</v>
      </c>
      <c r="AH65" s="8"/>
      <c r="AI65" s="6">
        <f t="shared" si="71"/>
        <v>16.306122448979998</v>
      </c>
      <c r="AJ65" s="6">
        <f t="shared" si="72"/>
        <v>21.631578000000001</v>
      </c>
      <c r="AK65" s="83">
        <f t="shared" si="22"/>
        <v>13.423829</v>
      </c>
      <c r="AL65" s="6">
        <f t="shared" si="23"/>
        <v>16.306122448979998</v>
      </c>
      <c r="AM65" s="79">
        <f t="shared" si="24"/>
        <v>19.379664999999999</v>
      </c>
      <c r="AN65" s="83">
        <f t="shared" si="25"/>
        <v>10.945448000000001</v>
      </c>
      <c r="AO65" s="6">
        <f t="shared" si="26"/>
        <v>16.306122448979998</v>
      </c>
      <c r="AP65" s="43">
        <f t="shared" si="27"/>
        <v>21.403359999999999</v>
      </c>
      <c r="AQ65" s="83">
        <f t="shared" si="28"/>
        <v>12.504436</v>
      </c>
      <c r="AR65" s="6">
        <f t="shared" si="29"/>
        <v>16.306122448979998</v>
      </c>
      <c r="AS65" s="79">
        <f t="shared" si="30"/>
        <v>25.616955000000001</v>
      </c>
      <c r="AT65" s="83">
        <f t="shared" si="31"/>
        <v>16.032136999999999</v>
      </c>
      <c r="AU65" s="6">
        <f t="shared" si="32"/>
        <v>16.306122448979998</v>
      </c>
      <c r="AV65" s="79">
        <f t="shared" si="33"/>
        <v>15.689252</v>
      </c>
      <c r="AW65" s="83">
        <f t="shared" si="34"/>
        <v>4.2618207999999997</v>
      </c>
      <c r="AX65" s="43">
        <f t="shared" si="35"/>
        <v>16.306122448979998</v>
      </c>
      <c r="AY65" s="43">
        <f t="shared" si="36"/>
        <v>8.6089906999999997</v>
      </c>
      <c r="AZ65" s="43">
        <f t="shared" si="37"/>
        <v>-8.0162706000000004</v>
      </c>
    </row>
    <row r="66" spans="2:52" x14ac:dyDescent="0.25">
      <c r="B66" s="90">
        <v>15540816326.531</v>
      </c>
      <c r="C66" s="90">
        <v>-15.604854</v>
      </c>
      <c r="D66" s="90">
        <v>13.979813</v>
      </c>
      <c r="E66" s="90">
        <v>20.649214000000001</v>
      </c>
      <c r="F66" s="90">
        <v>-62.117339999999999</v>
      </c>
      <c r="G66" s="90">
        <v>-6.6694021000000001</v>
      </c>
      <c r="H66" s="8"/>
      <c r="I66" s="6">
        <f t="shared" si="68"/>
        <v>16.561224489796</v>
      </c>
      <c r="J66" s="6">
        <f t="shared" si="69"/>
        <v>23.512108000000001</v>
      </c>
      <c r="K66" s="83">
        <f t="shared" si="7"/>
        <v>16.518974</v>
      </c>
      <c r="L66" s="6">
        <f t="shared" si="8"/>
        <v>16.561224489796</v>
      </c>
      <c r="M66" s="79">
        <f t="shared" si="9"/>
        <v>21.102813999999999</v>
      </c>
      <c r="N66" s="83">
        <f t="shared" si="10"/>
        <v>13.812042</v>
      </c>
      <c r="O66" s="6">
        <f t="shared" si="11"/>
        <v>16.561224489796</v>
      </c>
      <c r="P66" s="79">
        <f t="shared" si="12"/>
        <v>24.129518999999998</v>
      </c>
      <c r="Q66" s="83">
        <f t="shared" si="13"/>
        <v>10.178898999999999</v>
      </c>
      <c r="R66" s="6">
        <f t="shared" si="14"/>
        <v>16.561224489796</v>
      </c>
      <c r="S66" s="79">
        <f t="shared" si="15"/>
        <v>19.628537999999999</v>
      </c>
      <c r="T66" s="83">
        <f t="shared" si="16"/>
        <v>9.4195366000000007</v>
      </c>
      <c r="U66" s="6">
        <f t="shared" si="17"/>
        <v>16.561224489796</v>
      </c>
      <c r="V66" s="79">
        <f t="shared" si="18"/>
        <v>4.8768563</v>
      </c>
      <c r="W66" s="83">
        <f t="shared" si="19"/>
        <v>-9.9494009000000005</v>
      </c>
      <c r="X66" s="43">
        <f t="shared" si="20"/>
        <v>16.561224489796</v>
      </c>
      <c r="Y66" s="43">
        <f t="shared" ref="Y66:Z66" si="101">C590</f>
        <v>1.6103995</v>
      </c>
      <c r="Z66" s="43">
        <f t="shared" si="101"/>
        <v>-18.668987000000001</v>
      </c>
      <c r="AB66" s="90">
        <v>15540816326.531</v>
      </c>
      <c r="AC66" s="90">
        <v>-17.101433</v>
      </c>
      <c r="AD66" s="90">
        <v>15.032114</v>
      </c>
      <c r="AE66" s="90">
        <v>23.307085000000001</v>
      </c>
      <c r="AF66" s="90">
        <v>-69.5364</v>
      </c>
      <c r="AG66" s="90">
        <v>-8.274972</v>
      </c>
      <c r="AH66" s="8"/>
      <c r="AI66" s="6">
        <f t="shared" si="71"/>
        <v>16.561224489796</v>
      </c>
      <c r="AJ66" s="6">
        <f t="shared" si="72"/>
        <v>21.006865000000001</v>
      </c>
      <c r="AK66" s="83">
        <f t="shared" si="22"/>
        <v>12.734714</v>
      </c>
      <c r="AL66" s="6">
        <f t="shared" si="23"/>
        <v>16.561224489796</v>
      </c>
      <c r="AM66" s="79">
        <f t="shared" si="24"/>
        <v>19.249607000000001</v>
      </c>
      <c r="AN66" s="83">
        <f t="shared" si="25"/>
        <v>10.712429999999999</v>
      </c>
      <c r="AO66" s="6">
        <f t="shared" si="26"/>
        <v>16.561224489796</v>
      </c>
      <c r="AP66" s="43">
        <f t="shared" si="27"/>
        <v>22.988676000000002</v>
      </c>
      <c r="AQ66" s="83">
        <f t="shared" si="28"/>
        <v>13.946593999999999</v>
      </c>
      <c r="AR66" s="6">
        <f t="shared" si="29"/>
        <v>16.561224489796</v>
      </c>
      <c r="AS66" s="79">
        <f t="shared" si="30"/>
        <v>26.161839000000001</v>
      </c>
      <c r="AT66" s="83">
        <f t="shared" si="31"/>
        <v>16.404781</v>
      </c>
      <c r="AU66" s="6">
        <f t="shared" si="32"/>
        <v>16.561224489796</v>
      </c>
      <c r="AV66" s="79">
        <f t="shared" si="33"/>
        <v>15.47049</v>
      </c>
      <c r="AW66" s="83">
        <f t="shared" si="34"/>
        <v>3.4828117000000001</v>
      </c>
      <c r="AX66" s="43">
        <f t="shared" si="35"/>
        <v>16.561224489796</v>
      </c>
      <c r="AY66" s="43">
        <f t="shared" si="36"/>
        <v>6.0324515999999999</v>
      </c>
      <c r="AZ66" s="43">
        <f t="shared" si="37"/>
        <v>-11.732066</v>
      </c>
    </row>
    <row r="67" spans="2:52" x14ac:dyDescent="0.25">
      <c r="B67" s="90">
        <v>15795918367.347</v>
      </c>
      <c r="C67" s="90">
        <v>-15.780939999999999</v>
      </c>
      <c r="D67" s="90">
        <v>14.951936</v>
      </c>
      <c r="E67" s="90">
        <v>21.706408</v>
      </c>
      <c r="F67" s="90">
        <v>-65.926102</v>
      </c>
      <c r="G67" s="90">
        <v>-6.7544712999999996</v>
      </c>
      <c r="H67" s="8"/>
      <c r="I67" s="6">
        <f t="shared" si="68"/>
        <v>16.816326530611999</v>
      </c>
      <c r="J67" s="6">
        <f t="shared" si="69"/>
        <v>22.980661000000001</v>
      </c>
      <c r="K67" s="83">
        <f t="shared" si="7"/>
        <v>15.986879</v>
      </c>
      <c r="L67" s="6">
        <f t="shared" si="8"/>
        <v>16.816326530611999</v>
      </c>
      <c r="M67" s="79">
        <f t="shared" si="9"/>
        <v>21.501805999999998</v>
      </c>
      <c r="N67" s="83">
        <f t="shared" si="10"/>
        <v>14.211553</v>
      </c>
      <c r="O67" s="6">
        <f t="shared" si="11"/>
        <v>16.816326530611999</v>
      </c>
      <c r="P67" s="79">
        <f t="shared" si="12"/>
        <v>24.926538000000001</v>
      </c>
      <c r="Q67" s="83">
        <f t="shared" si="13"/>
        <v>10.990812</v>
      </c>
      <c r="R67" s="6">
        <f t="shared" si="14"/>
        <v>16.816326530611999</v>
      </c>
      <c r="S67" s="79">
        <f t="shared" si="15"/>
        <v>19.659749999999999</v>
      </c>
      <c r="T67" s="83">
        <f t="shared" si="16"/>
        <v>9.4484195999999994</v>
      </c>
      <c r="U67" s="6">
        <f t="shared" si="17"/>
        <v>16.816326530611999</v>
      </c>
      <c r="V67" s="79">
        <f t="shared" si="18"/>
        <v>4.8508863</v>
      </c>
      <c r="W67" s="83">
        <f t="shared" si="19"/>
        <v>-10.004421000000001</v>
      </c>
      <c r="X67" s="43">
        <f t="shared" si="20"/>
        <v>16.816326530611999</v>
      </c>
      <c r="Y67" s="43">
        <f t="shared" ref="Y67:Z67" si="102">C591</f>
        <v>1.602115</v>
      </c>
      <c r="Z67" s="43">
        <f t="shared" si="102"/>
        <v>-18.723559999999999</v>
      </c>
      <c r="AB67" s="90">
        <v>15795918367.347</v>
      </c>
      <c r="AC67" s="90">
        <v>-17.14226</v>
      </c>
      <c r="AD67" s="90">
        <v>14.649172</v>
      </c>
      <c r="AE67" s="90">
        <v>22.846896999999998</v>
      </c>
      <c r="AF67" s="90">
        <v>-68.854598999999993</v>
      </c>
      <c r="AG67" s="90">
        <v>-8.1977253000000001</v>
      </c>
      <c r="AH67" s="8"/>
      <c r="AI67" s="6">
        <f t="shared" si="71"/>
        <v>16.816326530611999</v>
      </c>
      <c r="AJ67" s="6">
        <f t="shared" si="72"/>
        <v>20.705352999999999</v>
      </c>
      <c r="AK67" s="83">
        <f t="shared" si="22"/>
        <v>12.397256</v>
      </c>
      <c r="AL67" s="6">
        <f t="shared" si="23"/>
        <v>16.816326530611999</v>
      </c>
      <c r="AM67" s="79">
        <f t="shared" si="24"/>
        <v>19.555927000000001</v>
      </c>
      <c r="AN67" s="83">
        <f t="shared" si="25"/>
        <v>10.96434</v>
      </c>
      <c r="AO67" s="6">
        <f t="shared" si="26"/>
        <v>16.816326530611999</v>
      </c>
      <c r="AP67" s="43">
        <f t="shared" si="27"/>
        <v>24.978462</v>
      </c>
      <c r="AQ67" s="83">
        <f t="shared" si="28"/>
        <v>15.883369999999999</v>
      </c>
      <c r="AR67" s="6">
        <f t="shared" si="29"/>
        <v>16.816326530611999</v>
      </c>
      <c r="AS67" s="79">
        <f t="shared" si="30"/>
        <v>25.273336</v>
      </c>
      <c r="AT67" s="83">
        <f t="shared" si="31"/>
        <v>15.466294</v>
      </c>
      <c r="AU67" s="6">
        <f t="shared" si="32"/>
        <v>16.816326530611999</v>
      </c>
      <c r="AV67" s="79">
        <f t="shared" si="33"/>
        <v>16.304537</v>
      </c>
      <c r="AW67" s="83">
        <f t="shared" si="34"/>
        <v>4.1429124000000002</v>
      </c>
      <c r="AX67" s="43">
        <f t="shared" si="35"/>
        <v>16.816326530611999</v>
      </c>
      <c r="AY67" s="43">
        <f t="shared" si="36"/>
        <v>5.4697018000000002</v>
      </c>
      <c r="AZ67" s="43">
        <f t="shared" si="37"/>
        <v>-12.589171</v>
      </c>
    </row>
    <row r="68" spans="2:52" x14ac:dyDescent="0.25">
      <c r="B68" s="90">
        <v>16051020408.163</v>
      </c>
      <c r="C68" s="90">
        <v>-15.630544</v>
      </c>
      <c r="D68" s="90">
        <v>16.314167000000001</v>
      </c>
      <c r="E68" s="90">
        <v>23.172001000000002</v>
      </c>
      <c r="F68" s="90">
        <v>-66.717185999999998</v>
      </c>
      <c r="G68" s="90">
        <v>-6.8578324000000004</v>
      </c>
      <c r="H68" s="8"/>
      <c r="I68" s="6">
        <f t="shared" si="68"/>
        <v>17.071428571428999</v>
      </c>
      <c r="J68" s="6">
        <f t="shared" si="69"/>
        <v>22.603231000000001</v>
      </c>
      <c r="K68" s="83">
        <f t="shared" si="7"/>
        <v>15.311088</v>
      </c>
      <c r="L68" s="6">
        <f t="shared" si="8"/>
        <v>17.071428571428999</v>
      </c>
      <c r="M68" s="79">
        <f t="shared" si="9"/>
        <v>21.930275000000002</v>
      </c>
      <c r="N68" s="83">
        <f t="shared" si="10"/>
        <v>14.328721</v>
      </c>
      <c r="O68" s="6">
        <f t="shared" si="11"/>
        <v>17.071428571428999</v>
      </c>
      <c r="P68" s="79">
        <f t="shared" si="12"/>
        <v>25.153113999999999</v>
      </c>
      <c r="Q68" s="83">
        <f t="shared" si="13"/>
        <v>10.893514</v>
      </c>
      <c r="R68" s="6">
        <f t="shared" si="14"/>
        <v>17.071428571428999</v>
      </c>
      <c r="S68" s="79">
        <f t="shared" si="15"/>
        <v>18.692305000000001</v>
      </c>
      <c r="T68" s="83">
        <f t="shared" si="16"/>
        <v>7.99824</v>
      </c>
      <c r="U68" s="6">
        <f t="shared" si="17"/>
        <v>17.071428571428999</v>
      </c>
      <c r="V68" s="79">
        <f t="shared" si="18"/>
        <v>4.5905924000000002</v>
      </c>
      <c r="W68" s="83">
        <f t="shared" si="19"/>
        <v>-11.047803999999999</v>
      </c>
      <c r="X68" s="43">
        <f t="shared" si="20"/>
        <v>17.071428571428999</v>
      </c>
      <c r="Y68" s="43">
        <f t="shared" ref="Y68:Z68" si="103">C592</f>
        <v>1.4307510999999999</v>
      </c>
      <c r="Z68" s="43">
        <f t="shared" si="103"/>
        <v>-20.083590999999998</v>
      </c>
      <c r="AB68" s="90">
        <v>16051020408.163</v>
      </c>
      <c r="AC68" s="90">
        <v>-17.075222</v>
      </c>
      <c r="AD68" s="90">
        <v>14.044668</v>
      </c>
      <c r="AE68" s="90">
        <v>22.264233000000001</v>
      </c>
      <c r="AF68" s="90">
        <v>-67.460785000000001</v>
      </c>
      <c r="AG68" s="90">
        <v>-8.2195643999999994</v>
      </c>
      <c r="AH68" s="8"/>
      <c r="AI68" s="6">
        <f t="shared" si="71"/>
        <v>17.071428571428999</v>
      </c>
      <c r="AJ68" s="6">
        <f t="shared" si="72"/>
        <v>20.168301</v>
      </c>
      <c r="AK68" s="83">
        <f t="shared" si="22"/>
        <v>11.750506</v>
      </c>
      <c r="AL68" s="6">
        <f t="shared" si="23"/>
        <v>17.071428571428999</v>
      </c>
      <c r="AM68" s="79">
        <f t="shared" si="24"/>
        <v>20.004061</v>
      </c>
      <c r="AN68" s="83">
        <f t="shared" si="25"/>
        <v>11.277284999999999</v>
      </c>
      <c r="AO68" s="6">
        <f t="shared" si="26"/>
        <v>17.071428571428999</v>
      </c>
      <c r="AP68" s="43">
        <f t="shared" si="27"/>
        <v>26.053518</v>
      </c>
      <c r="AQ68" s="83">
        <f t="shared" si="28"/>
        <v>16.819962</v>
      </c>
      <c r="AR68" s="6">
        <f t="shared" si="29"/>
        <v>17.071428571428999</v>
      </c>
      <c r="AS68" s="79">
        <f t="shared" si="30"/>
        <v>23.536171</v>
      </c>
      <c r="AT68" s="83">
        <f t="shared" si="31"/>
        <v>13.546576999999999</v>
      </c>
      <c r="AU68" s="6">
        <f t="shared" si="32"/>
        <v>17.071428571428999</v>
      </c>
      <c r="AV68" s="79">
        <f t="shared" si="33"/>
        <v>15.167225999999999</v>
      </c>
      <c r="AW68" s="83">
        <f t="shared" si="34"/>
        <v>2.4890416000000002</v>
      </c>
      <c r="AX68" s="43">
        <f t="shared" si="35"/>
        <v>17.071428571428999</v>
      </c>
      <c r="AY68" s="43">
        <f t="shared" si="36"/>
        <v>4.7985062999999997</v>
      </c>
      <c r="AZ68" s="43">
        <f t="shared" si="37"/>
        <v>-14.111938</v>
      </c>
    </row>
    <row r="69" spans="2:52" x14ac:dyDescent="0.25">
      <c r="B69" s="90">
        <v>16306122448.98</v>
      </c>
      <c r="C69" s="90">
        <v>-15.894270000000001</v>
      </c>
      <c r="D69" s="90">
        <v>16.493015</v>
      </c>
      <c r="E69" s="90">
        <v>23.291338</v>
      </c>
      <c r="F69" s="90">
        <v>-71.158980999999997</v>
      </c>
      <c r="G69" s="90">
        <v>-6.7983216999999998</v>
      </c>
      <c r="H69" s="8"/>
      <c r="I69" s="6">
        <f t="shared" ref="I69:I100" si="104">B73/1000000000</f>
        <v>17.326530612244998</v>
      </c>
      <c r="J69" s="6">
        <f t="shared" ref="J69:J100" si="105">E73</f>
        <v>22.424519</v>
      </c>
      <c r="K69" s="83">
        <f t="shared" si="7"/>
        <v>14.953054</v>
      </c>
      <c r="L69" s="6">
        <f t="shared" si="8"/>
        <v>17.326530612244998</v>
      </c>
      <c r="M69" s="79">
        <f t="shared" si="9"/>
        <v>23.123750999999999</v>
      </c>
      <c r="N69" s="83">
        <f t="shared" si="10"/>
        <v>15.319656</v>
      </c>
      <c r="O69" s="6">
        <f t="shared" si="11"/>
        <v>17.326530612244998</v>
      </c>
      <c r="P69" s="79">
        <f t="shared" si="12"/>
        <v>25.061411</v>
      </c>
      <c r="Q69" s="83">
        <f t="shared" si="13"/>
        <v>10.563955999999999</v>
      </c>
      <c r="R69" s="6">
        <f t="shared" si="14"/>
        <v>17.326530612244998</v>
      </c>
      <c r="S69" s="79">
        <f t="shared" si="15"/>
        <v>16.814561999999999</v>
      </c>
      <c r="T69" s="83">
        <f t="shared" si="16"/>
        <v>5.5782008000000003</v>
      </c>
      <c r="U69" s="6">
        <f t="shared" si="17"/>
        <v>17.326530612244998</v>
      </c>
      <c r="V69" s="79">
        <f t="shared" si="18"/>
        <v>4.1786408000000002</v>
      </c>
      <c r="W69" s="83">
        <f t="shared" si="19"/>
        <v>-12.409203</v>
      </c>
      <c r="X69" s="43">
        <f t="shared" si="20"/>
        <v>17.326530612244998</v>
      </c>
      <c r="Y69" s="43">
        <f t="shared" ref="Y69:Z69" si="106">C593</f>
        <v>1.162569</v>
      </c>
      <c r="Z69" s="43">
        <f t="shared" si="106"/>
        <v>-21.851815999999999</v>
      </c>
      <c r="AB69" s="90">
        <v>16306122448.98</v>
      </c>
      <c r="AC69" s="90">
        <v>-17.169598000000001</v>
      </c>
      <c r="AD69" s="90">
        <v>13.423829</v>
      </c>
      <c r="AE69" s="90">
        <v>21.631578000000001</v>
      </c>
      <c r="AF69" s="90">
        <v>-66.113868999999994</v>
      </c>
      <c r="AG69" s="90">
        <v>-8.2077494000000009</v>
      </c>
      <c r="AH69" s="8"/>
      <c r="AI69" s="6">
        <f t="shared" ref="AI69:AI100" si="107">AB73/1000000000</f>
        <v>17.326530612244998</v>
      </c>
      <c r="AJ69" s="6">
        <f t="shared" ref="AJ69:AJ100" si="108">AE73</f>
        <v>20.101606</v>
      </c>
      <c r="AK69" s="83">
        <f t="shared" si="22"/>
        <v>11.54757</v>
      </c>
      <c r="AL69" s="6">
        <f t="shared" si="23"/>
        <v>17.326530612244998</v>
      </c>
      <c r="AM69" s="79">
        <f t="shared" si="24"/>
        <v>21.224785000000001</v>
      </c>
      <c r="AN69" s="83">
        <f t="shared" si="25"/>
        <v>12.334649000000001</v>
      </c>
      <c r="AO69" s="6">
        <f t="shared" si="26"/>
        <v>17.326530612244998</v>
      </c>
      <c r="AP69" s="43">
        <f t="shared" si="27"/>
        <v>26.198288000000002</v>
      </c>
      <c r="AQ69" s="83">
        <f t="shared" si="28"/>
        <v>16.79365</v>
      </c>
      <c r="AR69" s="6">
        <f t="shared" si="29"/>
        <v>17.326530612244998</v>
      </c>
      <c r="AS69" s="79">
        <f t="shared" si="30"/>
        <v>21.218533000000001</v>
      </c>
      <c r="AT69" s="83">
        <f t="shared" si="31"/>
        <v>10.996316999999999</v>
      </c>
      <c r="AU69" s="6">
        <f t="shared" si="32"/>
        <v>17.326530612244998</v>
      </c>
      <c r="AV69" s="79">
        <f t="shared" si="33"/>
        <v>15.579746</v>
      </c>
      <c r="AW69" s="83">
        <f t="shared" si="34"/>
        <v>2.2463543000000001</v>
      </c>
      <c r="AX69" s="43">
        <f t="shared" si="35"/>
        <v>17.326530612244998</v>
      </c>
      <c r="AY69" s="43">
        <f t="shared" si="36"/>
        <v>4.1035494999999997</v>
      </c>
      <c r="AZ69" s="43">
        <f t="shared" si="37"/>
        <v>-16.002473999999999</v>
      </c>
    </row>
    <row r="70" spans="2:52" x14ac:dyDescent="0.25">
      <c r="B70" s="90">
        <v>16561224489.796</v>
      </c>
      <c r="C70" s="90">
        <v>-15.655359000000001</v>
      </c>
      <c r="D70" s="90">
        <v>16.518974</v>
      </c>
      <c r="E70" s="90">
        <v>23.512108000000001</v>
      </c>
      <c r="F70" s="90">
        <v>-66.622451999999996</v>
      </c>
      <c r="G70" s="90">
        <v>-6.9931330999999997</v>
      </c>
      <c r="H70" s="8"/>
      <c r="I70" s="6">
        <f t="shared" si="104"/>
        <v>17.581632653061</v>
      </c>
      <c r="J70" s="6">
        <f t="shared" si="105"/>
        <v>21.862579</v>
      </c>
      <c r="K70" s="83">
        <f t="shared" ref="K70:K103" si="109">D74</f>
        <v>14.136326</v>
      </c>
      <c r="L70" s="6">
        <f t="shared" ref="L70:L103" si="110">B74/1000000000</f>
        <v>17.581632653061</v>
      </c>
      <c r="M70" s="79">
        <f t="shared" ref="M70:M103" si="111">C178</f>
        <v>23.167019</v>
      </c>
      <c r="N70" s="83">
        <f t="shared" ref="N70:N103" si="112">D178</f>
        <v>15.075279</v>
      </c>
      <c r="O70" s="6">
        <f t="shared" ref="O70:O103" si="113">B74/1000000000</f>
        <v>17.581632653061</v>
      </c>
      <c r="P70" s="79">
        <f t="shared" ref="P70:P103" si="114">C282</f>
        <v>23.235744</v>
      </c>
      <c r="Q70" s="83">
        <f t="shared" ref="Q70:Q103" si="115">D282</f>
        <v>8.4106140000000007</v>
      </c>
      <c r="R70" s="6">
        <f t="shared" ref="R70:R103" si="116">B74/1000000000</f>
        <v>17.581632653061</v>
      </c>
      <c r="S70" s="79">
        <f t="shared" ref="S70:S103" si="117">C386</f>
        <v>13.568659</v>
      </c>
      <c r="T70" s="83">
        <f t="shared" ref="T70:T103" si="118">D386</f>
        <v>1.6946829999999999</v>
      </c>
      <c r="U70" s="6">
        <f t="shared" ref="U70:U103" si="119">B74/1000000000</f>
        <v>17.581632653061</v>
      </c>
      <c r="V70" s="79">
        <f t="shared" ref="V70:V103" si="120">C490</f>
        <v>3.5967734</v>
      </c>
      <c r="W70" s="83">
        <f t="shared" ref="W70:W103" si="121">D490</f>
        <v>-14.07091</v>
      </c>
      <c r="X70" s="43">
        <f t="shared" ref="X70:X103" si="122">B594/1000000000</f>
        <v>17.581632653061</v>
      </c>
      <c r="Y70" s="43">
        <f t="shared" ref="Y70:Z70" si="123">C594</f>
        <v>0.79946613</v>
      </c>
      <c r="Z70" s="43">
        <f t="shared" si="123"/>
        <v>-23.911804</v>
      </c>
      <c r="AB70" s="90">
        <v>16561224489.796</v>
      </c>
      <c r="AC70" s="90">
        <v>-17.118538000000001</v>
      </c>
      <c r="AD70" s="90">
        <v>12.734714</v>
      </c>
      <c r="AE70" s="90">
        <v>21.006865000000001</v>
      </c>
      <c r="AF70" s="90">
        <v>-65.058395000000004</v>
      </c>
      <c r="AG70" s="90">
        <v>-8.2721499999999999</v>
      </c>
      <c r="AH70" s="8"/>
      <c r="AI70" s="6">
        <f t="shared" si="107"/>
        <v>17.581632653061</v>
      </c>
      <c r="AJ70" s="6">
        <f t="shared" si="108"/>
        <v>19.729298</v>
      </c>
      <c r="AK70" s="83">
        <f t="shared" ref="AK70:AK103" si="124">AD74</f>
        <v>11.013237</v>
      </c>
      <c r="AL70" s="6">
        <f t="shared" ref="AL70:AL103" si="125">AB74/1000000000</f>
        <v>17.581632653061</v>
      </c>
      <c r="AM70" s="79">
        <f t="shared" ref="AM70:AM103" si="126">AC178</f>
        <v>22.322474</v>
      </c>
      <c r="AN70" s="83">
        <f t="shared" ref="AN70:AN103" si="127">AD178</f>
        <v>13.252024</v>
      </c>
      <c r="AO70" s="6">
        <f t="shared" ref="AO70:AO103" si="128">AB74/1000000000</f>
        <v>17.581632653061</v>
      </c>
      <c r="AP70" s="43">
        <f t="shared" ref="AP70:AP103" si="129">AC282</f>
        <v>26.357664</v>
      </c>
      <c r="AQ70" s="83">
        <f t="shared" ref="AQ70:AQ103" si="130">AD282</f>
        <v>16.773968</v>
      </c>
      <c r="AR70" s="6">
        <f t="shared" ref="AR70:AR103" si="131">AB74/1000000000</f>
        <v>17.581632653061</v>
      </c>
      <c r="AS70" s="79">
        <f t="shared" ref="AS70:AS103" si="132">AC386</f>
        <v>19.969135000000001</v>
      </c>
      <c r="AT70" s="83">
        <f t="shared" ref="AT70:AT103" si="133">AD386</f>
        <v>9.5223922999999999</v>
      </c>
      <c r="AU70" s="6">
        <f t="shared" ref="AU70:AU103" si="134">AB74/1000000000</f>
        <v>17.581632653061</v>
      </c>
      <c r="AV70" s="79">
        <f t="shared" ref="AV70:AV103" si="135">AC490</f>
        <v>14.972146</v>
      </c>
      <c r="AW70" s="83">
        <f t="shared" ref="AW70:AW103" si="136">AD490</f>
        <v>1.0566572000000001</v>
      </c>
      <c r="AX70" s="43">
        <f t="shared" ref="AX70:AX103" si="137">AB594/1000000000</f>
        <v>17.581632653061</v>
      </c>
      <c r="AY70" s="43">
        <f t="shared" ref="AY70:AY103" si="138">AC594</f>
        <v>3.4207367999999998</v>
      </c>
      <c r="AZ70" s="43">
        <f t="shared" ref="AZ70:AZ103" si="139">AD594</f>
        <v>-17.792864000000002</v>
      </c>
    </row>
    <row r="71" spans="2:52" x14ac:dyDescent="0.25">
      <c r="B71" s="90">
        <v>16816326530.612</v>
      </c>
      <c r="C71" s="90">
        <v>-16.181806999999999</v>
      </c>
      <c r="D71" s="90">
        <v>15.986879</v>
      </c>
      <c r="E71" s="90">
        <v>22.980661000000001</v>
      </c>
      <c r="F71" s="90">
        <v>-68.526718000000002</v>
      </c>
      <c r="G71" s="90">
        <v>-6.9937829999999996</v>
      </c>
      <c r="H71" s="8"/>
      <c r="I71" s="6">
        <f t="shared" si="104"/>
        <v>17.836734693877997</v>
      </c>
      <c r="J71" s="6">
        <f t="shared" si="105"/>
        <v>22.36121</v>
      </c>
      <c r="K71" s="83">
        <f t="shared" si="109"/>
        <v>14.445653999999999</v>
      </c>
      <c r="L71" s="6">
        <f t="shared" si="110"/>
        <v>17.836734693877997</v>
      </c>
      <c r="M71" s="79">
        <f t="shared" si="111"/>
        <v>23.694928999999998</v>
      </c>
      <c r="N71" s="83">
        <f t="shared" si="112"/>
        <v>15.368893</v>
      </c>
      <c r="O71" s="6">
        <f t="shared" si="113"/>
        <v>17.836734693877997</v>
      </c>
      <c r="P71" s="79">
        <f t="shared" si="114"/>
        <v>22.093765000000001</v>
      </c>
      <c r="Q71" s="83">
        <f t="shared" si="115"/>
        <v>6.9878359000000003</v>
      </c>
      <c r="R71" s="6">
        <f t="shared" si="116"/>
        <v>17.836734693877997</v>
      </c>
      <c r="S71" s="79">
        <f t="shared" si="117"/>
        <v>12.485386</v>
      </c>
      <c r="T71" s="83">
        <f t="shared" si="118"/>
        <v>-4.4108073999999997E-2</v>
      </c>
      <c r="U71" s="6">
        <f t="shared" si="119"/>
        <v>17.836734693877997</v>
      </c>
      <c r="V71" s="79">
        <f t="shared" si="120"/>
        <v>3.2337715999999999</v>
      </c>
      <c r="W71" s="83">
        <f t="shared" si="121"/>
        <v>-15.572742</v>
      </c>
      <c r="X71" s="43">
        <f t="shared" si="122"/>
        <v>17.836734693877997</v>
      </c>
      <c r="Y71" s="43">
        <f t="shared" ref="Y71:Z71" si="140">C595</f>
        <v>0.57394438999999997</v>
      </c>
      <c r="Z71" s="43">
        <f t="shared" si="140"/>
        <v>-25.997568000000001</v>
      </c>
      <c r="AB71" s="90">
        <v>16816326530.612</v>
      </c>
      <c r="AC71" s="90">
        <v>-17.285789000000001</v>
      </c>
      <c r="AD71" s="90">
        <v>12.397256</v>
      </c>
      <c r="AE71" s="90">
        <v>20.705352999999999</v>
      </c>
      <c r="AF71" s="90">
        <v>-63.957797999999997</v>
      </c>
      <c r="AG71" s="90">
        <v>-8.3080978000000005</v>
      </c>
      <c r="AH71" s="8"/>
      <c r="AI71" s="6">
        <f t="shared" si="107"/>
        <v>17.836734693877997</v>
      </c>
      <c r="AJ71" s="6">
        <f t="shared" si="108"/>
        <v>20.094860000000001</v>
      </c>
      <c r="AK71" s="83">
        <f t="shared" si="124"/>
        <v>11.171193000000001</v>
      </c>
      <c r="AL71" s="6">
        <f t="shared" si="125"/>
        <v>17.836734693877997</v>
      </c>
      <c r="AM71" s="79">
        <f t="shared" si="126"/>
        <v>25.615203999999999</v>
      </c>
      <c r="AN71" s="83">
        <f t="shared" si="127"/>
        <v>16.317646</v>
      </c>
      <c r="AO71" s="6">
        <f t="shared" si="128"/>
        <v>17.836734693877997</v>
      </c>
      <c r="AP71" s="43">
        <f t="shared" si="129"/>
        <v>26.155586</v>
      </c>
      <c r="AQ71" s="83">
        <f t="shared" si="130"/>
        <v>16.348531999999999</v>
      </c>
      <c r="AR71" s="6">
        <f t="shared" si="131"/>
        <v>17.836734693877997</v>
      </c>
      <c r="AS71" s="79">
        <f t="shared" si="132"/>
        <v>19.380880000000001</v>
      </c>
      <c r="AT71" s="83">
        <f t="shared" si="133"/>
        <v>8.6385698000000009</v>
      </c>
      <c r="AU71" s="6">
        <f t="shared" si="134"/>
        <v>17.836734693877997</v>
      </c>
      <c r="AV71" s="79">
        <f t="shared" si="135"/>
        <v>13.689158000000001</v>
      </c>
      <c r="AW71" s="83">
        <f t="shared" si="136"/>
        <v>-0.94622070000000003</v>
      </c>
      <c r="AX71" s="43">
        <f t="shared" si="137"/>
        <v>17.836734693877997</v>
      </c>
      <c r="AY71" s="43">
        <f t="shared" si="138"/>
        <v>3.0623610000000001</v>
      </c>
      <c r="AZ71" s="43">
        <f t="shared" si="139"/>
        <v>-19.483677</v>
      </c>
    </row>
    <row r="72" spans="2:52" x14ac:dyDescent="0.25">
      <c r="B72" s="90">
        <v>17071428571.429001</v>
      </c>
      <c r="C72" s="90">
        <v>-15.907284000000001</v>
      </c>
      <c r="D72" s="90">
        <v>15.311088</v>
      </c>
      <c r="E72" s="90">
        <v>22.603231000000001</v>
      </c>
      <c r="F72" s="90">
        <v>-68.005447000000004</v>
      </c>
      <c r="G72" s="90">
        <v>-7.2921452999999996</v>
      </c>
      <c r="H72" s="8"/>
      <c r="I72" s="6">
        <f t="shared" si="104"/>
        <v>18.091836734693999</v>
      </c>
      <c r="J72" s="6">
        <f t="shared" si="105"/>
        <v>22.121251999999998</v>
      </c>
      <c r="K72" s="83">
        <f t="shared" si="109"/>
        <v>14.160844000000001</v>
      </c>
      <c r="L72" s="6">
        <f t="shared" si="110"/>
        <v>18.091836734693999</v>
      </c>
      <c r="M72" s="79">
        <f t="shared" si="111"/>
        <v>21.948543999999998</v>
      </c>
      <c r="N72" s="83">
        <f t="shared" si="112"/>
        <v>13.540096999999999</v>
      </c>
      <c r="O72" s="6">
        <f t="shared" si="113"/>
        <v>18.091836734693999</v>
      </c>
      <c r="P72" s="79">
        <f t="shared" si="114"/>
        <v>19.153863999999999</v>
      </c>
      <c r="Q72" s="83">
        <f t="shared" si="115"/>
        <v>3.8756528000000001</v>
      </c>
      <c r="R72" s="6">
        <f t="shared" si="116"/>
        <v>18.091836734693999</v>
      </c>
      <c r="S72" s="79">
        <f t="shared" si="117"/>
        <v>10.646817</v>
      </c>
      <c r="T72" s="83">
        <f t="shared" si="118"/>
        <v>-2.4894599999999998</v>
      </c>
      <c r="U72" s="6">
        <f t="shared" si="119"/>
        <v>18.091836734693999</v>
      </c>
      <c r="V72" s="79">
        <f t="shared" si="120"/>
        <v>2.7779319</v>
      </c>
      <c r="W72" s="83">
        <f t="shared" si="121"/>
        <v>-16.933368999999999</v>
      </c>
      <c r="X72" s="43">
        <f t="shared" si="122"/>
        <v>18.091836734693999</v>
      </c>
      <c r="Y72" s="43">
        <f t="shared" ref="Y72:Z72" si="141">C596</f>
        <v>0.32634327000000002</v>
      </c>
      <c r="Z72" s="43">
        <f t="shared" si="141"/>
        <v>-27.554722000000002</v>
      </c>
      <c r="AB72" s="90">
        <v>17071428571.429001</v>
      </c>
      <c r="AC72" s="90">
        <v>-17.259594</v>
      </c>
      <c r="AD72" s="90">
        <v>11.750506</v>
      </c>
      <c r="AE72" s="90">
        <v>20.168301</v>
      </c>
      <c r="AF72" s="90">
        <v>-64.359116</v>
      </c>
      <c r="AG72" s="90">
        <v>-8.4177961000000003</v>
      </c>
      <c r="AH72" s="8"/>
      <c r="AI72" s="6">
        <f t="shared" si="107"/>
        <v>18.091836734693999</v>
      </c>
      <c r="AJ72" s="6">
        <f t="shared" si="108"/>
        <v>20.424171000000001</v>
      </c>
      <c r="AK72" s="83">
        <f t="shared" si="124"/>
        <v>11.302747</v>
      </c>
      <c r="AL72" s="6">
        <f t="shared" si="125"/>
        <v>18.091836734693999</v>
      </c>
      <c r="AM72" s="79">
        <f t="shared" si="126"/>
        <v>27.116861</v>
      </c>
      <c r="AN72" s="83">
        <f t="shared" si="127"/>
        <v>17.615466999999999</v>
      </c>
      <c r="AO72" s="6">
        <f t="shared" si="128"/>
        <v>18.091836734693999</v>
      </c>
      <c r="AP72" s="43">
        <f t="shared" si="129"/>
        <v>27.512989000000001</v>
      </c>
      <c r="AQ72" s="83">
        <f t="shared" si="130"/>
        <v>17.511295</v>
      </c>
      <c r="AR72" s="6">
        <f t="shared" si="131"/>
        <v>18.091836734693999</v>
      </c>
      <c r="AS72" s="79">
        <f t="shared" si="132"/>
        <v>18.716967</v>
      </c>
      <c r="AT72" s="83">
        <f t="shared" si="133"/>
        <v>7.6557741000000004</v>
      </c>
      <c r="AU72" s="6">
        <f t="shared" si="134"/>
        <v>18.091836734693999</v>
      </c>
      <c r="AV72" s="79">
        <f t="shared" si="135"/>
        <v>10.968643</v>
      </c>
      <c r="AW72" s="83">
        <f t="shared" si="136"/>
        <v>-4.5205311999999997</v>
      </c>
      <c r="AX72" s="43">
        <f t="shared" si="137"/>
        <v>18.091836734693999</v>
      </c>
      <c r="AY72" s="43">
        <f t="shared" si="138"/>
        <v>2.5486125999999998</v>
      </c>
      <c r="AZ72" s="43">
        <f t="shared" si="139"/>
        <v>-21.448784</v>
      </c>
    </row>
    <row r="73" spans="2:52" x14ac:dyDescent="0.25">
      <c r="B73" s="90">
        <v>17326530612.244999</v>
      </c>
      <c r="C73" s="90">
        <v>-16.461981000000002</v>
      </c>
      <c r="D73" s="90">
        <v>14.953054</v>
      </c>
      <c r="E73" s="90">
        <v>22.424519</v>
      </c>
      <c r="F73" s="90">
        <v>-64.987564000000006</v>
      </c>
      <c r="G73" s="90">
        <v>-7.4714646</v>
      </c>
      <c r="H73" s="8"/>
      <c r="I73" s="6">
        <f t="shared" si="104"/>
        <v>18.346938775509997</v>
      </c>
      <c r="J73" s="6">
        <f t="shared" si="105"/>
        <v>21.907145</v>
      </c>
      <c r="K73" s="83">
        <f t="shared" si="109"/>
        <v>13.751742</v>
      </c>
      <c r="L73" s="6">
        <f t="shared" si="110"/>
        <v>18.346938775509997</v>
      </c>
      <c r="M73" s="79">
        <f t="shared" si="111"/>
        <v>20.969175</v>
      </c>
      <c r="N73" s="83">
        <f t="shared" si="112"/>
        <v>12.304485</v>
      </c>
      <c r="O73" s="6">
        <f t="shared" si="113"/>
        <v>18.346938775509997</v>
      </c>
      <c r="P73" s="79">
        <f t="shared" si="114"/>
        <v>17.735699</v>
      </c>
      <c r="Q73" s="83">
        <f t="shared" si="115"/>
        <v>1.9717319</v>
      </c>
      <c r="R73" s="6">
        <f t="shared" si="116"/>
        <v>18.346938775509997</v>
      </c>
      <c r="S73" s="79">
        <f t="shared" si="117"/>
        <v>8.3083905999999992</v>
      </c>
      <c r="T73" s="83">
        <f t="shared" si="118"/>
        <v>-6.0113801999999996</v>
      </c>
      <c r="U73" s="6">
        <f t="shared" si="119"/>
        <v>18.346938775509997</v>
      </c>
      <c r="V73" s="79">
        <f t="shared" si="120"/>
        <v>2.2086663</v>
      </c>
      <c r="W73" s="83">
        <f t="shared" si="121"/>
        <v>-19.229728999999999</v>
      </c>
      <c r="X73" s="43">
        <f t="shared" si="122"/>
        <v>18.346938775509997</v>
      </c>
      <c r="Y73" s="43">
        <f t="shared" ref="Y73:Z73" si="142">C597</f>
        <v>7.1873635000000005E-2</v>
      </c>
      <c r="Z73" s="43">
        <f t="shared" si="142"/>
        <v>-30.302634999999999</v>
      </c>
      <c r="AB73" s="90">
        <v>17326530612.244999</v>
      </c>
      <c r="AC73" s="90">
        <v>-17.429869</v>
      </c>
      <c r="AD73" s="90">
        <v>11.54757</v>
      </c>
      <c r="AE73" s="90">
        <v>20.101606</v>
      </c>
      <c r="AF73" s="90">
        <v>-62.111888999999998</v>
      </c>
      <c r="AG73" s="90">
        <v>-8.5540360999999994</v>
      </c>
      <c r="AH73" s="8"/>
      <c r="AI73" s="6">
        <f t="shared" si="107"/>
        <v>18.346938775509997</v>
      </c>
      <c r="AJ73" s="6">
        <f t="shared" si="108"/>
        <v>21.186547999999998</v>
      </c>
      <c r="AK73" s="83">
        <f t="shared" si="124"/>
        <v>11.768658</v>
      </c>
      <c r="AL73" s="6">
        <f t="shared" si="125"/>
        <v>18.346938775509997</v>
      </c>
      <c r="AM73" s="79">
        <f t="shared" si="126"/>
        <v>28.251947000000001</v>
      </c>
      <c r="AN73" s="83">
        <f t="shared" si="127"/>
        <v>18.435604000000001</v>
      </c>
      <c r="AO73" s="6">
        <f t="shared" si="128"/>
        <v>18.346938775509997</v>
      </c>
      <c r="AP73" s="43">
        <f t="shared" si="129"/>
        <v>26.931421</v>
      </c>
      <c r="AQ73" s="83">
        <f t="shared" si="130"/>
        <v>16.607880000000002</v>
      </c>
      <c r="AR73" s="6">
        <f t="shared" si="131"/>
        <v>18.346938775509997</v>
      </c>
      <c r="AS73" s="79">
        <f t="shared" si="132"/>
        <v>18.343239000000001</v>
      </c>
      <c r="AT73" s="83">
        <f t="shared" si="133"/>
        <v>6.8641024000000002</v>
      </c>
      <c r="AU73" s="6">
        <f t="shared" si="134"/>
        <v>18.346938775509997</v>
      </c>
      <c r="AV73" s="79">
        <f t="shared" si="135"/>
        <v>9.0079489000000006</v>
      </c>
      <c r="AW73" s="83">
        <f t="shared" si="136"/>
        <v>-7.4289699000000002</v>
      </c>
      <c r="AX73" s="43">
        <f t="shared" si="137"/>
        <v>18.346938775509997</v>
      </c>
      <c r="AY73" s="43">
        <f t="shared" si="138"/>
        <v>2.1125238</v>
      </c>
      <c r="AZ73" s="43">
        <f t="shared" si="139"/>
        <v>-23.575372999999999</v>
      </c>
    </row>
    <row r="74" spans="2:52" x14ac:dyDescent="0.25">
      <c r="B74" s="90">
        <v>17581632653.061001</v>
      </c>
      <c r="C74" s="90">
        <v>-16.745394000000001</v>
      </c>
      <c r="D74" s="90">
        <v>14.136326</v>
      </c>
      <c r="E74" s="90">
        <v>21.862579</v>
      </c>
      <c r="F74" s="90">
        <v>-68.069289999999995</v>
      </c>
      <c r="G74" s="90">
        <v>-7.726254</v>
      </c>
      <c r="H74" s="8"/>
      <c r="I74" s="6">
        <f t="shared" si="104"/>
        <v>18.602040816327001</v>
      </c>
      <c r="J74" s="6">
        <f t="shared" si="105"/>
        <v>21.212316999999999</v>
      </c>
      <c r="K74" s="83">
        <f t="shared" si="109"/>
        <v>13.168604999999999</v>
      </c>
      <c r="L74" s="6">
        <f t="shared" si="110"/>
        <v>18.602040816327001</v>
      </c>
      <c r="M74" s="79">
        <f t="shared" si="111"/>
        <v>19.461679</v>
      </c>
      <c r="N74" s="83">
        <f t="shared" si="112"/>
        <v>10.839942000000001</v>
      </c>
      <c r="O74" s="6">
        <f t="shared" si="113"/>
        <v>18.602040816327001</v>
      </c>
      <c r="P74" s="79">
        <f t="shared" si="114"/>
        <v>17.278590999999999</v>
      </c>
      <c r="Q74" s="83">
        <f t="shared" si="115"/>
        <v>1.1109983999999999</v>
      </c>
      <c r="R74" s="6">
        <f t="shared" si="116"/>
        <v>18.602040816327001</v>
      </c>
      <c r="S74" s="79">
        <f t="shared" si="117"/>
        <v>6.5078106</v>
      </c>
      <c r="T74" s="83">
        <f t="shared" si="118"/>
        <v>-8.7962989999999994</v>
      </c>
      <c r="U74" s="6">
        <f t="shared" si="119"/>
        <v>18.602040816327001</v>
      </c>
      <c r="V74" s="79">
        <f t="shared" si="120"/>
        <v>1.6723003000000001</v>
      </c>
      <c r="W74" s="83">
        <f t="shared" si="121"/>
        <v>-20.934840999999999</v>
      </c>
      <c r="X74" s="43">
        <f t="shared" si="122"/>
        <v>18.602040816327001</v>
      </c>
      <c r="Y74" s="43">
        <f t="shared" ref="Y74:Z74" si="143">C598</f>
        <v>-0.18424974</v>
      </c>
      <c r="Z74" s="43">
        <f t="shared" si="143"/>
        <v>-31.878716000000001</v>
      </c>
      <c r="AB74" s="90">
        <v>17581632653.061001</v>
      </c>
      <c r="AC74" s="90">
        <v>-17.664003000000001</v>
      </c>
      <c r="AD74" s="90">
        <v>11.013237</v>
      </c>
      <c r="AE74" s="90">
        <v>19.729298</v>
      </c>
      <c r="AF74" s="90">
        <v>-63.874817</v>
      </c>
      <c r="AG74" s="90">
        <v>-8.7160606000000005</v>
      </c>
      <c r="AH74" s="8"/>
      <c r="AI74" s="6">
        <f t="shared" si="107"/>
        <v>18.602040816327001</v>
      </c>
      <c r="AJ74" s="6">
        <f t="shared" si="108"/>
        <v>22.505398</v>
      </c>
      <c r="AK74" s="83">
        <f t="shared" si="124"/>
        <v>12.768442</v>
      </c>
      <c r="AL74" s="6">
        <f t="shared" si="125"/>
        <v>18.602040816327001</v>
      </c>
      <c r="AM74" s="79">
        <f t="shared" si="126"/>
        <v>25.785131</v>
      </c>
      <c r="AN74" s="83">
        <f t="shared" si="127"/>
        <v>15.642880999999999</v>
      </c>
      <c r="AO74" s="6">
        <f t="shared" si="128"/>
        <v>18.602040816327001</v>
      </c>
      <c r="AP74" s="43">
        <f t="shared" si="129"/>
        <v>26.645140000000001</v>
      </c>
      <c r="AQ74" s="83">
        <f t="shared" si="130"/>
        <v>15.999414</v>
      </c>
      <c r="AR74" s="6">
        <f t="shared" si="131"/>
        <v>18.602040816327001</v>
      </c>
      <c r="AS74" s="79">
        <f t="shared" si="132"/>
        <v>19.123156000000002</v>
      </c>
      <c r="AT74" s="83">
        <f t="shared" si="133"/>
        <v>7.2995352999999996</v>
      </c>
      <c r="AU74" s="6">
        <f t="shared" si="134"/>
        <v>18.602040816327001</v>
      </c>
      <c r="AV74" s="79">
        <f t="shared" si="135"/>
        <v>8.6561184000000004</v>
      </c>
      <c r="AW74" s="83">
        <f t="shared" si="136"/>
        <v>-8.3558444999999999</v>
      </c>
      <c r="AX74" s="43">
        <f t="shared" si="137"/>
        <v>18.602040816327001</v>
      </c>
      <c r="AY74" s="43">
        <f t="shared" si="138"/>
        <v>1.9656868999999999</v>
      </c>
      <c r="AZ74" s="43">
        <f t="shared" si="139"/>
        <v>-24.806875000000002</v>
      </c>
    </row>
    <row r="75" spans="2:52" x14ac:dyDescent="0.25">
      <c r="B75" s="90">
        <v>17836734693.877998</v>
      </c>
      <c r="C75" s="90">
        <v>-16.729634999999998</v>
      </c>
      <c r="D75" s="90">
        <v>14.445653999999999</v>
      </c>
      <c r="E75" s="90">
        <v>22.36121</v>
      </c>
      <c r="F75" s="90">
        <v>-65.572136</v>
      </c>
      <c r="G75" s="90">
        <v>-7.9155563999999998</v>
      </c>
      <c r="H75" s="8"/>
      <c r="I75" s="6">
        <f t="shared" si="104"/>
        <v>18.857142857143003</v>
      </c>
      <c r="J75" s="6">
        <f t="shared" si="105"/>
        <v>20.798777000000001</v>
      </c>
      <c r="K75" s="83">
        <f t="shared" si="109"/>
        <v>12.606097999999999</v>
      </c>
      <c r="L75" s="6">
        <f t="shared" si="110"/>
        <v>18.857142857143003</v>
      </c>
      <c r="M75" s="79">
        <f t="shared" si="111"/>
        <v>18.952273999999999</v>
      </c>
      <c r="N75" s="83">
        <f t="shared" si="112"/>
        <v>10.070714000000001</v>
      </c>
      <c r="O75" s="6">
        <f t="shared" si="113"/>
        <v>18.857142857143003</v>
      </c>
      <c r="P75" s="79">
        <f t="shared" si="114"/>
        <v>16.920271</v>
      </c>
      <c r="Q75" s="83">
        <f t="shared" si="115"/>
        <v>-0.19210632</v>
      </c>
      <c r="R75" s="6">
        <f t="shared" si="116"/>
        <v>18.857142857143003</v>
      </c>
      <c r="S75" s="79">
        <f t="shared" si="117"/>
        <v>4.9689264</v>
      </c>
      <c r="T75" s="83">
        <f t="shared" si="118"/>
        <v>-11.957105</v>
      </c>
      <c r="U75" s="6">
        <f t="shared" si="119"/>
        <v>18.857142857143003</v>
      </c>
      <c r="V75" s="79">
        <f t="shared" si="120"/>
        <v>1.1745585000000001</v>
      </c>
      <c r="W75" s="83">
        <f t="shared" si="121"/>
        <v>-23.552038</v>
      </c>
      <c r="X75" s="43">
        <f t="shared" si="122"/>
        <v>18.857142857143003</v>
      </c>
      <c r="Y75" s="43">
        <f t="shared" ref="Y75:Z75" si="144">C599</f>
        <v>-0.38689655000000001</v>
      </c>
      <c r="Z75" s="43">
        <f t="shared" si="144"/>
        <v>-34.813048999999999</v>
      </c>
      <c r="AB75" s="90">
        <v>17836734693.877998</v>
      </c>
      <c r="AC75" s="90">
        <v>-17.756632</v>
      </c>
      <c r="AD75" s="90">
        <v>11.171193000000001</v>
      </c>
      <c r="AE75" s="90">
        <v>20.094860000000001</v>
      </c>
      <c r="AF75" s="90">
        <v>-62.644226000000003</v>
      </c>
      <c r="AG75" s="90">
        <v>-8.923667</v>
      </c>
      <c r="AH75" s="8"/>
      <c r="AI75" s="6">
        <f t="shared" si="107"/>
        <v>18.857142857143003</v>
      </c>
      <c r="AJ75" s="6">
        <f t="shared" si="108"/>
        <v>24.548718999999998</v>
      </c>
      <c r="AK75" s="83">
        <f t="shared" si="124"/>
        <v>14.386175</v>
      </c>
      <c r="AL75" s="6">
        <f t="shared" si="125"/>
        <v>18.857142857143003</v>
      </c>
      <c r="AM75" s="79">
        <f t="shared" si="126"/>
        <v>24.313168999999998</v>
      </c>
      <c r="AN75" s="83">
        <f t="shared" si="127"/>
        <v>13.724306</v>
      </c>
      <c r="AO75" s="6">
        <f t="shared" si="128"/>
        <v>18.857142857143003</v>
      </c>
      <c r="AP75" s="43">
        <f t="shared" si="129"/>
        <v>25.83437</v>
      </c>
      <c r="AQ75" s="83">
        <f t="shared" si="130"/>
        <v>14.739704</v>
      </c>
      <c r="AR75" s="6">
        <f t="shared" si="131"/>
        <v>18.857142857143003</v>
      </c>
      <c r="AS75" s="79">
        <f t="shared" si="132"/>
        <v>19.736927000000001</v>
      </c>
      <c r="AT75" s="83">
        <f t="shared" si="133"/>
        <v>7.4412889</v>
      </c>
      <c r="AU75" s="6">
        <f t="shared" si="134"/>
        <v>18.857142857143003</v>
      </c>
      <c r="AV75" s="79">
        <f t="shared" si="135"/>
        <v>8.4079303999999997</v>
      </c>
      <c r="AW75" s="83">
        <f t="shared" si="136"/>
        <v>-9.3729438999999992</v>
      </c>
      <c r="AX75" s="43">
        <f t="shared" si="137"/>
        <v>18.857142857143003</v>
      </c>
      <c r="AY75" s="43">
        <f t="shared" si="138"/>
        <v>1.8701367</v>
      </c>
      <c r="AZ75" s="43">
        <f t="shared" si="139"/>
        <v>-26.393101000000001</v>
      </c>
    </row>
    <row r="76" spans="2:52" x14ac:dyDescent="0.25">
      <c r="B76" s="90">
        <v>18091836734.694</v>
      </c>
      <c r="C76" s="90">
        <v>-17.002958</v>
      </c>
      <c r="D76" s="90">
        <v>14.160844000000001</v>
      </c>
      <c r="E76" s="90">
        <v>22.121251999999998</v>
      </c>
      <c r="F76" s="90">
        <v>-68.466469000000004</v>
      </c>
      <c r="G76" s="90">
        <v>-7.9604077000000002</v>
      </c>
      <c r="H76" s="8"/>
      <c r="I76" s="6">
        <f t="shared" si="104"/>
        <v>19.112244897958998</v>
      </c>
      <c r="J76" s="6">
        <f t="shared" si="105"/>
        <v>20.727751000000001</v>
      </c>
      <c r="K76" s="83">
        <f t="shared" si="109"/>
        <v>12.582697</v>
      </c>
      <c r="L76" s="6">
        <f t="shared" si="110"/>
        <v>19.112244897958998</v>
      </c>
      <c r="M76" s="79">
        <f t="shared" si="111"/>
        <v>18.710809999999999</v>
      </c>
      <c r="N76" s="83">
        <f t="shared" si="112"/>
        <v>9.7401017999999997</v>
      </c>
      <c r="O76" s="6">
        <f t="shared" si="113"/>
        <v>19.112244897958998</v>
      </c>
      <c r="P76" s="79">
        <f t="shared" si="114"/>
        <v>15.450168</v>
      </c>
      <c r="Q76" s="83">
        <f t="shared" si="115"/>
        <v>-2.4780821999999998</v>
      </c>
      <c r="R76" s="6">
        <f t="shared" si="116"/>
        <v>19.112244897958998</v>
      </c>
      <c r="S76" s="79">
        <f t="shared" si="117"/>
        <v>3.8609868999999999</v>
      </c>
      <c r="T76" s="83">
        <f t="shared" si="118"/>
        <v>-14.389108999999999</v>
      </c>
      <c r="U76" s="6">
        <f t="shared" si="119"/>
        <v>19.112244897958998</v>
      </c>
      <c r="V76" s="79">
        <f t="shared" si="120"/>
        <v>0.76025540000000003</v>
      </c>
      <c r="W76" s="83">
        <f t="shared" si="121"/>
        <v>-25.638971000000002</v>
      </c>
      <c r="X76" s="43">
        <f t="shared" si="122"/>
        <v>19.112244897958998</v>
      </c>
      <c r="Y76" s="43">
        <f t="shared" ref="Y76:Z76" si="145">C600</f>
        <v>-0.58674919999999997</v>
      </c>
      <c r="Z76" s="43">
        <f t="shared" si="145"/>
        <v>-37.061691000000003</v>
      </c>
      <c r="AB76" s="90">
        <v>18091836734.694</v>
      </c>
      <c r="AC76" s="90">
        <v>-18.046199999999999</v>
      </c>
      <c r="AD76" s="90">
        <v>11.302747</v>
      </c>
      <c r="AE76" s="90">
        <v>20.424171000000001</v>
      </c>
      <c r="AF76" s="90">
        <v>-64.908623000000006</v>
      </c>
      <c r="AG76" s="90">
        <v>-9.1214236999999994</v>
      </c>
      <c r="AH76" s="8"/>
      <c r="AI76" s="6">
        <f t="shared" si="107"/>
        <v>19.112244897958998</v>
      </c>
      <c r="AJ76" s="6">
        <f t="shared" si="108"/>
        <v>26.351341000000001</v>
      </c>
      <c r="AK76" s="83">
        <f t="shared" si="124"/>
        <v>15.778867999999999</v>
      </c>
      <c r="AL76" s="6">
        <f t="shared" si="125"/>
        <v>19.112244897958998</v>
      </c>
      <c r="AM76" s="79">
        <f t="shared" si="126"/>
        <v>23.529726</v>
      </c>
      <c r="AN76" s="83">
        <f t="shared" si="127"/>
        <v>12.514621999999999</v>
      </c>
      <c r="AO76" s="6">
        <f t="shared" si="128"/>
        <v>19.112244897958998</v>
      </c>
      <c r="AP76" s="43">
        <f t="shared" si="129"/>
        <v>26.738218</v>
      </c>
      <c r="AQ76" s="83">
        <f t="shared" si="130"/>
        <v>15.202059999999999</v>
      </c>
      <c r="AR76" s="6">
        <f t="shared" si="131"/>
        <v>19.112244897958998</v>
      </c>
      <c r="AS76" s="79">
        <f t="shared" si="132"/>
        <v>20.396042000000001</v>
      </c>
      <c r="AT76" s="83">
        <f t="shared" si="133"/>
        <v>7.5095600999999998</v>
      </c>
      <c r="AU76" s="6">
        <f t="shared" si="134"/>
        <v>19.112244897958998</v>
      </c>
      <c r="AV76" s="79">
        <f t="shared" si="135"/>
        <v>7.5702328999999997</v>
      </c>
      <c r="AW76" s="83">
        <f t="shared" si="136"/>
        <v>-11.432617</v>
      </c>
      <c r="AX76" s="43">
        <f t="shared" si="137"/>
        <v>19.112244897958998</v>
      </c>
      <c r="AY76" s="43">
        <f t="shared" si="138"/>
        <v>1.6072123</v>
      </c>
      <c r="AZ76" s="43">
        <f t="shared" si="139"/>
        <v>-28.900041999999999</v>
      </c>
    </row>
    <row r="77" spans="2:52" x14ac:dyDescent="0.25">
      <c r="B77" s="90">
        <v>18346938775.509998</v>
      </c>
      <c r="C77" s="90">
        <v>-16.957138</v>
      </c>
      <c r="D77" s="90">
        <v>13.751742</v>
      </c>
      <c r="E77" s="90">
        <v>21.907145</v>
      </c>
      <c r="F77" s="90">
        <v>-66.995659000000003</v>
      </c>
      <c r="G77" s="90">
        <v>-8.1554021999999993</v>
      </c>
      <c r="H77" s="8"/>
      <c r="I77" s="6">
        <f t="shared" si="104"/>
        <v>19.367346938776002</v>
      </c>
      <c r="J77" s="6">
        <f t="shared" si="105"/>
        <v>20.89893</v>
      </c>
      <c r="K77" s="83">
        <f t="shared" si="109"/>
        <v>12.501937</v>
      </c>
      <c r="L77" s="6">
        <f t="shared" si="110"/>
        <v>19.367346938776002</v>
      </c>
      <c r="M77" s="79">
        <f t="shared" si="111"/>
        <v>19.059031999999998</v>
      </c>
      <c r="N77" s="83">
        <f t="shared" si="112"/>
        <v>9.7456140999999992</v>
      </c>
      <c r="O77" s="6">
        <f t="shared" si="113"/>
        <v>19.367346938776002</v>
      </c>
      <c r="P77" s="79">
        <f t="shared" si="114"/>
        <v>13.383620000000001</v>
      </c>
      <c r="Q77" s="83">
        <f t="shared" si="115"/>
        <v>-5.3777466</v>
      </c>
      <c r="R77" s="6">
        <f t="shared" si="116"/>
        <v>19.367346938776002</v>
      </c>
      <c r="S77" s="79">
        <f t="shared" si="117"/>
        <v>3.3277934</v>
      </c>
      <c r="T77" s="83">
        <f t="shared" si="118"/>
        <v>-16.22879</v>
      </c>
      <c r="U77" s="6">
        <f t="shared" si="119"/>
        <v>19.367346938776002</v>
      </c>
      <c r="V77" s="79">
        <f t="shared" si="120"/>
        <v>0.51917272999999997</v>
      </c>
      <c r="W77" s="83">
        <f t="shared" si="121"/>
        <v>-27.777086000000001</v>
      </c>
      <c r="X77" s="43">
        <f t="shared" si="122"/>
        <v>19.367346938776002</v>
      </c>
      <c r="Y77" s="43">
        <f t="shared" ref="Y77:Z77" si="146">C601</f>
        <v>-0.68958633999999996</v>
      </c>
      <c r="Z77" s="43">
        <f t="shared" si="146"/>
        <v>-39.848038000000003</v>
      </c>
      <c r="AB77" s="90">
        <v>18346938775.509998</v>
      </c>
      <c r="AC77" s="90">
        <v>-18.28689</v>
      </c>
      <c r="AD77" s="90">
        <v>11.768658</v>
      </c>
      <c r="AE77" s="90">
        <v>21.186547999999998</v>
      </c>
      <c r="AF77" s="90">
        <v>-66.532798999999997</v>
      </c>
      <c r="AG77" s="90">
        <v>-9.4178905000000004</v>
      </c>
      <c r="AH77" s="8"/>
      <c r="AI77" s="6">
        <f t="shared" si="107"/>
        <v>19.367346938776002</v>
      </c>
      <c r="AJ77" s="6">
        <f t="shared" si="108"/>
        <v>26.820474999999998</v>
      </c>
      <c r="AK77" s="83">
        <f t="shared" si="124"/>
        <v>15.936864</v>
      </c>
      <c r="AL77" s="6">
        <f t="shared" si="125"/>
        <v>19.367346938776002</v>
      </c>
      <c r="AM77" s="79">
        <f t="shared" si="126"/>
        <v>24.259831999999999</v>
      </c>
      <c r="AN77" s="83">
        <f t="shared" si="127"/>
        <v>12.915452</v>
      </c>
      <c r="AO77" s="6">
        <f t="shared" si="128"/>
        <v>19.367346938776002</v>
      </c>
      <c r="AP77" s="43">
        <f t="shared" si="129"/>
        <v>27.277840000000001</v>
      </c>
      <c r="AQ77" s="83">
        <f t="shared" si="130"/>
        <v>15.369821999999999</v>
      </c>
      <c r="AR77" s="6">
        <f t="shared" si="131"/>
        <v>19.367346938776002</v>
      </c>
      <c r="AS77" s="79">
        <f t="shared" si="132"/>
        <v>20.464334000000001</v>
      </c>
      <c r="AT77" s="83">
        <f t="shared" si="133"/>
        <v>6.9174604000000004</v>
      </c>
      <c r="AU77" s="6">
        <f t="shared" si="134"/>
        <v>19.367346938776002</v>
      </c>
      <c r="AV77" s="79">
        <f t="shared" si="135"/>
        <v>6.4549054999999997</v>
      </c>
      <c r="AW77" s="83">
        <f t="shared" si="136"/>
        <v>-14.097816999999999</v>
      </c>
      <c r="AX77" s="43">
        <f t="shared" si="137"/>
        <v>19.367346938776002</v>
      </c>
      <c r="AY77" s="43">
        <f t="shared" si="138"/>
        <v>1.2749805000000001</v>
      </c>
      <c r="AZ77" s="43">
        <f t="shared" si="139"/>
        <v>-31.868058999999999</v>
      </c>
    </row>
    <row r="78" spans="2:52" x14ac:dyDescent="0.25">
      <c r="B78" s="90">
        <v>18602040816.327</v>
      </c>
      <c r="C78" s="90">
        <v>-17.236006</v>
      </c>
      <c r="D78" s="90">
        <v>13.168604999999999</v>
      </c>
      <c r="E78" s="90">
        <v>21.212316999999999</v>
      </c>
      <c r="F78" s="90">
        <v>-64.636634999999998</v>
      </c>
      <c r="G78" s="90">
        <v>-8.0437107000000001</v>
      </c>
      <c r="H78" s="8"/>
      <c r="I78" s="6">
        <f t="shared" si="104"/>
        <v>19.622448979592001</v>
      </c>
      <c r="J78" s="6">
        <f t="shared" si="105"/>
        <v>21.470569999999999</v>
      </c>
      <c r="K78" s="83">
        <f t="shared" si="109"/>
        <v>12.862329000000001</v>
      </c>
      <c r="L78" s="6">
        <f t="shared" si="110"/>
        <v>19.622448979592001</v>
      </c>
      <c r="M78" s="79">
        <f t="shared" si="111"/>
        <v>20.104958</v>
      </c>
      <c r="N78" s="83">
        <f t="shared" si="112"/>
        <v>10.564814</v>
      </c>
      <c r="O78" s="6">
        <f t="shared" si="113"/>
        <v>19.622448979592001</v>
      </c>
      <c r="P78" s="79">
        <f t="shared" si="114"/>
        <v>13.671049999999999</v>
      </c>
      <c r="Q78" s="83">
        <f t="shared" si="115"/>
        <v>-5.4182053000000003</v>
      </c>
      <c r="R78" s="6">
        <f t="shared" si="116"/>
        <v>19.622448979592001</v>
      </c>
      <c r="S78" s="79">
        <f t="shared" si="117"/>
        <v>3.3055503000000002</v>
      </c>
      <c r="T78" s="83">
        <f t="shared" si="118"/>
        <v>-16.930610999999999</v>
      </c>
      <c r="U78" s="6">
        <f t="shared" si="119"/>
        <v>19.622448979592001</v>
      </c>
      <c r="V78" s="79">
        <f t="shared" si="120"/>
        <v>0.47342332999999998</v>
      </c>
      <c r="W78" s="83">
        <f t="shared" si="121"/>
        <v>-29.187771000000001</v>
      </c>
      <c r="X78" s="43">
        <f t="shared" si="122"/>
        <v>19.622448979592001</v>
      </c>
      <c r="Y78" s="43">
        <f t="shared" ref="Y78:Z78" si="147">C602</f>
        <v>-0.66331278999999999</v>
      </c>
      <c r="Z78" s="43">
        <f t="shared" si="147"/>
        <v>-42.168410999999999</v>
      </c>
      <c r="AB78" s="90">
        <v>18602040816.327</v>
      </c>
      <c r="AC78" s="90">
        <v>-18.645689000000001</v>
      </c>
      <c r="AD78" s="90">
        <v>12.768442</v>
      </c>
      <c r="AE78" s="90">
        <v>22.505398</v>
      </c>
      <c r="AF78" s="90">
        <v>-68.106857000000005</v>
      </c>
      <c r="AG78" s="90">
        <v>-9.7369555999999999</v>
      </c>
      <c r="AH78" s="8"/>
      <c r="AI78" s="6">
        <f t="shared" si="107"/>
        <v>19.622448979592001</v>
      </c>
      <c r="AJ78" s="6">
        <f t="shared" si="108"/>
        <v>26.501808</v>
      </c>
      <c r="AK78" s="83">
        <f t="shared" si="124"/>
        <v>15.486622000000001</v>
      </c>
      <c r="AL78" s="6">
        <f t="shared" si="125"/>
        <v>19.622448979592001</v>
      </c>
      <c r="AM78" s="79">
        <f t="shared" si="126"/>
        <v>24.891365</v>
      </c>
      <c r="AN78" s="83">
        <f t="shared" si="127"/>
        <v>13.402426999999999</v>
      </c>
      <c r="AO78" s="6">
        <f t="shared" si="128"/>
        <v>19.622448979592001</v>
      </c>
      <c r="AP78" s="43">
        <f t="shared" si="129"/>
        <v>26.67004</v>
      </c>
      <c r="AQ78" s="83">
        <f t="shared" si="130"/>
        <v>14.532971</v>
      </c>
      <c r="AR78" s="6">
        <f t="shared" si="131"/>
        <v>19.622448979592001</v>
      </c>
      <c r="AS78" s="79">
        <f t="shared" si="132"/>
        <v>20.008959000000001</v>
      </c>
      <c r="AT78" s="83">
        <f t="shared" si="133"/>
        <v>5.5604391</v>
      </c>
      <c r="AU78" s="6">
        <f t="shared" si="134"/>
        <v>19.622448979592001</v>
      </c>
      <c r="AV78" s="79">
        <f t="shared" si="135"/>
        <v>5.0204825</v>
      </c>
      <c r="AW78" s="83">
        <f t="shared" si="136"/>
        <v>-17.601642999999999</v>
      </c>
      <c r="AX78" s="43">
        <f t="shared" si="137"/>
        <v>19.622448979592001</v>
      </c>
      <c r="AY78" s="43">
        <f t="shared" si="138"/>
        <v>0.87047761999999995</v>
      </c>
      <c r="AZ78" s="43">
        <f t="shared" si="139"/>
        <v>-35.502837999999997</v>
      </c>
    </row>
    <row r="79" spans="2:52" x14ac:dyDescent="0.25">
      <c r="B79" s="90">
        <v>18857142857.143002</v>
      </c>
      <c r="C79" s="90">
        <v>-16.754539000000001</v>
      </c>
      <c r="D79" s="90">
        <v>12.606097999999999</v>
      </c>
      <c r="E79" s="90">
        <v>20.798777000000001</v>
      </c>
      <c r="F79" s="90">
        <v>-64.222389000000007</v>
      </c>
      <c r="G79" s="90">
        <v>-8.1926784999999995</v>
      </c>
      <c r="H79" s="8"/>
      <c r="I79" s="6">
        <f t="shared" si="104"/>
        <v>19.877551020407999</v>
      </c>
      <c r="J79" s="6">
        <f t="shared" si="105"/>
        <v>21.992802000000001</v>
      </c>
      <c r="K79" s="83">
        <f t="shared" si="109"/>
        <v>13.174514</v>
      </c>
      <c r="L79" s="6">
        <f t="shared" si="110"/>
        <v>19.877551020407999</v>
      </c>
      <c r="M79" s="79">
        <f t="shared" si="111"/>
        <v>21.679188</v>
      </c>
      <c r="N79" s="83">
        <f t="shared" si="112"/>
        <v>12.000216</v>
      </c>
      <c r="O79" s="6">
        <f t="shared" si="113"/>
        <v>19.877551020407999</v>
      </c>
      <c r="P79" s="79">
        <f t="shared" si="114"/>
        <v>17.530954000000001</v>
      </c>
      <c r="Q79" s="83">
        <f t="shared" si="115"/>
        <v>-1.4595355999999999</v>
      </c>
      <c r="R79" s="6">
        <f t="shared" si="116"/>
        <v>19.877551020407999</v>
      </c>
      <c r="S79" s="79">
        <f t="shared" si="117"/>
        <v>3.6023377999999999</v>
      </c>
      <c r="T79" s="83">
        <f t="shared" si="118"/>
        <v>-16.640514</v>
      </c>
      <c r="U79" s="6">
        <f t="shared" si="119"/>
        <v>19.877551020407999</v>
      </c>
      <c r="V79" s="79">
        <f t="shared" si="120"/>
        <v>0.5375936</v>
      </c>
      <c r="W79" s="83">
        <f t="shared" si="121"/>
        <v>-29.504256999999999</v>
      </c>
      <c r="X79" s="43">
        <f t="shared" si="122"/>
        <v>19.877551020407999</v>
      </c>
      <c r="Y79" s="43">
        <f t="shared" ref="Y79:Z79" si="148">C603</f>
        <v>-0.63752246000000001</v>
      </c>
      <c r="Z79" s="43">
        <f t="shared" si="148"/>
        <v>-43.151302000000001</v>
      </c>
      <c r="AB79" s="90">
        <v>18857142857.143002</v>
      </c>
      <c r="AC79" s="90">
        <v>-18.999281</v>
      </c>
      <c r="AD79" s="90">
        <v>14.386175</v>
      </c>
      <c r="AE79" s="90">
        <v>24.548718999999998</v>
      </c>
      <c r="AF79" s="90">
        <v>-73.766570999999999</v>
      </c>
      <c r="AG79" s="90">
        <v>-10.162545</v>
      </c>
      <c r="AH79" s="8"/>
      <c r="AI79" s="6">
        <f t="shared" si="107"/>
        <v>19.877551020407999</v>
      </c>
      <c r="AJ79" s="6">
        <f t="shared" si="108"/>
        <v>25.872036000000001</v>
      </c>
      <c r="AK79" s="83">
        <f t="shared" si="124"/>
        <v>14.922378999999999</v>
      </c>
      <c r="AL79" s="6">
        <f t="shared" si="125"/>
        <v>19.877551020407999</v>
      </c>
      <c r="AM79" s="79">
        <f t="shared" si="126"/>
        <v>24.825140000000001</v>
      </c>
      <c r="AN79" s="83">
        <f t="shared" si="127"/>
        <v>13.390616</v>
      </c>
      <c r="AO79" s="6">
        <f t="shared" si="128"/>
        <v>19.877551020407999</v>
      </c>
      <c r="AP79" s="43">
        <f t="shared" si="129"/>
        <v>24.461496</v>
      </c>
      <c r="AQ79" s="83">
        <f t="shared" si="130"/>
        <v>12.265461999999999</v>
      </c>
      <c r="AR79" s="6">
        <f t="shared" si="131"/>
        <v>19.877551020407999</v>
      </c>
      <c r="AS79" s="79">
        <f t="shared" si="132"/>
        <v>16.859272000000001</v>
      </c>
      <c r="AT79" s="83">
        <f t="shared" si="133"/>
        <v>1.3984367</v>
      </c>
      <c r="AU79" s="6">
        <f t="shared" si="134"/>
        <v>19.877551020407999</v>
      </c>
      <c r="AV79" s="79">
        <f t="shared" si="135"/>
        <v>3.7073946000000002</v>
      </c>
      <c r="AW79" s="83">
        <f t="shared" si="136"/>
        <v>-21.042404000000001</v>
      </c>
      <c r="AX79" s="43">
        <f t="shared" si="137"/>
        <v>19.877551020407999</v>
      </c>
      <c r="AY79" s="43">
        <f t="shared" si="138"/>
        <v>0.46847760999999999</v>
      </c>
      <c r="AZ79" s="43">
        <f t="shared" si="139"/>
        <v>-38.833382</v>
      </c>
    </row>
    <row r="80" spans="2:52" x14ac:dyDescent="0.25">
      <c r="B80" s="90">
        <v>19112244897.959</v>
      </c>
      <c r="C80" s="90">
        <v>-17.321878000000002</v>
      </c>
      <c r="D80" s="90">
        <v>12.582697</v>
      </c>
      <c r="E80" s="90">
        <v>20.727751000000001</v>
      </c>
      <c r="F80" s="90">
        <v>-64.714843999999999</v>
      </c>
      <c r="G80" s="90">
        <v>-8.1450548000000005</v>
      </c>
      <c r="H80" s="8"/>
      <c r="I80" s="6">
        <f t="shared" si="104"/>
        <v>20.132653061223998</v>
      </c>
      <c r="J80" s="6">
        <f t="shared" si="105"/>
        <v>22.509423999999999</v>
      </c>
      <c r="K80" s="83">
        <f t="shared" si="109"/>
        <v>13.351606</v>
      </c>
      <c r="L80" s="6">
        <f t="shared" si="110"/>
        <v>20.132653061223998</v>
      </c>
      <c r="M80" s="79">
        <f t="shared" si="111"/>
        <v>24.285643</v>
      </c>
      <c r="N80" s="83">
        <f t="shared" si="112"/>
        <v>14.343476000000001</v>
      </c>
      <c r="O80" s="6">
        <f t="shared" si="113"/>
        <v>20.132653061223998</v>
      </c>
      <c r="P80" s="79">
        <f t="shared" si="114"/>
        <v>19.534704000000001</v>
      </c>
      <c r="Q80" s="83">
        <f t="shared" si="115"/>
        <v>0.73195516999999999</v>
      </c>
      <c r="R80" s="6">
        <f t="shared" si="116"/>
        <v>20.132653061223998</v>
      </c>
      <c r="S80" s="79">
        <f t="shared" si="117"/>
        <v>4.1064733999999996</v>
      </c>
      <c r="T80" s="83">
        <f t="shared" si="118"/>
        <v>-16.077003000000001</v>
      </c>
      <c r="U80" s="6">
        <f t="shared" si="119"/>
        <v>20.132653061223998</v>
      </c>
      <c r="V80" s="79">
        <f t="shared" si="120"/>
        <v>0.63883482999999996</v>
      </c>
      <c r="W80" s="83">
        <f t="shared" si="121"/>
        <v>-30.096043000000002</v>
      </c>
      <c r="X80" s="43">
        <f t="shared" si="122"/>
        <v>20.132653061223998</v>
      </c>
      <c r="Y80" s="43">
        <f t="shared" ref="Y80:Z80" si="149">C604</f>
        <v>-0.58463240000000005</v>
      </c>
      <c r="Z80" s="43">
        <f t="shared" si="149"/>
        <v>-45.071742999999998</v>
      </c>
      <c r="AB80" s="90">
        <v>19112244897.959</v>
      </c>
      <c r="AC80" s="90">
        <v>-19.537244999999999</v>
      </c>
      <c r="AD80" s="90">
        <v>15.778867999999999</v>
      </c>
      <c r="AE80" s="90">
        <v>26.351341000000001</v>
      </c>
      <c r="AF80" s="90">
        <v>-79.990264999999994</v>
      </c>
      <c r="AG80" s="90">
        <v>-10.572474</v>
      </c>
      <c r="AH80" s="8"/>
      <c r="AI80" s="6">
        <f t="shared" si="107"/>
        <v>20.132653061223998</v>
      </c>
      <c r="AJ80" s="6">
        <f t="shared" si="108"/>
        <v>25.387985</v>
      </c>
      <c r="AK80" s="83">
        <f t="shared" si="124"/>
        <v>14.529222000000001</v>
      </c>
      <c r="AL80" s="6">
        <f t="shared" si="125"/>
        <v>20.132653061223998</v>
      </c>
      <c r="AM80" s="79">
        <f t="shared" si="126"/>
        <v>24.260313</v>
      </c>
      <c r="AN80" s="83">
        <f t="shared" si="127"/>
        <v>12.904771</v>
      </c>
      <c r="AO80" s="6">
        <f t="shared" si="128"/>
        <v>20.132653061223998</v>
      </c>
      <c r="AP80" s="43">
        <f t="shared" si="129"/>
        <v>22.551984999999998</v>
      </c>
      <c r="AQ80" s="83">
        <f t="shared" si="130"/>
        <v>10.308388000000001</v>
      </c>
      <c r="AR80" s="6">
        <f t="shared" si="131"/>
        <v>20.132653061223998</v>
      </c>
      <c r="AS80" s="79">
        <f t="shared" si="132"/>
        <v>12.897603</v>
      </c>
      <c r="AT80" s="83">
        <f t="shared" si="133"/>
        <v>-3.6210247999999998</v>
      </c>
      <c r="AU80" s="6">
        <f t="shared" si="134"/>
        <v>20.132653061223998</v>
      </c>
      <c r="AV80" s="79">
        <f t="shared" si="135"/>
        <v>2.6285443000000002</v>
      </c>
      <c r="AW80" s="83">
        <f t="shared" si="136"/>
        <v>-24.130372999999999</v>
      </c>
      <c r="AX80" s="43">
        <f t="shared" si="137"/>
        <v>20.132653061223998</v>
      </c>
      <c r="AY80" s="43">
        <f t="shared" si="138"/>
        <v>0.15057437000000001</v>
      </c>
      <c r="AZ80" s="43">
        <f t="shared" si="139"/>
        <v>-41.936253000000001</v>
      </c>
    </row>
    <row r="81" spans="2:52" x14ac:dyDescent="0.25">
      <c r="B81" s="90">
        <v>19367346938.776001</v>
      </c>
      <c r="C81" s="90">
        <v>-17.128176</v>
      </c>
      <c r="D81" s="90">
        <v>12.501937</v>
      </c>
      <c r="E81" s="90">
        <v>20.89893</v>
      </c>
      <c r="F81" s="90">
        <v>-64.172729000000004</v>
      </c>
      <c r="G81" s="90">
        <v>-8.3969936000000001</v>
      </c>
      <c r="H81" s="8"/>
      <c r="I81" s="6">
        <f t="shared" si="104"/>
        <v>20.387755102041002</v>
      </c>
      <c r="J81" s="6">
        <f t="shared" si="105"/>
        <v>22.287614999999999</v>
      </c>
      <c r="K81" s="83">
        <f t="shared" si="109"/>
        <v>13.127188</v>
      </c>
      <c r="L81" s="6">
        <f t="shared" si="110"/>
        <v>20.387755102041002</v>
      </c>
      <c r="M81" s="79">
        <f t="shared" si="111"/>
        <v>25.822731000000001</v>
      </c>
      <c r="N81" s="83">
        <f t="shared" si="112"/>
        <v>15.95987</v>
      </c>
      <c r="O81" s="6">
        <f t="shared" si="113"/>
        <v>20.387755102041002</v>
      </c>
      <c r="P81" s="79">
        <f t="shared" si="114"/>
        <v>19.127507999999999</v>
      </c>
      <c r="Q81" s="83">
        <f t="shared" si="115"/>
        <v>0.89668965</v>
      </c>
      <c r="R81" s="6">
        <f t="shared" si="116"/>
        <v>20.387755102041002</v>
      </c>
      <c r="S81" s="79">
        <f t="shared" si="117"/>
        <v>4.7702230999999999</v>
      </c>
      <c r="T81" s="83">
        <f t="shared" si="118"/>
        <v>-14.487128</v>
      </c>
      <c r="U81" s="6">
        <f t="shared" si="119"/>
        <v>20.387755102041002</v>
      </c>
      <c r="V81" s="79">
        <f t="shared" si="120"/>
        <v>0.84785968</v>
      </c>
      <c r="W81" s="83">
        <f t="shared" si="121"/>
        <v>-28.750852999999999</v>
      </c>
      <c r="X81" s="43">
        <f t="shared" si="122"/>
        <v>20.387755102041002</v>
      </c>
      <c r="Y81" s="43">
        <f t="shared" ref="Y81:Z81" si="150">C605</f>
        <v>-0.56157506000000001</v>
      </c>
      <c r="Z81" s="43">
        <f t="shared" si="150"/>
        <v>-43.856048999999999</v>
      </c>
      <c r="AB81" s="90">
        <v>19367346938.776001</v>
      </c>
      <c r="AC81" s="90">
        <v>-19.860825999999999</v>
      </c>
      <c r="AD81" s="90">
        <v>15.936864</v>
      </c>
      <c r="AE81" s="90">
        <v>26.820474999999998</v>
      </c>
      <c r="AF81" s="90">
        <v>-80.108429000000001</v>
      </c>
      <c r="AG81" s="90">
        <v>-10.883609999999999</v>
      </c>
      <c r="AH81" s="8"/>
      <c r="AI81" s="6">
        <f t="shared" si="107"/>
        <v>20.387755102041002</v>
      </c>
      <c r="AJ81" s="6">
        <f t="shared" si="108"/>
        <v>24.870180000000001</v>
      </c>
      <c r="AK81" s="83">
        <f t="shared" si="124"/>
        <v>14.235282</v>
      </c>
      <c r="AL81" s="6">
        <f t="shared" si="125"/>
        <v>20.387755102041002</v>
      </c>
      <c r="AM81" s="79">
        <f t="shared" si="126"/>
        <v>23.784452000000002</v>
      </c>
      <c r="AN81" s="83">
        <f t="shared" si="127"/>
        <v>12.663069999999999</v>
      </c>
      <c r="AO81" s="6">
        <f t="shared" si="128"/>
        <v>20.387755102041002</v>
      </c>
      <c r="AP81" s="43">
        <f t="shared" si="129"/>
        <v>20.943860999999998</v>
      </c>
      <c r="AQ81" s="83">
        <f t="shared" si="130"/>
        <v>8.8705435000000001</v>
      </c>
      <c r="AR81" s="6">
        <f t="shared" si="131"/>
        <v>20.387755102041002</v>
      </c>
      <c r="AS81" s="79">
        <f t="shared" si="132"/>
        <v>10.002526</v>
      </c>
      <c r="AT81" s="83">
        <f t="shared" si="133"/>
        <v>-6.8635073000000002</v>
      </c>
      <c r="AU81" s="6">
        <f t="shared" si="134"/>
        <v>20.387755102041002</v>
      </c>
      <c r="AV81" s="79">
        <f t="shared" si="135"/>
        <v>2.1899967</v>
      </c>
      <c r="AW81" s="83">
        <f t="shared" si="136"/>
        <v>-25.027384000000001</v>
      </c>
      <c r="AX81" s="43">
        <f t="shared" si="137"/>
        <v>20.387755102041002</v>
      </c>
      <c r="AY81" s="43">
        <f t="shared" si="138"/>
        <v>3.9635547E-3</v>
      </c>
      <c r="AZ81" s="43">
        <f t="shared" si="139"/>
        <v>-42.334479999999999</v>
      </c>
    </row>
    <row r="82" spans="2:52" x14ac:dyDescent="0.25">
      <c r="B82" s="90">
        <v>19622448979.591999</v>
      </c>
      <c r="C82" s="90">
        <v>-17.493362000000001</v>
      </c>
      <c r="D82" s="90">
        <v>12.862329000000001</v>
      </c>
      <c r="E82" s="90">
        <v>21.470569999999999</v>
      </c>
      <c r="F82" s="90">
        <v>-65.954291999999995</v>
      </c>
      <c r="G82" s="90">
        <v>-8.6082411000000008</v>
      </c>
      <c r="H82" s="8"/>
      <c r="I82" s="6">
        <f t="shared" si="104"/>
        <v>20.642857142856997</v>
      </c>
      <c r="J82" s="6">
        <f t="shared" si="105"/>
        <v>22.204143999999999</v>
      </c>
      <c r="K82" s="83">
        <f t="shared" si="109"/>
        <v>12.680213</v>
      </c>
      <c r="L82" s="6">
        <f t="shared" si="110"/>
        <v>20.642857142856997</v>
      </c>
      <c r="M82" s="79">
        <f t="shared" si="111"/>
        <v>27.424088999999999</v>
      </c>
      <c r="N82" s="83">
        <f t="shared" si="112"/>
        <v>17.238534999999999</v>
      </c>
      <c r="O82" s="6">
        <f t="shared" si="113"/>
        <v>20.642857142856997</v>
      </c>
      <c r="P82" s="79">
        <f t="shared" si="114"/>
        <v>16.670836999999999</v>
      </c>
      <c r="Q82" s="83">
        <f t="shared" si="115"/>
        <v>-1.5229381</v>
      </c>
      <c r="R82" s="6">
        <f t="shared" si="116"/>
        <v>20.642857142856997</v>
      </c>
      <c r="S82" s="79">
        <f t="shared" si="117"/>
        <v>5.1906508999999996</v>
      </c>
      <c r="T82" s="83">
        <f t="shared" si="118"/>
        <v>-14.105119999999999</v>
      </c>
      <c r="U82" s="6">
        <f t="shared" si="119"/>
        <v>20.642857142856997</v>
      </c>
      <c r="V82" s="79">
        <f t="shared" si="120"/>
        <v>0.92279034999999998</v>
      </c>
      <c r="W82" s="83">
        <f t="shared" si="121"/>
        <v>-29.417866</v>
      </c>
      <c r="X82" s="43">
        <f t="shared" si="122"/>
        <v>20.642857142856997</v>
      </c>
      <c r="Y82" s="43">
        <f t="shared" ref="Y82:Z82" si="151">C606</f>
        <v>-0.5025655</v>
      </c>
      <c r="Z82" s="43">
        <f t="shared" si="151"/>
        <v>-45.684646999999998</v>
      </c>
      <c r="AB82" s="90">
        <v>19622448979.591999</v>
      </c>
      <c r="AC82" s="90">
        <v>-19.955425000000002</v>
      </c>
      <c r="AD82" s="90">
        <v>15.486622000000001</v>
      </c>
      <c r="AE82" s="90">
        <v>26.501808</v>
      </c>
      <c r="AF82" s="90">
        <v>-77.582984999999994</v>
      </c>
      <c r="AG82" s="90">
        <v>-11.015186</v>
      </c>
      <c r="AH82" s="8"/>
      <c r="AI82" s="6">
        <f t="shared" si="107"/>
        <v>20.642857142856997</v>
      </c>
      <c r="AJ82" s="6">
        <f t="shared" si="108"/>
        <v>24.691635000000002</v>
      </c>
      <c r="AK82" s="83">
        <f t="shared" si="124"/>
        <v>14.114157000000001</v>
      </c>
      <c r="AL82" s="6">
        <f t="shared" si="125"/>
        <v>20.642857142856997</v>
      </c>
      <c r="AM82" s="79">
        <f t="shared" si="126"/>
        <v>23.538039999999999</v>
      </c>
      <c r="AN82" s="83">
        <f t="shared" si="127"/>
        <v>12.476165999999999</v>
      </c>
      <c r="AO82" s="6">
        <f t="shared" si="128"/>
        <v>20.642857142856997</v>
      </c>
      <c r="AP82" s="43">
        <f t="shared" si="129"/>
        <v>19.822588</v>
      </c>
      <c r="AQ82" s="83">
        <f t="shared" si="130"/>
        <v>7.6688757000000001</v>
      </c>
      <c r="AR82" s="6">
        <f t="shared" si="131"/>
        <v>20.642857142856997</v>
      </c>
      <c r="AS82" s="79">
        <f t="shared" si="132"/>
        <v>8.3539008999999993</v>
      </c>
      <c r="AT82" s="83">
        <f t="shared" si="133"/>
        <v>-9.2447423999999998</v>
      </c>
      <c r="AU82" s="6">
        <f t="shared" si="134"/>
        <v>20.642857142856997</v>
      </c>
      <c r="AV82" s="79">
        <f t="shared" si="135"/>
        <v>1.8159369999999999</v>
      </c>
      <c r="AW82" s="83">
        <f t="shared" si="136"/>
        <v>-26.537663999999999</v>
      </c>
      <c r="AX82" s="43">
        <f t="shared" si="137"/>
        <v>20.642857142856997</v>
      </c>
      <c r="AY82" s="43">
        <f t="shared" si="138"/>
        <v>-9.2008643000000001E-2</v>
      </c>
      <c r="AZ82" s="43">
        <f t="shared" si="139"/>
        <v>-43.899185000000003</v>
      </c>
    </row>
    <row r="83" spans="2:52" x14ac:dyDescent="0.25">
      <c r="B83" s="90">
        <v>19877551020.408001</v>
      </c>
      <c r="C83" s="90">
        <v>-17.976786000000001</v>
      </c>
      <c r="D83" s="90">
        <v>13.174514</v>
      </c>
      <c r="E83" s="90">
        <v>21.992802000000001</v>
      </c>
      <c r="F83" s="90">
        <v>-68.841910999999996</v>
      </c>
      <c r="G83" s="90">
        <v>-8.8182878000000002</v>
      </c>
      <c r="H83" s="8"/>
      <c r="I83" s="6">
        <f t="shared" si="104"/>
        <v>20.897959183672999</v>
      </c>
      <c r="J83" s="6">
        <f t="shared" si="105"/>
        <v>21.774902000000001</v>
      </c>
      <c r="K83" s="83">
        <f t="shared" si="109"/>
        <v>12.287436</v>
      </c>
      <c r="L83" s="6">
        <f t="shared" si="110"/>
        <v>20.897959183672999</v>
      </c>
      <c r="M83" s="79">
        <f t="shared" si="111"/>
        <v>26.262233999999999</v>
      </c>
      <c r="N83" s="83">
        <f t="shared" si="112"/>
        <v>16.153739999999999</v>
      </c>
      <c r="O83" s="6">
        <f t="shared" si="113"/>
        <v>20.897959183672999</v>
      </c>
      <c r="P83" s="79">
        <f t="shared" si="114"/>
        <v>15.634916</v>
      </c>
      <c r="Q83" s="83">
        <f t="shared" si="115"/>
        <v>-2.2932497999999999</v>
      </c>
      <c r="R83" s="6">
        <f t="shared" si="116"/>
        <v>20.897959183672999</v>
      </c>
      <c r="S83" s="79">
        <f t="shared" si="117"/>
        <v>5.4623417999999999</v>
      </c>
      <c r="T83" s="83">
        <f t="shared" si="118"/>
        <v>-13.380466</v>
      </c>
      <c r="U83" s="6">
        <f t="shared" si="119"/>
        <v>20.897959183672999</v>
      </c>
      <c r="V83" s="79">
        <f t="shared" si="120"/>
        <v>0.99810463000000005</v>
      </c>
      <c r="W83" s="83">
        <f t="shared" si="121"/>
        <v>-28.743812999999999</v>
      </c>
      <c r="X83" s="43">
        <f t="shared" si="122"/>
        <v>20.897959183672999</v>
      </c>
      <c r="Y83" s="43">
        <f t="shared" ref="Y83:Z83" si="152">C607</f>
        <v>-0.46982660999999998</v>
      </c>
      <c r="Z83" s="43">
        <f t="shared" si="152"/>
        <v>-44.924377</v>
      </c>
      <c r="AB83" s="90">
        <v>19877551020.408001</v>
      </c>
      <c r="AC83" s="90">
        <v>-19.959773999999999</v>
      </c>
      <c r="AD83" s="90">
        <v>14.922378999999999</v>
      </c>
      <c r="AE83" s="90">
        <v>25.872036000000001</v>
      </c>
      <c r="AF83" s="90">
        <v>-78.556396000000007</v>
      </c>
      <c r="AG83" s="90">
        <v>-10.949657</v>
      </c>
      <c r="AH83" s="8"/>
      <c r="AI83" s="6">
        <f t="shared" si="107"/>
        <v>20.897959183672999</v>
      </c>
      <c r="AJ83" s="6">
        <f t="shared" si="108"/>
        <v>24.983566</v>
      </c>
      <c r="AK83" s="83">
        <f t="shared" si="124"/>
        <v>14.551316</v>
      </c>
      <c r="AL83" s="6">
        <f t="shared" si="125"/>
        <v>20.897959183672999</v>
      </c>
      <c r="AM83" s="79">
        <f t="shared" si="126"/>
        <v>23.223398</v>
      </c>
      <c r="AN83" s="83">
        <f t="shared" si="127"/>
        <v>12.315206999999999</v>
      </c>
      <c r="AO83" s="6">
        <f t="shared" si="128"/>
        <v>20.897959183672999</v>
      </c>
      <c r="AP83" s="43">
        <f t="shared" si="129"/>
        <v>18.966501000000001</v>
      </c>
      <c r="AQ83" s="83">
        <f t="shared" si="130"/>
        <v>6.7883019000000004</v>
      </c>
      <c r="AR83" s="6">
        <f t="shared" si="131"/>
        <v>20.897959183672999</v>
      </c>
      <c r="AS83" s="79">
        <f t="shared" si="132"/>
        <v>7.1601185999999997</v>
      </c>
      <c r="AT83" s="83">
        <f t="shared" si="133"/>
        <v>-11.010858000000001</v>
      </c>
      <c r="AU83" s="6">
        <f t="shared" si="134"/>
        <v>20.897959183672999</v>
      </c>
      <c r="AV83" s="79">
        <f t="shared" si="135"/>
        <v>1.5147883</v>
      </c>
      <c r="AW83" s="83">
        <f t="shared" si="136"/>
        <v>-27.544536999999998</v>
      </c>
      <c r="AX83" s="43">
        <f t="shared" si="137"/>
        <v>20.897959183672999</v>
      </c>
      <c r="AY83" s="43">
        <f t="shared" si="138"/>
        <v>-0.19623721</v>
      </c>
      <c r="AZ83" s="43">
        <f t="shared" si="139"/>
        <v>-44.610874000000003</v>
      </c>
    </row>
    <row r="84" spans="2:52" x14ac:dyDescent="0.25">
      <c r="B84" s="90">
        <v>20132653061.223999</v>
      </c>
      <c r="C84" s="90">
        <v>-17.792228999999999</v>
      </c>
      <c r="D84" s="90">
        <v>13.351606</v>
      </c>
      <c r="E84" s="90">
        <v>22.509423999999999</v>
      </c>
      <c r="F84" s="90">
        <v>-68.038002000000006</v>
      </c>
      <c r="G84" s="90">
        <v>-9.1578178000000001</v>
      </c>
      <c r="H84" s="8"/>
      <c r="I84" s="6">
        <f t="shared" si="104"/>
        <v>21.153061224490003</v>
      </c>
      <c r="J84" s="6">
        <f t="shared" si="105"/>
        <v>21.882121999999999</v>
      </c>
      <c r="K84" s="83">
        <f t="shared" si="109"/>
        <v>12.108314999999999</v>
      </c>
      <c r="L84" s="6">
        <f t="shared" si="110"/>
        <v>21.153061224490003</v>
      </c>
      <c r="M84" s="79">
        <f t="shared" si="111"/>
        <v>25.189057999999999</v>
      </c>
      <c r="N84" s="83">
        <f t="shared" si="112"/>
        <v>14.824553999999999</v>
      </c>
      <c r="O84" s="6">
        <f t="shared" si="113"/>
        <v>21.153061224490003</v>
      </c>
      <c r="P84" s="79">
        <f t="shared" si="114"/>
        <v>15.415781000000001</v>
      </c>
      <c r="Q84" s="83">
        <f t="shared" si="115"/>
        <v>-2.7160207999999999</v>
      </c>
      <c r="R84" s="6">
        <f t="shared" si="116"/>
        <v>21.153061224490003</v>
      </c>
      <c r="S84" s="79">
        <f t="shared" si="117"/>
        <v>5.3736233999999996</v>
      </c>
      <c r="T84" s="83">
        <f t="shared" si="118"/>
        <v>-13.905457999999999</v>
      </c>
      <c r="U84" s="6">
        <f t="shared" si="119"/>
        <v>21.153061224490003</v>
      </c>
      <c r="V84" s="79">
        <f t="shared" si="120"/>
        <v>0.90986352999999998</v>
      </c>
      <c r="W84" s="83">
        <f t="shared" si="121"/>
        <v>-29.86739</v>
      </c>
      <c r="X84" s="43">
        <f t="shared" si="122"/>
        <v>21.153061224490003</v>
      </c>
      <c r="Y84" s="43">
        <f t="shared" ref="Y84:Z84" si="153">C608</f>
        <v>-0.45735666000000003</v>
      </c>
      <c r="Z84" s="43">
        <f t="shared" si="153"/>
        <v>-46.740634999999997</v>
      </c>
      <c r="AB84" s="90">
        <v>20132653061.223999</v>
      </c>
      <c r="AC84" s="90">
        <v>-19.683052</v>
      </c>
      <c r="AD84" s="90">
        <v>14.529222000000001</v>
      </c>
      <c r="AE84" s="90">
        <v>25.387985</v>
      </c>
      <c r="AF84" s="90">
        <v>-76.189650999999998</v>
      </c>
      <c r="AG84" s="90">
        <v>-10.858763</v>
      </c>
      <c r="AH84" s="8"/>
      <c r="AI84" s="6">
        <f t="shared" si="107"/>
        <v>21.153061224490003</v>
      </c>
      <c r="AJ84" s="6">
        <f t="shared" si="108"/>
        <v>25.07225</v>
      </c>
      <c r="AK84" s="83">
        <f t="shared" si="124"/>
        <v>14.628181</v>
      </c>
      <c r="AL84" s="6">
        <f t="shared" si="125"/>
        <v>21.153061224490003</v>
      </c>
      <c r="AM84" s="79">
        <f t="shared" si="126"/>
        <v>22.450281</v>
      </c>
      <c r="AN84" s="83">
        <f t="shared" si="127"/>
        <v>11.508955</v>
      </c>
      <c r="AO84" s="6">
        <f t="shared" si="128"/>
        <v>21.153061224490003</v>
      </c>
      <c r="AP84" s="43">
        <f t="shared" si="129"/>
        <v>18.476006999999999</v>
      </c>
      <c r="AQ84" s="83">
        <f t="shared" si="130"/>
        <v>5.8517742000000004</v>
      </c>
      <c r="AR84" s="6">
        <f t="shared" si="131"/>
        <v>21.153061224490003</v>
      </c>
      <c r="AS84" s="79">
        <f t="shared" si="132"/>
        <v>5.4341216000000001</v>
      </c>
      <c r="AT84" s="83">
        <f t="shared" si="133"/>
        <v>-14.123692</v>
      </c>
      <c r="AU84" s="6">
        <f t="shared" si="134"/>
        <v>21.153061224490003</v>
      </c>
      <c r="AV84" s="79">
        <f t="shared" si="135"/>
        <v>1.0476726000000001</v>
      </c>
      <c r="AW84" s="83">
        <f t="shared" si="136"/>
        <v>-30.027038999999998</v>
      </c>
      <c r="AX84" s="43">
        <f t="shared" si="137"/>
        <v>21.153061224490003</v>
      </c>
      <c r="AY84" s="43">
        <f t="shared" si="138"/>
        <v>-0.35761192000000003</v>
      </c>
      <c r="AZ84" s="43">
        <f t="shared" si="139"/>
        <v>-47.361248000000003</v>
      </c>
    </row>
    <row r="85" spans="2:52" x14ac:dyDescent="0.25">
      <c r="B85" s="90">
        <v>20387755102.041</v>
      </c>
      <c r="C85" s="90">
        <v>-18.538294</v>
      </c>
      <c r="D85" s="90">
        <v>13.127188</v>
      </c>
      <c r="E85" s="90">
        <v>22.287614999999999</v>
      </c>
      <c r="F85" s="90">
        <v>-70.151649000000006</v>
      </c>
      <c r="G85" s="90">
        <v>-9.1604270999999997</v>
      </c>
      <c r="H85" s="8"/>
      <c r="I85" s="6">
        <f t="shared" si="104"/>
        <v>21.408163265306001</v>
      </c>
      <c r="J85" s="6">
        <f t="shared" si="105"/>
        <v>22.426386000000001</v>
      </c>
      <c r="K85" s="83">
        <f t="shared" si="109"/>
        <v>12.506397</v>
      </c>
      <c r="L85" s="6">
        <f t="shared" si="110"/>
        <v>21.408163265306001</v>
      </c>
      <c r="M85" s="79">
        <f t="shared" si="111"/>
        <v>23.467452999999999</v>
      </c>
      <c r="N85" s="83">
        <f t="shared" si="112"/>
        <v>13.011884</v>
      </c>
      <c r="O85" s="6">
        <f t="shared" si="113"/>
        <v>21.408163265306001</v>
      </c>
      <c r="P85" s="79">
        <f t="shared" si="114"/>
        <v>15.087211999999999</v>
      </c>
      <c r="Q85" s="83">
        <f t="shared" si="115"/>
        <v>-2.9643641000000001</v>
      </c>
      <c r="R85" s="6">
        <f t="shared" si="116"/>
        <v>21.408163265306001</v>
      </c>
      <c r="S85" s="79">
        <f t="shared" si="117"/>
        <v>5.9074631000000002</v>
      </c>
      <c r="T85" s="83">
        <f t="shared" si="118"/>
        <v>-13.128500000000001</v>
      </c>
      <c r="U85" s="6">
        <f t="shared" si="119"/>
        <v>21.408163265306001</v>
      </c>
      <c r="V85" s="79">
        <f t="shared" si="120"/>
        <v>1.0223295999999999</v>
      </c>
      <c r="W85" s="83">
        <f t="shared" si="121"/>
        <v>-29.641047</v>
      </c>
      <c r="X85" s="43">
        <f t="shared" si="122"/>
        <v>21.408163265306001</v>
      </c>
      <c r="Y85" s="43">
        <f t="shared" ref="Y85:Z85" si="154">C609</f>
        <v>-0.37754663999999999</v>
      </c>
      <c r="Z85" s="43">
        <f t="shared" si="154"/>
        <v>-46.867786000000002</v>
      </c>
      <c r="AB85" s="90">
        <v>20387755102.041</v>
      </c>
      <c r="AC85" s="90">
        <v>-19.689343999999998</v>
      </c>
      <c r="AD85" s="90">
        <v>14.235282</v>
      </c>
      <c r="AE85" s="90">
        <v>24.870180000000001</v>
      </c>
      <c r="AF85" s="90">
        <v>-74.425797000000003</v>
      </c>
      <c r="AG85" s="90">
        <v>-10.634897</v>
      </c>
      <c r="AH85" s="8"/>
      <c r="AI85" s="6">
        <f t="shared" si="107"/>
        <v>21.408163265306001</v>
      </c>
      <c r="AJ85" s="6">
        <f t="shared" si="108"/>
        <v>25.545589</v>
      </c>
      <c r="AK85" s="83">
        <f t="shared" si="124"/>
        <v>15.108715</v>
      </c>
      <c r="AL85" s="6">
        <f t="shared" si="125"/>
        <v>21.408163265306001</v>
      </c>
      <c r="AM85" s="79">
        <f t="shared" si="126"/>
        <v>22.087933</v>
      </c>
      <c r="AN85" s="83">
        <f t="shared" si="127"/>
        <v>11.170007999999999</v>
      </c>
      <c r="AO85" s="6">
        <f t="shared" si="128"/>
        <v>21.408163265306001</v>
      </c>
      <c r="AP85" s="43">
        <f t="shared" si="129"/>
        <v>18.255607999999999</v>
      </c>
      <c r="AQ85" s="83">
        <f t="shared" si="130"/>
        <v>5.5894442</v>
      </c>
      <c r="AR85" s="6">
        <f t="shared" si="131"/>
        <v>21.408163265306001</v>
      </c>
      <c r="AS85" s="79">
        <f t="shared" si="132"/>
        <v>5.1705741999999999</v>
      </c>
      <c r="AT85" s="83">
        <f t="shared" si="133"/>
        <v>-14.590821</v>
      </c>
      <c r="AU85" s="6">
        <f t="shared" si="134"/>
        <v>21.408163265306001</v>
      </c>
      <c r="AV85" s="79">
        <f t="shared" si="135"/>
        <v>0.98596424000000005</v>
      </c>
      <c r="AW85" s="83">
        <f t="shared" si="136"/>
        <v>-30.318991</v>
      </c>
      <c r="AX85" s="43">
        <f t="shared" si="137"/>
        <v>21.408163265306001</v>
      </c>
      <c r="AY85" s="43">
        <f t="shared" si="138"/>
        <v>-0.39363124999999999</v>
      </c>
      <c r="AZ85" s="43">
        <f t="shared" si="139"/>
        <v>-47.602173000000001</v>
      </c>
    </row>
    <row r="86" spans="2:52" x14ac:dyDescent="0.25">
      <c r="B86" s="90">
        <v>20642857142.856998</v>
      </c>
      <c r="C86" s="90">
        <v>-17.974283</v>
      </c>
      <c r="D86" s="90">
        <v>12.680213</v>
      </c>
      <c r="E86" s="90">
        <v>22.204143999999999</v>
      </c>
      <c r="F86" s="90">
        <v>-67.487892000000002</v>
      </c>
      <c r="G86" s="90">
        <v>-9.5239314999999998</v>
      </c>
      <c r="H86" s="8"/>
      <c r="I86" s="6">
        <f t="shared" si="104"/>
        <v>21.663265306122003</v>
      </c>
      <c r="J86" s="6">
        <f t="shared" si="105"/>
        <v>24.069586000000001</v>
      </c>
      <c r="K86" s="83">
        <f t="shared" si="109"/>
        <v>14.006914</v>
      </c>
      <c r="L86" s="6">
        <f t="shared" si="110"/>
        <v>21.663265306122003</v>
      </c>
      <c r="M86" s="79">
        <f t="shared" si="111"/>
        <v>22.802958</v>
      </c>
      <c r="N86" s="83">
        <f t="shared" si="112"/>
        <v>12.259634999999999</v>
      </c>
      <c r="O86" s="6">
        <f t="shared" si="113"/>
        <v>21.663265306122003</v>
      </c>
      <c r="P86" s="79">
        <f t="shared" si="114"/>
        <v>14.824674999999999</v>
      </c>
      <c r="Q86" s="83">
        <f t="shared" si="115"/>
        <v>-3.2720951999999999</v>
      </c>
      <c r="R86" s="6">
        <f t="shared" si="116"/>
        <v>21.663265306122003</v>
      </c>
      <c r="S86" s="79">
        <f t="shared" si="117"/>
        <v>5.9998198</v>
      </c>
      <c r="T86" s="83">
        <f t="shared" si="118"/>
        <v>-13.119516000000001</v>
      </c>
      <c r="U86" s="6">
        <f t="shared" si="119"/>
        <v>21.663265306122003</v>
      </c>
      <c r="V86" s="79">
        <f t="shared" si="120"/>
        <v>1.0141336999999999</v>
      </c>
      <c r="W86" s="83">
        <f t="shared" si="121"/>
        <v>-29.942896000000001</v>
      </c>
      <c r="X86" s="43">
        <f t="shared" si="122"/>
        <v>21.663265306122003</v>
      </c>
      <c r="Y86" s="43">
        <f t="shared" ref="Y86:Z86" si="155">C610</f>
        <v>-0.37961444</v>
      </c>
      <c r="Z86" s="43">
        <f t="shared" si="155"/>
        <v>-47.494022000000001</v>
      </c>
      <c r="AB86" s="90">
        <v>20642857142.856998</v>
      </c>
      <c r="AC86" s="90">
        <v>-19.262035000000001</v>
      </c>
      <c r="AD86" s="90">
        <v>14.114157000000001</v>
      </c>
      <c r="AE86" s="90">
        <v>24.691635000000002</v>
      </c>
      <c r="AF86" s="90">
        <v>-74.699539000000001</v>
      </c>
      <c r="AG86" s="90">
        <v>-10.577477999999999</v>
      </c>
      <c r="AH86" s="8"/>
      <c r="AI86" s="6">
        <f t="shared" si="107"/>
        <v>21.663265306122003</v>
      </c>
      <c r="AJ86" s="6">
        <f t="shared" si="108"/>
        <v>25.926189000000001</v>
      </c>
      <c r="AK86" s="83">
        <f t="shared" si="124"/>
        <v>15.449586</v>
      </c>
      <c r="AL86" s="6">
        <f t="shared" si="125"/>
        <v>21.663265306122003</v>
      </c>
      <c r="AM86" s="79">
        <f t="shared" si="126"/>
        <v>21.393229999999999</v>
      </c>
      <c r="AN86" s="83">
        <f t="shared" si="127"/>
        <v>10.422447</v>
      </c>
      <c r="AO86" s="6">
        <f t="shared" si="128"/>
        <v>21.663265306122003</v>
      </c>
      <c r="AP86" s="43">
        <f t="shared" si="129"/>
        <v>17.662545999999999</v>
      </c>
      <c r="AQ86" s="83">
        <f t="shared" si="130"/>
        <v>4.6191835000000001</v>
      </c>
      <c r="AR86" s="6">
        <f t="shared" si="131"/>
        <v>21.663265306122003</v>
      </c>
      <c r="AS86" s="79">
        <f t="shared" si="132"/>
        <v>4.5684427999999997</v>
      </c>
      <c r="AT86" s="83">
        <f t="shared" si="133"/>
        <v>-15.979749999999999</v>
      </c>
      <c r="AU86" s="6">
        <f t="shared" si="134"/>
        <v>21.663265306122003</v>
      </c>
      <c r="AV86" s="79">
        <f t="shared" si="135"/>
        <v>0.79341638000000003</v>
      </c>
      <c r="AW86" s="83">
        <f t="shared" si="136"/>
        <v>-31.549194</v>
      </c>
      <c r="AX86" s="43">
        <f t="shared" si="137"/>
        <v>21.663265306122003</v>
      </c>
      <c r="AY86" s="43">
        <f t="shared" si="138"/>
        <v>-0.47439930000000002</v>
      </c>
      <c r="AZ86" s="43">
        <f t="shared" si="139"/>
        <v>-48.837581999999998</v>
      </c>
    </row>
    <row r="87" spans="2:52" x14ac:dyDescent="0.25">
      <c r="B87" s="90">
        <v>20897959183.673</v>
      </c>
      <c r="C87" s="90">
        <v>-18.877718000000002</v>
      </c>
      <c r="D87" s="90">
        <v>12.287436</v>
      </c>
      <c r="E87" s="90">
        <v>21.774902000000001</v>
      </c>
      <c r="F87" s="90">
        <v>-68.612624999999994</v>
      </c>
      <c r="G87" s="90">
        <v>-9.4874677999999992</v>
      </c>
      <c r="H87" s="8"/>
      <c r="I87" s="6">
        <f t="shared" si="104"/>
        <v>21.918367346939</v>
      </c>
      <c r="J87" s="6">
        <f t="shared" si="105"/>
        <v>25.62359</v>
      </c>
      <c r="K87" s="83">
        <f t="shared" si="109"/>
        <v>15.266757</v>
      </c>
      <c r="L87" s="6">
        <f t="shared" si="110"/>
        <v>21.918367346939</v>
      </c>
      <c r="M87" s="79">
        <f t="shared" si="111"/>
        <v>22.347763</v>
      </c>
      <c r="N87" s="83">
        <f t="shared" si="112"/>
        <v>11.559723999999999</v>
      </c>
      <c r="O87" s="6">
        <f t="shared" si="113"/>
        <v>21.918367346939</v>
      </c>
      <c r="P87" s="79">
        <f t="shared" si="114"/>
        <v>14.579069</v>
      </c>
      <c r="Q87" s="83">
        <f t="shared" si="115"/>
        <v>-3.7914447999999998</v>
      </c>
      <c r="R87" s="6">
        <f t="shared" si="116"/>
        <v>21.918367346939</v>
      </c>
      <c r="S87" s="79">
        <f t="shared" si="117"/>
        <v>6.1710615000000004</v>
      </c>
      <c r="T87" s="83">
        <f t="shared" si="118"/>
        <v>-13.404075000000001</v>
      </c>
      <c r="U87" s="6">
        <f t="shared" si="119"/>
        <v>21.918367346939</v>
      </c>
      <c r="V87" s="79">
        <f t="shared" si="120"/>
        <v>1.1003902000000001</v>
      </c>
      <c r="W87" s="83">
        <f t="shared" si="121"/>
        <v>-30.843266</v>
      </c>
      <c r="X87" s="43">
        <f t="shared" si="122"/>
        <v>21.918367346939</v>
      </c>
      <c r="Y87" s="43">
        <f t="shared" ref="Y87:Z87" si="156">C611</f>
        <v>-0.25394930999999998</v>
      </c>
      <c r="Z87" s="43">
        <f t="shared" si="156"/>
        <v>-49.106693</v>
      </c>
      <c r="AB87" s="90">
        <v>20897959183.673</v>
      </c>
      <c r="AC87" s="90">
        <v>-19.536394000000001</v>
      </c>
      <c r="AD87" s="90">
        <v>14.551316</v>
      </c>
      <c r="AE87" s="90">
        <v>24.983566</v>
      </c>
      <c r="AF87" s="90">
        <v>-75.022919000000002</v>
      </c>
      <c r="AG87" s="90">
        <v>-10.432251000000001</v>
      </c>
      <c r="AH87" s="8"/>
      <c r="AI87" s="6">
        <f t="shared" si="107"/>
        <v>21.918367346939</v>
      </c>
      <c r="AJ87" s="6">
        <f t="shared" si="108"/>
        <v>25.798024999999999</v>
      </c>
      <c r="AK87" s="83">
        <f t="shared" si="124"/>
        <v>15.171593</v>
      </c>
      <c r="AL87" s="6">
        <f t="shared" si="125"/>
        <v>21.918367346939</v>
      </c>
      <c r="AM87" s="79">
        <f t="shared" si="126"/>
        <v>20.863823</v>
      </c>
      <c r="AN87" s="83">
        <f t="shared" si="127"/>
        <v>9.7308512</v>
      </c>
      <c r="AO87" s="6">
        <f t="shared" si="128"/>
        <v>21.918367346939</v>
      </c>
      <c r="AP87" s="43">
        <f t="shared" si="129"/>
        <v>15.983196</v>
      </c>
      <c r="AQ87" s="83">
        <f t="shared" si="130"/>
        <v>2.4482691000000001</v>
      </c>
      <c r="AR87" s="6">
        <f t="shared" si="131"/>
        <v>21.918367346939</v>
      </c>
      <c r="AS87" s="79">
        <f t="shared" si="132"/>
        <v>4.2138472</v>
      </c>
      <c r="AT87" s="83">
        <f t="shared" si="133"/>
        <v>-17.216152000000001</v>
      </c>
      <c r="AU87" s="6">
        <f t="shared" si="134"/>
        <v>21.918367346939</v>
      </c>
      <c r="AV87" s="79">
        <f t="shared" si="135"/>
        <v>0.68237912999999994</v>
      </c>
      <c r="AW87" s="83">
        <f t="shared" si="136"/>
        <v>-32.983032000000001</v>
      </c>
      <c r="AX87" s="43">
        <f t="shared" si="137"/>
        <v>21.918367346939</v>
      </c>
      <c r="AY87" s="43">
        <f t="shared" si="138"/>
        <v>-0.44091687000000002</v>
      </c>
      <c r="AZ87" s="43">
        <f t="shared" si="139"/>
        <v>-50.325763999999999</v>
      </c>
    </row>
    <row r="88" spans="2:52" x14ac:dyDescent="0.25">
      <c r="B88" s="90">
        <v>21153061224.490002</v>
      </c>
      <c r="C88" s="90">
        <v>-18.428281999999999</v>
      </c>
      <c r="D88" s="90">
        <v>12.108314999999999</v>
      </c>
      <c r="E88" s="90">
        <v>21.882121999999999</v>
      </c>
      <c r="F88" s="90">
        <v>-67.464950999999999</v>
      </c>
      <c r="G88" s="90">
        <v>-9.7738066000000003</v>
      </c>
      <c r="H88" s="8"/>
      <c r="I88" s="6">
        <f t="shared" si="104"/>
        <v>22.173469387755002</v>
      </c>
      <c r="J88" s="6">
        <f t="shared" si="105"/>
        <v>27.092290999999999</v>
      </c>
      <c r="K88" s="83">
        <f t="shared" si="109"/>
        <v>16.919706000000001</v>
      </c>
      <c r="L88" s="6">
        <f t="shared" si="110"/>
        <v>22.173469387755002</v>
      </c>
      <c r="M88" s="79">
        <f t="shared" si="111"/>
        <v>22.275158000000001</v>
      </c>
      <c r="N88" s="83">
        <f t="shared" si="112"/>
        <v>11.715052999999999</v>
      </c>
      <c r="O88" s="6">
        <f t="shared" si="113"/>
        <v>22.173469387755002</v>
      </c>
      <c r="P88" s="79">
        <f t="shared" si="114"/>
        <v>14.199945</v>
      </c>
      <c r="Q88" s="83">
        <f t="shared" si="115"/>
        <v>-4.0120839999999998</v>
      </c>
      <c r="R88" s="6">
        <f t="shared" si="116"/>
        <v>22.173469387755002</v>
      </c>
      <c r="S88" s="79">
        <f t="shared" si="117"/>
        <v>6.1693645000000004</v>
      </c>
      <c r="T88" s="83">
        <f t="shared" si="118"/>
        <v>-13.085367</v>
      </c>
      <c r="U88" s="6">
        <f t="shared" si="119"/>
        <v>22.173469387755002</v>
      </c>
      <c r="V88" s="79">
        <f t="shared" si="120"/>
        <v>1.1224145000000001</v>
      </c>
      <c r="W88" s="83">
        <f t="shared" si="121"/>
        <v>-30.025054999999998</v>
      </c>
      <c r="X88" s="43">
        <f t="shared" si="122"/>
        <v>22.173469387755002</v>
      </c>
      <c r="Y88" s="43">
        <f t="shared" ref="Y88:Z88" si="157">C612</f>
        <v>-0.31360334000000001</v>
      </c>
      <c r="Z88" s="43">
        <f t="shared" si="157"/>
        <v>-47.750850999999997</v>
      </c>
      <c r="AB88" s="90">
        <v>21153061224.490002</v>
      </c>
      <c r="AC88" s="90">
        <v>-19.255129</v>
      </c>
      <c r="AD88" s="90">
        <v>14.628181</v>
      </c>
      <c r="AE88" s="90">
        <v>25.07225</v>
      </c>
      <c r="AF88" s="90">
        <v>-75.746116999999998</v>
      </c>
      <c r="AG88" s="90">
        <v>-10.444070999999999</v>
      </c>
      <c r="AH88" s="8"/>
      <c r="AI88" s="6">
        <f t="shared" si="107"/>
        <v>22.173469387755002</v>
      </c>
      <c r="AJ88" s="6">
        <f t="shared" si="108"/>
        <v>25.699121000000002</v>
      </c>
      <c r="AK88" s="83">
        <f t="shared" si="124"/>
        <v>15.064676</v>
      </c>
      <c r="AL88" s="6">
        <f t="shared" si="125"/>
        <v>22.173469387755002</v>
      </c>
      <c r="AM88" s="79">
        <f t="shared" si="126"/>
        <v>20.785316000000002</v>
      </c>
      <c r="AN88" s="83">
        <f t="shared" si="127"/>
        <v>9.6688538000000008</v>
      </c>
      <c r="AO88" s="6">
        <f t="shared" si="128"/>
        <v>22.173469387755002</v>
      </c>
      <c r="AP88" s="43">
        <f t="shared" si="129"/>
        <v>15.753861000000001</v>
      </c>
      <c r="AQ88" s="83">
        <f t="shared" si="130"/>
        <v>2.3580350999999999</v>
      </c>
      <c r="AR88" s="6">
        <f t="shared" si="131"/>
        <v>22.173469387755002</v>
      </c>
      <c r="AS88" s="79">
        <f t="shared" si="132"/>
        <v>4.4664969000000001</v>
      </c>
      <c r="AT88" s="83">
        <f t="shared" si="133"/>
        <v>-16.526444999999999</v>
      </c>
      <c r="AU88" s="6">
        <f t="shared" si="134"/>
        <v>22.173469387755002</v>
      </c>
      <c r="AV88" s="79">
        <f t="shared" si="135"/>
        <v>0.76071345999999995</v>
      </c>
      <c r="AW88" s="83">
        <f t="shared" si="136"/>
        <v>-32.097214000000001</v>
      </c>
      <c r="AX88" s="43">
        <f t="shared" si="137"/>
        <v>22.173469387755002</v>
      </c>
      <c r="AY88" s="43">
        <f t="shared" si="138"/>
        <v>-0.43700418000000002</v>
      </c>
      <c r="AZ88" s="43">
        <f t="shared" si="139"/>
        <v>-48.979430999999998</v>
      </c>
    </row>
    <row r="89" spans="2:52" x14ac:dyDescent="0.25">
      <c r="B89" s="90">
        <v>21408163265.306</v>
      </c>
      <c r="C89" s="90">
        <v>-18.832642</v>
      </c>
      <c r="D89" s="90">
        <v>12.506397</v>
      </c>
      <c r="E89" s="90">
        <v>22.426386000000001</v>
      </c>
      <c r="F89" s="90">
        <v>-68.988242999999997</v>
      </c>
      <c r="G89" s="90">
        <v>-9.9199885999999999</v>
      </c>
      <c r="H89" s="8"/>
      <c r="I89" s="6">
        <f t="shared" si="104"/>
        <v>22.428571428571001</v>
      </c>
      <c r="J89" s="6">
        <f t="shared" si="105"/>
        <v>26.115534</v>
      </c>
      <c r="K89" s="83">
        <f t="shared" si="109"/>
        <v>15.656886999999999</v>
      </c>
      <c r="L89" s="6">
        <f t="shared" si="110"/>
        <v>22.428571428571001</v>
      </c>
      <c r="M89" s="79">
        <f t="shared" si="111"/>
        <v>22.038691</v>
      </c>
      <c r="N89" s="83">
        <f t="shared" si="112"/>
        <v>11.208152</v>
      </c>
      <c r="O89" s="6">
        <f t="shared" si="113"/>
        <v>22.428571428571001</v>
      </c>
      <c r="P89" s="79">
        <f t="shared" si="114"/>
        <v>14.099041</v>
      </c>
      <c r="Q89" s="83">
        <f t="shared" si="115"/>
        <v>-4.6098328000000004</v>
      </c>
      <c r="R89" s="6">
        <f t="shared" si="116"/>
        <v>22.428571428571001</v>
      </c>
      <c r="S89" s="79">
        <f t="shared" si="117"/>
        <v>5.9626111999999996</v>
      </c>
      <c r="T89" s="83">
        <f t="shared" si="118"/>
        <v>-14.181581</v>
      </c>
      <c r="U89" s="6">
        <f t="shared" si="119"/>
        <v>22.428571428571001</v>
      </c>
      <c r="V89" s="79">
        <f t="shared" si="120"/>
        <v>1.0909595000000001</v>
      </c>
      <c r="W89" s="83">
        <f t="shared" si="121"/>
        <v>-31.659382000000001</v>
      </c>
      <c r="X89" s="43">
        <f t="shared" si="122"/>
        <v>22.428571428571001</v>
      </c>
      <c r="Y89" s="43">
        <f t="shared" ref="Y89:Z89" si="158">C613</f>
        <v>-0.20571205000000001</v>
      </c>
      <c r="Z89" s="43">
        <f t="shared" si="158"/>
        <v>-49.987029999999997</v>
      </c>
      <c r="AB89" s="90">
        <v>21408163265.306</v>
      </c>
      <c r="AC89" s="90">
        <v>-19.321660999999999</v>
      </c>
      <c r="AD89" s="90">
        <v>15.108715</v>
      </c>
      <c r="AE89" s="90">
        <v>25.545589</v>
      </c>
      <c r="AF89" s="90">
        <v>-75.339591999999996</v>
      </c>
      <c r="AG89" s="90">
        <v>-10.436874</v>
      </c>
      <c r="AH89" s="8"/>
      <c r="AI89" s="6">
        <f t="shared" si="107"/>
        <v>22.428571428571001</v>
      </c>
      <c r="AJ89" s="6">
        <f t="shared" si="108"/>
        <v>27.257470999999999</v>
      </c>
      <c r="AK89" s="83">
        <f t="shared" si="124"/>
        <v>16.415603999999998</v>
      </c>
      <c r="AL89" s="6">
        <f t="shared" si="125"/>
        <v>22.428571428571001</v>
      </c>
      <c r="AM89" s="79">
        <f t="shared" si="126"/>
        <v>20.988375000000001</v>
      </c>
      <c r="AN89" s="83">
        <f t="shared" si="127"/>
        <v>9.6846999999999994</v>
      </c>
      <c r="AO89" s="6">
        <f t="shared" si="128"/>
        <v>22.428571428571001</v>
      </c>
      <c r="AP89" s="43">
        <f t="shared" si="129"/>
        <v>15.963773</v>
      </c>
      <c r="AQ89" s="83">
        <f t="shared" si="130"/>
        <v>2.4778468999999999</v>
      </c>
      <c r="AR89" s="6">
        <f t="shared" si="131"/>
        <v>22.428571428571001</v>
      </c>
      <c r="AS89" s="79">
        <f t="shared" si="132"/>
        <v>4.4932870999999999</v>
      </c>
      <c r="AT89" s="83">
        <f t="shared" si="133"/>
        <v>-16.694037999999999</v>
      </c>
      <c r="AU89" s="6">
        <f t="shared" si="134"/>
        <v>22.428571428571001</v>
      </c>
      <c r="AV89" s="79">
        <f t="shared" si="135"/>
        <v>0.77711253999999996</v>
      </c>
      <c r="AW89" s="83">
        <f t="shared" si="136"/>
        <v>-32.559916999999999</v>
      </c>
      <c r="AX89" s="43">
        <f t="shared" si="137"/>
        <v>22.428571428571001</v>
      </c>
      <c r="AY89" s="43">
        <f t="shared" si="138"/>
        <v>-0.40327217999999998</v>
      </c>
      <c r="AZ89" s="43">
        <f t="shared" si="139"/>
        <v>-49.791007999999998</v>
      </c>
    </row>
    <row r="90" spans="2:52" x14ac:dyDescent="0.25">
      <c r="B90" s="90">
        <v>21663265306.122002</v>
      </c>
      <c r="C90" s="90">
        <v>-19.310832999999999</v>
      </c>
      <c r="D90" s="90">
        <v>14.006914</v>
      </c>
      <c r="E90" s="90">
        <v>24.069586000000001</v>
      </c>
      <c r="F90" s="90">
        <v>-72.300460999999999</v>
      </c>
      <c r="G90" s="90">
        <v>-10.062671</v>
      </c>
      <c r="H90" s="8"/>
      <c r="I90" s="6">
        <f t="shared" si="104"/>
        <v>22.683673469388001</v>
      </c>
      <c r="J90" s="6">
        <f t="shared" si="105"/>
        <v>25.371576000000001</v>
      </c>
      <c r="K90" s="83">
        <f t="shared" si="109"/>
        <v>15.195629</v>
      </c>
      <c r="L90" s="6">
        <f t="shared" si="110"/>
        <v>22.683673469388001</v>
      </c>
      <c r="M90" s="79">
        <f t="shared" si="111"/>
        <v>20.902539999999998</v>
      </c>
      <c r="N90" s="83">
        <f t="shared" si="112"/>
        <v>10.322084</v>
      </c>
      <c r="O90" s="6">
        <f t="shared" si="113"/>
        <v>22.683673469388001</v>
      </c>
      <c r="P90" s="79">
        <f t="shared" si="114"/>
        <v>15.05119</v>
      </c>
      <c r="Q90" s="83">
        <f t="shared" si="115"/>
        <v>-3.9136530999999999</v>
      </c>
      <c r="R90" s="6">
        <f t="shared" si="116"/>
        <v>22.683673469388001</v>
      </c>
      <c r="S90" s="79">
        <f t="shared" si="117"/>
        <v>5.3440509</v>
      </c>
      <c r="T90" s="83">
        <f t="shared" si="118"/>
        <v>-15.182287000000001</v>
      </c>
      <c r="U90" s="6">
        <f t="shared" si="119"/>
        <v>22.683673469388001</v>
      </c>
      <c r="V90" s="79">
        <f t="shared" si="120"/>
        <v>0.89542621</v>
      </c>
      <c r="W90" s="83">
        <f t="shared" si="121"/>
        <v>-31.980098999999999</v>
      </c>
      <c r="X90" s="43">
        <f t="shared" si="122"/>
        <v>22.683673469388001</v>
      </c>
      <c r="Y90" s="43">
        <f t="shared" ref="Y90:Z90" si="159">C614</f>
        <v>-0.35251367</v>
      </c>
      <c r="Z90" s="43">
        <f t="shared" si="159"/>
        <v>-49.758052999999997</v>
      </c>
      <c r="AB90" s="90">
        <v>21663265306.122002</v>
      </c>
      <c r="AC90" s="90">
        <v>-19.497544999999999</v>
      </c>
      <c r="AD90" s="90">
        <v>15.449586</v>
      </c>
      <c r="AE90" s="90">
        <v>25.926189000000001</v>
      </c>
      <c r="AF90" s="90">
        <v>-77.789589000000007</v>
      </c>
      <c r="AG90" s="90">
        <v>-10.476604</v>
      </c>
      <c r="AH90" s="8"/>
      <c r="AI90" s="6">
        <f t="shared" si="107"/>
        <v>22.683673469388001</v>
      </c>
      <c r="AJ90" s="6">
        <f t="shared" si="108"/>
        <v>27.051977000000001</v>
      </c>
      <c r="AK90" s="83">
        <f t="shared" si="124"/>
        <v>16.063555000000001</v>
      </c>
      <c r="AL90" s="6">
        <f t="shared" si="125"/>
        <v>22.683673469388001</v>
      </c>
      <c r="AM90" s="79">
        <f t="shared" si="126"/>
        <v>20.878374000000001</v>
      </c>
      <c r="AN90" s="83">
        <f t="shared" si="127"/>
        <v>9.4596499999999999</v>
      </c>
      <c r="AO90" s="6">
        <f t="shared" si="128"/>
        <v>22.683673469388001</v>
      </c>
      <c r="AP90" s="43">
        <f t="shared" si="129"/>
        <v>16.181823999999999</v>
      </c>
      <c r="AQ90" s="83">
        <f t="shared" si="130"/>
        <v>2.6760014999999999</v>
      </c>
      <c r="AR90" s="6">
        <f t="shared" si="131"/>
        <v>22.683673469388001</v>
      </c>
      <c r="AS90" s="79">
        <f t="shared" si="132"/>
        <v>4.4430050999999997</v>
      </c>
      <c r="AT90" s="83">
        <f t="shared" si="133"/>
        <v>-16.840534000000002</v>
      </c>
      <c r="AU90" s="6">
        <f t="shared" si="134"/>
        <v>22.683673469388001</v>
      </c>
      <c r="AV90" s="79">
        <f t="shared" si="135"/>
        <v>0.7407589</v>
      </c>
      <c r="AW90" s="83">
        <f t="shared" si="136"/>
        <v>-32.802768999999998</v>
      </c>
      <c r="AX90" s="43">
        <f t="shared" si="137"/>
        <v>22.683673469388001</v>
      </c>
      <c r="AY90" s="43">
        <f t="shared" si="138"/>
        <v>-0.31794876</v>
      </c>
      <c r="AZ90" s="43">
        <f t="shared" si="139"/>
        <v>-49.820805</v>
      </c>
    </row>
    <row r="91" spans="2:52" x14ac:dyDescent="0.25">
      <c r="B91" s="90">
        <v>21918367346.938999</v>
      </c>
      <c r="C91" s="90">
        <v>-18.927893000000001</v>
      </c>
      <c r="D91" s="90">
        <v>15.266757</v>
      </c>
      <c r="E91" s="90">
        <v>25.62359</v>
      </c>
      <c r="F91" s="90">
        <v>-77.966881000000001</v>
      </c>
      <c r="G91" s="90">
        <v>-10.356833999999999</v>
      </c>
      <c r="H91" s="8"/>
      <c r="I91" s="6">
        <f t="shared" si="104"/>
        <v>22.938775510204</v>
      </c>
      <c r="J91" s="6">
        <f t="shared" si="105"/>
        <v>24.112375</v>
      </c>
      <c r="K91" s="83">
        <f t="shared" si="109"/>
        <v>13.705935</v>
      </c>
      <c r="L91" s="6">
        <f t="shared" si="110"/>
        <v>22.938775510204</v>
      </c>
      <c r="M91" s="79">
        <f t="shared" si="111"/>
        <v>19.190892999999999</v>
      </c>
      <c r="N91" s="83">
        <f t="shared" si="112"/>
        <v>8.2840509000000004</v>
      </c>
      <c r="O91" s="6">
        <f t="shared" si="113"/>
        <v>22.938775510204</v>
      </c>
      <c r="P91" s="79">
        <f t="shared" si="114"/>
        <v>15.453467</v>
      </c>
      <c r="Q91" s="83">
        <f t="shared" si="115"/>
        <v>-4.7789783000000003</v>
      </c>
      <c r="R91" s="6">
        <f t="shared" si="116"/>
        <v>22.938775510204</v>
      </c>
      <c r="S91" s="79">
        <f t="shared" si="117"/>
        <v>4.0121031</v>
      </c>
      <c r="T91" s="83">
        <f t="shared" si="118"/>
        <v>-18.868258000000001</v>
      </c>
      <c r="U91" s="6">
        <f t="shared" si="119"/>
        <v>22.938775510204</v>
      </c>
      <c r="V91" s="79">
        <f t="shared" si="120"/>
        <v>0.52847224000000004</v>
      </c>
      <c r="W91" s="83">
        <f t="shared" si="121"/>
        <v>-35.999110999999999</v>
      </c>
      <c r="X91" s="43">
        <f t="shared" si="122"/>
        <v>22.938775510204</v>
      </c>
      <c r="Y91" s="43">
        <f t="shared" ref="Y91:Z91" si="160">C615</f>
        <v>-0.17738216000000001</v>
      </c>
      <c r="Z91" s="43">
        <f t="shared" si="160"/>
        <v>-54.046802999999997</v>
      </c>
      <c r="AB91" s="90">
        <v>21918367346.938999</v>
      </c>
      <c r="AC91" s="90">
        <v>-19.395115000000001</v>
      </c>
      <c r="AD91" s="90">
        <v>15.171593</v>
      </c>
      <c r="AE91" s="90">
        <v>25.798024999999999</v>
      </c>
      <c r="AF91" s="90">
        <v>-78.211296000000004</v>
      </c>
      <c r="AG91" s="90">
        <v>-10.626431999999999</v>
      </c>
      <c r="AH91" s="8"/>
      <c r="AI91" s="6">
        <f t="shared" si="107"/>
        <v>22.938775510204</v>
      </c>
      <c r="AJ91" s="6">
        <f t="shared" si="108"/>
        <v>29.361073999999999</v>
      </c>
      <c r="AK91" s="83">
        <f t="shared" si="124"/>
        <v>18.120145999999998</v>
      </c>
      <c r="AL91" s="6">
        <f t="shared" si="125"/>
        <v>22.938775510204</v>
      </c>
      <c r="AM91" s="79">
        <f t="shared" si="126"/>
        <v>21.351047999999999</v>
      </c>
      <c r="AN91" s="83">
        <f t="shared" si="127"/>
        <v>9.6807394000000002</v>
      </c>
      <c r="AO91" s="6">
        <f t="shared" si="128"/>
        <v>22.938775510204</v>
      </c>
      <c r="AP91" s="43">
        <f t="shared" si="129"/>
        <v>16.523582000000001</v>
      </c>
      <c r="AQ91" s="83">
        <f t="shared" si="130"/>
        <v>2.62852</v>
      </c>
      <c r="AR91" s="6">
        <f t="shared" si="131"/>
        <v>22.938775510204</v>
      </c>
      <c r="AS91" s="79">
        <f t="shared" si="132"/>
        <v>3.8566973</v>
      </c>
      <c r="AT91" s="83">
        <f t="shared" si="133"/>
        <v>-18.484577000000002</v>
      </c>
      <c r="AU91" s="6">
        <f t="shared" si="134"/>
        <v>22.938775510204</v>
      </c>
      <c r="AV91" s="79">
        <f t="shared" si="135"/>
        <v>0.52473420000000004</v>
      </c>
      <c r="AW91" s="83">
        <f t="shared" si="136"/>
        <v>-35.003540000000001</v>
      </c>
      <c r="AX91" s="43">
        <f t="shared" si="137"/>
        <v>22.938775510204</v>
      </c>
      <c r="AY91" s="43">
        <f t="shared" si="138"/>
        <v>-0.35648382000000001</v>
      </c>
      <c r="AZ91" s="43">
        <f t="shared" si="139"/>
        <v>-52.895645000000002</v>
      </c>
    </row>
    <row r="92" spans="2:52" x14ac:dyDescent="0.25">
      <c r="B92" s="90">
        <v>22173469387.755001</v>
      </c>
      <c r="C92" s="90">
        <v>-19.579930999999998</v>
      </c>
      <c r="D92" s="90">
        <v>16.919706000000001</v>
      </c>
      <c r="E92" s="90">
        <v>27.092290999999999</v>
      </c>
      <c r="F92" s="90">
        <v>-78.789169000000001</v>
      </c>
      <c r="G92" s="90">
        <v>-10.172585</v>
      </c>
      <c r="H92" s="8"/>
      <c r="I92" s="6">
        <f t="shared" si="104"/>
        <v>23.193877551020002</v>
      </c>
      <c r="J92" s="6">
        <f t="shared" si="105"/>
        <v>23.972908</v>
      </c>
      <c r="K92" s="83">
        <f t="shared" si="109"/>
        <v>13.636813</v>
      </c>
      <c r="L92" s="6">
        <f t="shared" si="110"/>
        <v>23.193877551020002</v>
      </c>
      <c r="M92" s="79">
        <f t="shared" si="111"/>
        <v>17.178412999999999</v>
      </c>
      <c r="N92" s="83">
        <f t="shared" si="112"/>
        <v>6.1339902999999998</v>
      </c>
      <c r="O92" s="6">
        <f t="shared" si="113"/>
        <v>23.193877551020002</v>
      </c>
      <c r="P92" s="79">
        <f t="shared" si="114"/>
        <v>14.013469000000001</v>
      </c>
      <c r="Q92" s="83">
        <f t="shared" si="115"/>
        <v>-7.4875879000000003</v>
      </c>
      <c r="R92" s="6">
        <f t="shared" si="116"/>
        <v>23.193877551020002</v>
      </c>
      <c r="S92" s="79">
        <f t="shared" si="117"/>
        <v>2.9947922</v>
      </c>
      <c r="T92" s="83">
        <f t="shared" si="118"/>
        <v>-22.098984000000002</v>
      </c>
      <c r="U92" s="6">
        <f t="shared" si="119"/>
        <v>23.193877551020002</v>
      </c>
      <c r="V92" s="79">
        <f t="shared" si="120"/>
        <v>0.25482287999999997</v>
      </c>
      <c r="W92" s="83">
        <f t="shared" si="121"/>
        <v>-39.312935000000003</v>
      </c>
      <c r="X92" s="43">
        <f t="shared" si="122"/>
        <v>23.193877551020002</v>
      </c>
      <c r="Y92" s="43">
        <f t="shared" ref="Y92:Z92" si="161">C616</f>
        <v>-0.11452979000000001</v>
      </c>
      <c r="Z92" s="43">
        <f t="shared" si="161"/>
        <v>-56.872993000000001</v>
      </c>
      <c r="AB92" s="90">
        <v>22173469387.755001</v>
      </c>
      <c r="AC92" s="90">
        <v>-19.707730999999999</v>
      </c>
      <c r="AD92" s="90">
        <v>15.064676</v>
      </c>
      <c r="AE92" s="90">
        <v>25.699121000000002</v>
      </c>
      <c r="AF92" s="90">
        <v>-74.829848999999996</v>
      </c>
      <c r="AG92" s="90">
        <v>-10.634444</v>
      </c>
      <c r="AH92" s="8"/>
      <c r="AI92" s="6">
        <f t="shared" si="107"/>
        <v>23.193877551020002</v>
      </c>
      <c r="AJ92" s="6">
        <f t="shared" si="108"/>
        <v>27.521650000000001</v>
      </c>
      <c r="AK92" s="83">
        <f t="shared" si="124"/>
        <v>15.913672999999999</v>
      </c>
      <c r="AL92" s="6">
        <f t="shared" si="125"/>
        <v>23.193877551020002</v>
      </c>
      <c r="AM92" s="79">
        <f t="shared" si="126"/>
        <v>21.353197000000002</v>
      </c>
      <c r="AN92" s="83">
        <f t="shared" si="127"/>
        <v>9.3491696999999991</v>
      </c>
      <c r="AO92" s="6">
        <f t="shared" si="128"/>
        <v>23.193877551020002</v>
      </c>
      <c r="AP92" s="43">
        <f t="shared" si="129"/>
        <v>16.947115</v>
      </c>
      <c r="AQ92" s="83">
        <f t="shared" si="130"/>
        <v>2.7698592999999998</v>
      </c>
      <c r="AR92" s="6">
        <f t="shared" si="131"/>
        <v>23.193877551020002</v>
      </c>
      <c r="AS92" s="79">
        <f t="shared" si="132"/>
        <v>3.8306149999999999</v>
      </c>
      <c r="AT92" s="83">
        <f t="shared" si="133"/>
        <v>-19.184805000000001</v>
      </c>
      <c r="AU92" s="6">
        <f t="shared" si="134"/>
        <v>23.193877551020002</v>
      </c>
      <c r="AV92" s="79">
        <f t="shared" si="135"/>
        <v>0.51645147999999996</v>
      </c>
      <c r="AW92" s="83">
        <f t="shared" si="136"/>
        <v>-36.543205</v>
      </c>
      <c r="AX92" s="43">
        <f t="shared" si="137"/>
        <v>23.193877551020002</v>
      </c>
      <c r="AY92" s="43">
        <f t="shared" si="138"/>
        <v>-0.2483273</v>
      </c>
      <c r="AZ92" s="43">
        <f t="shared" si="139"/>
        <v>-54.956859999999999</v>
      </c>
    </row>
    <row r="93" spans="2:52" x14ac:dyDescent="0.25">
      <c r="B93" s="90">
        <v>22428571428.570999</v>
      </c>
      <c r="C93" s="90">
        <v>-18.857410000000002</v>
      </c>
      <c r="D93" s="90">
        <v>15.656886999999999</v>
      </c>
      <c r="E93" s="90">
        <v>26.115534</v>
      </c>
      <c r="F93" s="90">
        <v>-80.857894999999999</v>
      </c>
      <c r="G93" s="90">
        <v>-10.458648</v>
      </c>
      <c r="H93" s="8"/>
      <c r="I93" s="6">
        <f t="shared" si="104"/>
        <v>23.448979591837002</v>
      </c>
      <c r="J93" s="6">
        <f t="shared" si="105"/>
        <v>23.278980000000001</v>
      </c>
      <c r="K93" s="83">
        <f t="shared" si="109"/>
        <v>12.776859999999999</v>
      </c>
      <c r="L93" s="6">
        <f t="shared" si="110"/>
        <v>23.448979591837002</v>
      </c>
      <c r="M93" s="79">
        <f t="shared" si="111"/>
        <v>16.024145000000001</v>
      </c>
      <c r="N93" s="83">
        <f t="shared" si="112"/>
        <v>4.1636614999999999</v>
      </c>
      <c r="O93" s="6">
        <f t="shared" si="113"/>
        <v>23.448979591837002</v>
      </c>
      <c r="P93" s="79">
        <f t="shared" si="114"/>
        <v>10.071999</v>
      </c>
      <c r="Q93" s="83">
        <f t="shared" si="115"/>
        <v>-13.670334</v>
      </c>
      <c r="R93" s="6">
        <f t="shared" si="116"/>
        <v>23.448979591837002</v>
      </c>
      <c r="S93" s="79">
        <f t="shared" si="117"/>
        <v>2.0131253999999998</v>
      </c>
      <c r="T93" s="83">
        <f t="shared" si="118"/>
        <v>-26.674368000000001</v>
      </c>
      <c r="U93" s="6">
        <f t="shared" si="119"/>
        <v>23.448979591837002</v>
      </c>
      <c r="V93" s="79">
        <f t="shared" si="120"/>
        <v>1.0209803E-2</v>
      </c>
      <c r="W93" s="83">
        <f t="shared" si="121"/>
        <v>-44.532288000000001</v>
      </c>
      <c r="X93" s="43">
        <f t="shared" si="122"/>
        <v>23.448979591837002</v>
      </c>
      <c r="Y93" s="43">
        <f t="shared" ref="Y93:Z93" si="162">C617</f>
        <v>0.29509601000000002</v>
      </c>
      <c r="Z93" s="43">
        <f t="shared" si="162"/>
        <v>-61.201045999999998</v>
      </c>
      <c r="AB93" s="90">
        <v>22428571428.570999</v>
      </c>
      <c r="AC93" s="90">
        <v>-19.562947999999999</v>
      </c>
      <c r="AD93" s="90">
        <v>16.415603999999998</v>
      </c>
      <c r="AE93" s="90">
        <v>27.257470999999999</v>
      </c>
      <c r="AF93" s="90">
        <v>-77.344299000000007</v>
      </c>
      <c r="AG93" s="90">
        <v>-10.841868</v>
      </c>
      <c r="AH93" s="8"/>
      <c r="AI93" s="6">
        <f t="shared" si="107"/>
        <v>23.448979591837002</v>
      </c>
      <c r="AJ93" s="6">
        <f t="shared" si="108"/>
        <v>29.775372000000001</v>
      </c>
      <c r="AK93" s="83">
        <f t="shared" si="124"/>
        <v>17.801601000000002</v>
      </c>
      <c r="AL93" s="6">
        <f t="shared" si="125"/>
        <v>23.448979591837002</v>
      </c>
      <c r="AM93" s="79">
        <f t="shared" si="126"/>
        <v>21.659855</v>
      </c>
      <c r="AN93" s="83">
        <f t="shared" si="127"/>
        <v>9.2711658000000003</v>
      </c>
      <c r="AO93" s="6">
        <f t="shared" si="128"/>
        <v>23.448979591837002</v>
      </c>
      <c r="AP93" s="43">
        <f t="shared" si="129"/>
        <v>15.590088</v>
      </c>
      <c r="AQ93" s="83">
        <f t="shared" si="130"/>
        <v>0.41594871999999999</v>
      </c>
      <c r="AR93" s="6">
        <f t="shared" si="131"/>
        <v>23.448979591837002</v>
      </c>
      <c r="AS93" s="79">
        <f t="shared" si="132"/>
        <v>3.5004852</v>
      </c>
      <c r="AT93" s="83">
        <f t="shared" si="133"/>
        <v>-21.660021</v>
      </c>
      <c r="AU93" s="6">
        <f t="shared" si="134"/>
        <v>23.448979591837002</v>
      </c>
      <c r="AV93" s="79">
        <f t="shared" si="135"/>
        <v>0.49500135000000001</v>
      </c>
      <c r="AW93" s="83">
        <f t="shared" si="136"/>
        <v>-40.230885000000001</v>
      </c>
      <c r="AX93" s="43">
        <f t="shared" si="137"/>
        <v>23.448979591837002</v>
      </c>
      <c r="AY93" s="43">
        <f t="shared" si="138"/>
        <v>-0.18556487999999999</v>
      </c>
      <c r="AZ93" s="43">
        <f t="shared" si="139"/>
        <v>-59.250484</v>
      </c>
    </row>
    <row r="94" spans="2:52" x14ac:dyDescent="0.25">
      <c r="B94" s="90">
        <v>22683673469.388</v>
      </c>
      <c r="C94" s="90">
        <v>-19.723320000000001</v>
      </c>
      <c r="D94" s="90">
        <v>15.195629</v>
      </c>
      <c r="E94" s="90">
        <v>25.371576000000001</v>
      </c>
      <c r="F94" s="90">
        <v>-72.776245000000003</v>
      </c>
      <c r="G94" s="90">
        <v>-10.175947000000001</v>
      </c>
      <c r="H94" s="8"/>
      <c r="I94" s="6">
        <f t="shared" si="104"/>
        <v>23.704081632653001</v>
      </c>
      <c r="J94" s="6">
        <f t="shared" si="105"/>
        <v>20.650283999999999</v>
      </c>
      <c r="K94" s="83">
        <f t="shared" si="109"/>
        <v>9.8384131999999997</v>
      </c>
      <c r="L94" s="6">
        <f t="shared" si="110"/>
        <v>23.704081632653001</v>
      </c>
      <c r="M94" s="79">
        <f t="shared" si="111"/>
        <v>13.644626000000001</v>
      </c>
      <c r="N94" s="83">
        <f t="shared" si="112"/>
        <v>-0.12943036999999999</v>
      </c>
      <c r="O94" s="6">
        <f t="shared" si="113"/>
        <v>23.704081632653001</v>
      </c>
      <c r="P94" s="79">
        <f t="shared" si="114"/>
        <v>5.7883725000000004</v>
      </c>
      <c r="Q94" s="83">
        <f t="shared" si="115"/>
        <v>-22.093744000000001</v>
      </c>
      <c r="R94" s="6">
        <f t="shared" si="116"/>
        <v>23.704081632653001</v>
      </c>
      <c r="S94" s="79">
        <f t="shared" si="117"/>
        <v>1.080784</v>
      </c>
      <c r="T94" s="83">
        <f t="shared" si="118"/>
        <v>-33.950637999999998</v>
      </c>
      <c r="U94" s="6">
        <f t="shared" si="119"/>
        <v>23.704081632653001</v>
      </c>
      <c r="V94" s="79">
        <f t="shared" si="120"/>
        <v>-0.10677478</v>
      </c>
      <c r="W94" s="83">
        <f t="shared" si="121"/>
        <v>-52.146197999999998</v>
      </c>
      <c r="X94" s="43">
        <f t="shared" si="122"/>
        <v>23.704081632653001</v>
      </c>
      <c r="Y94" s="43">
        <f t="shared" ref="Y94:Z94" si="163">C618</f>
        <v>1.9376116000000001</v>
      </c>
      <c r="Z94" s="43">
        <f t="shared" si="163"/>
        <v>-63.589916000000002</v>
      </c>
      <c r="AB94" s="90">
        <v>22683673469.388</v>
      </c>
      <c r="AC94" s="90">
        <v>-19.992815</v>
      </c>
      <c r="AD94" s="90">
        <v>16.063555000000001</v>
      </c>
      <c r="AE94" s="90">
        <v>27.051977000000001</v>
      </c>
      <c r="AF94" s="90">
        <v>-88.109954999999999</v>
      </c>
      <c r="AG94" s="90">
        <v>-10.988421000000001</v>
      </c>
      <c r="AH94" s="8"/>
      <c r="AI94" s="6">
        <f t="shared" si="107"/>
        <v>23.704081632653001</v>
      </c>
      <c r="AJ94" s="6">
        <f t="shared" si="108"/>
        <v>27.517524999999999</v>
      </c>
      <c r="AK94" s="83">
        <f t="shared" si="124"/>
        <v>14.891541999999999</v>
      </c>
      <c r="AL94" s="6">
        <f t="shared" si="125"/>
        <v>23.704081632653001</v>
      </c>
      <c r="AM94" s="79">
        <f t="shared" si="126"/>
        <v>20.794581999999998</v>
      </c>
      <c r="AN94" s="83">
        <f t="shared" si="127"/>
        <v>7.7079038999999998</v>
      </c>
      <c r="AO94" s="6">
        <f t="shared" si="128"/>
        <v>23.704081632653001</v>
      </c>
      <c r="AP94" s="43">
        <f t="shared" si="129"/>
        <v>12.854201</v>
      </c>
      <c r="AQ94" s="83">
        <f t="shared" si="130"/>
        <v>-4.1906805</v>
      </c>
      <c r="AR94" s="6">
        <f t="shared" si="131"/>
        <v>23.704081632653001</v>
      </c>
      <c r="AS94" s="79">
        <f t="shared" si="132"/>
        <v>2.6296860999999998</v>
      </c>
      <c r="AT94" s="83">
        <f t="shared" si="133"/>
        <v>-26.627678</v>
      </c>
      <c r="AU94" s="6">
        <f t="shared" si="134"/>
        <v>23.704081632653001</v>
      </c>
      <c r="AV94" s="79">
        <f t="shared" si="135"/>
        <v>0.36405879000000002</v>
      </c>
      <c r="AW94" s="83">
        <f t="shared" si="136"/>
        <v>-46.999718000000001</v>
      </c>
      <c r="AX94" s="43">
        <f t="shared" si="137"/>
        <v>23.704081632653001</v>
      </c>
      <c r="AY94" s="43">
        <f t="shared" si="138"/>
        <v>1.5520054999999999</v>
      </c>
      <c r="AZ94" s="43">
        <f t="shared" si="139"/>
        <v>-63.044781</v>
      </c>
    </row>
    <row r="95" spans="2:52" x14ac:dyDescent="0.25">
      <c r="B95" s="90">
        <v>22938775510.203999</v>
      </c>
      <c r="C95" s="90">
        <v>-18.884679999999999</v>
      </c>
      <c r="D95" s="90">
        <v>13.705935</v>
      </c>
      <c r="E95" s="90">
        <v>24.112375</v>
      </c>
      <c r="F95" s="90">
        <v>-73.935867000000002</v>
      </c>
      <c r="G95" s="90">
        <v>-10.40644</v>
      </c>
      <c r="H95" s="8"/>
      <c r="I95" s="6">
        <f t="shared" si="104"/>
        <v>23.959183673469003</v>
      </c>
      <c r="J95" s="6">
        <f t="shared" si="105"/>
        <v>18.249495</v>
      </c>
      <c r="K95" s="83">
        <f t="shared" si="109"/>
        <v>6.7384439</v>
      </c>
      <c r="L95" s="6">
        <f t="shared" si="110"/>
        <v>23.959183673469003</v>
      </c>
      <c r="M95" s="79">
        <f t="shared" si="111"/>
        <v>10.223462</v>
      </c>
      <c r="N95" s="83">
        <f t="shared" si="112"/>
        <v>-6.4802356000000003</v>
      </c>
      <c r="O95" s="6">
        <f t="shared" si="113"/>
        <v>23.959183673469003</v>
      </c>
      <c r="P95" s="79">
        <f t="shared" si="114"/>
        <v>2.8347576000000001</v>
      </c>
      <c r="Q95" s="83">
        <f t="shared" si="115"/>
        <v>-30.160501</v>
      </c>
      <c r="R95" s="6">
        <f t="shared" si="116"/>
        <v>23.959183673469003</v>
      </c>
      <c r="S95" s="79">
        <f t="shared" si="117"/>
        <v>0.31504557</v>
      </c>
      <c r="T95" s="83">
        <f t="shared" si="118"/>
        <v>-41.591327999999997</v>
      </c>
      <c r="U95" s="6">
        <f t="shared" si="119"/>
        <v>23.959183673469003</v>
      </c>
      <c r="V95" s="79">
        <f t="shared" si="120"/>
        <v>7.1222350000000004E-2</v>
      </c>
      <c r="W95" s="83">
        <f t="shared" si="121"/>
        <v>-58.695281999999999</v>
      </c>
      <c r="X95" s="43">
        <f t="shared" si="122"/>
        <v>23.959183673469003</v>
      </c>
      <c r="Y95" s="43">
        <f t="shared" ref="Y95:Z95" si="164">C619</f>
        <v>4.0200728999999997</v>
      </c>
      <c r="Z95" s="43">
        <f t="shared" si="164"/>
        <v>-64.095969999999994</v>
      </c>
      <c r="AB95" s="90">
        <v>22938775510.203999</v>
      </c>
      <c r="AC95" s="90">
        <v>-20.210581000000001</v>
      </c>
      <c r="AD95" s="90">
        <v>18.120145999999998</v>
      </c>
      <c r="AE95" s="90">
        <v>29.361073999999999</v>
      </c>
      <c r="AF95" s="90">
        <v>-74.226105000000004</v>
      </c>
      <c r="AG95" s="90">
        <v>-11.240931</v>
      </c>
      <c r="AH95" s="8"/>
      <c r="AI95" s="6">
        <f t="shared" si="107"/>
        <v>23.959183673469003</v>
      </c>
      <c r="AJ95" s="6">
        <f t="shared" si="108"/>
        <v>27.741755000000001</v>
      </c>
      <c r="AK95" s="83">
        <f t="shared" si="124"/>
        <v>14.62218</v>
      </c>
      <c r="AL95" s="6">
        <f t="shared" si="125"/>
        <v>23.959183673469003</v>
      </c>
      <c r="AM95" s="79">
        <f t="shared" si="126"/>
        <v>20.739601</v>
      </c>
      <c r="AN95" s="83">
        <f t="shared" si="127"/>
        <v>7.1402378000000004</v>
      </c>
      <c r="AO95" s="6">
        <f t="shared" si="128"/>
        <v>23.959183673469003</v>
      </c>
      <c r="AP95" s="43">
        <f t="shared" si="129"/>
        <v>11.065948000000001</v>
      </c>
      <c r="AQ95" s="83">
        <f t="shared" si="130"/>
        <v>-7.0860080999999999</v>
      </c>
      <c r="AR95" s="6">
        <f t="shared" si="131"/>
        <v>23.959183673469003</v>
      </c>
      <c r="AS95" s="79">
        <f t="shared" si="132"/>
        <v>2.2622005999999999</v>
      </c>
      <c r="AT95" s="83">
        <f t="shared" si="133"/>
        <v>-29.730654000000001</v>
      </c>
      <c r="AU95" s="6">
        <f t="shared" si="134"/>
        <v>23.959183673469003</v>
      </c>
      <c r="AV95" s="79">
        <f t="shared" si="135"/>
        <v>0.42707992</v>
      </c>
      <c r="AW95" s="83">
        <f t="shared" si="136"/>
        <v>-51.621670000000002</v>
      </c>
      <c r="AX95" s="43">
        <f t="shared" si="137"/>
        <v>23.959183673469003</v>
      </c>
      <c r="AY95" s="43">
        <f t="shared" si="138"/>
        <v>2.7904952000000001</v>
      </c>
      <c r="AZ95" s="43">
        <f t="shared" si="139"/>
        <v>-65.938598999999996</v>
      </c>
    </row>
    <row r="96" spans="2:52" x14ac:dyDescent="0.25">
      <c r="B96" s="90">
        <v>23193877551.02</v>
      </c>
      <c r="C96" s="90">
        <v>-19.507788000000001</v>
      </c>
      <c r="D96" s="90">
        <v>13.636813</v>
      </c>
      <c r="E96" s="90">
        <v>23.972908</v>
      </c>
      <c r="F96" s="90">
        <v>-73.870864999999995</v>
      </c>
      <c r="G96" s="90">
        <v>-10.336093999999999</v>
      </c>
      <c r="H96" s="8"/>
      <c r="I96" s="6">
        <f t="shared" si="104"/>
        <v>24.214285714286</v>
      </c>
      <c r="J96" s="6">
        <f t="shared" si="105"/>
        <v>14.504054</v>
      </c>
      <c r="K96" s="83">
        <f t="shared" si="109"/>
        <v>1.0122819999999999</v>
      </c>
      <c r="L96" s="6">
        <f t="shared" si="110"/>
        <v>24.214285714286</v>
      </c>
      <c r="M96" s="79">
        <f t="shared" si="111"/>
        <v>6.0417947999999999</v>
      </c>
      <c r="N96" s="83">
        <f t="shared" si="112"/>
        <v>-15.540991999999999</v>
      </c>
      <c r="O96" s="6">
        <f t="shared" si="113"/>
        <v>24.214285714286</v>
      </c>
      <c r="P96" s="79">
        <f t="shared" si="114"/>
        <v>1.1669160000000001</v>
      </c>
      <c r="Q96" s="83">
        <f t="shared" si="115"/>
        <v>-39.694321000000002</v>
      </c>
      <c r="R96" s="6">
        <f t="shared" si="116"/>
        <v>24.214285714286</v>
      </c>
      <c r="S96" s="79">
        <f t="shared" si="117"/>
        <v>0.12572828</v>
      </c>
      <c r="T96" s="83">
        <f t="shared" si="118"/>
        <v>-51.646084000000002</v>
      </c>
      <c r="U96" s="6">
        <f t="shared" si="119"/>
        <v>24.214285714286</v>
      </c>
      <c r="V96" s="79">
        <f t="shared" si="120"/>
        <v>3.3003464</v>
      </c>
      <c r="W96" s="83">
        <f t="shared" si="121"/>
        <v>-61.846245000000003</v>
      </c>
      <c r="X96" s="43">
        <f t="shared" si="122"/>
        <v>24.214285714286</v>
      </c>
      <c r="Y96" s="43">
        <f t="shared" ref="Y96:Z96" si="165">C620</f>
        <v>5.8444776999999997</v>
      </c>
      <c r="Z96" s="43">
        <f t="shared" si="165"/>
        <v>-64.548141000000001</v>
      </c>
      <c r="AB96" s="90">
        <v>23193877551.02</v>
      </c>
      <c r="AC96" s="90">
        <v>-20.29739</v>
      </c>
      <c r="AD96" s="90">
        <v>15.913672999999999</v>
      </c>
      <c r="AE96" s="90">
        <v>27.521650000000001</v>
      </c>
      <c r="AF96" s="90">
        <v>-91.887169</v>
      </c>
      <c r="AG96" s="90">
        <v>-11.607977</v>
      </c>
      <c r="AH96" s="8"/>
      <c r="AI96" s="6">
        <f t="shared" si="107"/>
        <v>24.214285714286</v>
      </c>
      <c r="AJ96" s="6">
        <f t="shared" si="108"/>
        <v>26.653635000000001</v>
      </c>
      <c r="AK96" s="83">
        <f t="shared" si="124"/>
        <v>12.746135000000001</v>
      </c>
      <c r="AL96" s="6">
        <f t="shared" si="125"/>
        <v>24.214285714286</v>
      </c>
      <c r="AM96" s="79">
        <f t="shared" si="126"/>
        <v>22.240677000000002</v>
      </c>
      <c r="AN96" s="83">
        <f t="shared" si="127"/>
        <v>7.9063325000000004</v>
      </c>
      <c r="AO96" s="6">
        <f t="shared" si="128"/>
        <v>24.214285714286</v>
      </c>
      <c r="AP96" s="43">
        <f t="shared" si="129"/>
        <v>13.770265999999999</v>
      </c>
      <c r="AQ96" s="83">
        <f t="shared" si="130"/>
        <v>-4.6131815999999999</v>
      </c>
      <c r="AR96" s="6">
        <f t="shared" si="131"/>
        <v>24.214285714286</v>
      </c>
      <c r="AS96" s="79">
        <f t="shared" si="132"/>
        <v>2.7384653000000001</v>
      </c>
      <c r="AT96" s="83">
        <f t="shared" si="133"/>
        <v>-30.366177</v>
      </c>
      <c r="AU96" s="6">
        <f t="shared" si="134"/>
        <v>24.214285714286</v>
      </c>
      <c r="AV96" s="79">
        <f t="shared" si="135"/>
        <v>0.73019867999999999</v>
      </c>
      <c r="AW96" s="83">
        <f t="shared" si="136"/>
        <v>-54.183666000000002</v>
      </c>
      <c r="AX96" s="43">
        <f t="shared" si="137"/>
        <v>24.214285714286</v>
      </c>
      <c r="AY96" s="43">
        <f t="shared" si="138"/>
        <v>4.5052595000000002</v>
      </c>
      <c r="AZ96" s="43">
        <f t="shared" si="139"/>
        <v>-65.157448000000002</v>
      </c>
    </row>
    <row r="97" spans="2:52" x14ac:dyDescent="0.25">
      <c r="B97" s="90">
        <v>23448979591.837002</v>
      </c>
      <c r="C97" s="90">
        <v>-19.488810000000001</v>
      </c>
      <c r="D97" s="90">
        <v>12.776859999999999</v>
      </c>
      <c r="E97" s="90">
        <v>23.278980000000001</v>
      </c>
      <c r="F97" s="90">
        <v>-71.657982000000004</v>
      </c>
      <c r="G97" s="90">
        <v>-10.502119</v>
      </c>
      <c r="H97" s="8"/>
      <c r="I97" s="6">
        <f t="shared" si="104"/>
        <v>24.469387755102002</v>
      </c>
      <c r="J97" s="6">
        <f t="shared" si="105"/>
        <v>9.9908791000000008</v>
      </c>
      <c r="K97" s="83">
        <f t="shared" si="109"/>
        <v>-8.1305847</v>
      </c>
      <c r="L97" s="6">
        <f t="shared" si="110"/>
        <v>24.469387755102002</v>
      </c>
      <c r="M97" s="79">
        <f t="shared" si="111"/>
        <v>2.6645857999999998</v>
      </c>
      <c r="N97" s="83">
        <f t="shared" si="112"/>
        <v>-26.822659000000002</v>
      </c>
      <c r="O97" s="6">
        <f t="shared" si="113"/>
        <v>24.469387755102002</v>
      </c>
      <c r="P97" s="79">
        <f t="shared" si="114"/>
        <v>0.42788874999999998</v>
      </c>
      <c r="Q97" s="83">
        <f t="shared" si="115"/>
        <v>-50.693004999999999</v>
      </c>
      <c r="R97" s="6">
        <f t="shared" si="116"/>
        <v>24.469387755102002</v>
      </c>
      <c r="S97" s="79">
        <f t="shared" si="117"/>
        <v>1.0309519</v>
      </c>
      <c r="T97" s="83">
        <f t="shared" si="118"/>
        <v>-59.104545999999999</v>
      </c>
      <c r="U97" s="6">
        <f t="shared" si="119"/>
        <v>24.469387755102002</v>
      </c>
      <c r="V97" s="79">
        <f t="shared" si="120"/>
        <v>5.3655210000000002</v>
      </c>
      <c r="W97" s="83">
        <f t="shared" si="121"/>
        <v>-63.029845999999999</v>
      </c>
      <c r="X97" s="43">
        <f t="shared" si="122"/>
        <v>24.469387755102002</v>
      </c>
      <c r="Y97" s="43">
        <f t="shared" ref="Y97:Z97" si="166">C621</f>
        <v>6.8701730000000003</v>
      </c>
      <c r="Z97" s="43">
        <f t="shared" si="166"/>
        <v>-63.935394000000002</v>
      </c>
      <c r="AB97" s="90">
        <v>23448979591.837002</v>
      </c>
      <c r="AC97" s="90">
        <v>-21.058890999999999</v>
      </c>
      <c r="AD97" s="90">
        <v>17.801601000000002</v>
      </c>
      <c r="AE97" s="90">
        <v>29.775372000000001</v>
      </c>
      <c r="AF97" s="90">
        <v>-78.069359000000006</v>
      </c>
      <c r="AG97" s="90">
        <v>-11.97377</v>
      </c>
      <c r="AH97" s="8"/>
      <c r="AI97" s="6">
        <f t="shared" si="107"/>
        <v>24.469387755102002</v>
      </c>
      <c r="AJ97" s="6">
        <f t="shared" si="108"/>
        <v>26.967606</v>
      </c>
      <c r="AK97" s="83">
        <f t="shared" si="124"/>
        <v>12.241954</v>
      </c>
      <c r="AL97" s="6">
        <f t="shared" si="125"/>
        <v>24.469387755102002</v>
      </c>
      <c r="AM97" s="79">
        <f t="shared" si="126"/>
        <v>22.834447999999998</v>
      </c>
      <c r="AN97" s="83">
        <f t="shared" si="127"/>
        <v>7.6638951000000004</v>
      </c>
      <c r="AO97" s="6">
        <f t="shared" si="128"/>
        <v>24.469387755102002</v>
      </c>
      <c r="AP97" s="43">
        <f t="shared" si="129"/>
        <v>13.658346999999999</v>
      </c>
      <c r="AQ97" s="83">
        <f t="shared" si="130"/>
        <v>-6.2165828000000003</v>
      </c>
      <c r="AR97" s="6">
        <f t="shared" si="131"/>
        <v>24.469387755102002</v>
      </c>
      <c r="AS97" s="79">
        <f t="shared" si="132"/>
        <v>2.9611478</v>
      </c>
      <c r="AT97" s="83">
        <f t="shared" si="133"/>
        <v>-33.736773999999997</v>
      </c>
      <c r="AU97" s="6">
        <f t="shared" si="134"/>
        <v>24.469387755102002</v>
      </c>
      <c r="AV97" s="79">
        <f t="shared" si="135"/>
        <v>1.4141585000000001</v>
      </c>
      <c r="AW97" s="83">
        <f t="shared" si="136"/>
        <v>-57.955672999999997</v>
      </c>
      <c r="AX97" s="43">
        <f t="shared" si="137"/>
        <v>24.469387755102002</v>
      </c>
      <c r="AY97" s="43">
        <f t="shared" si="138"/>
        <v>3.8984106000000001</v>
      </c>
      <c r="AZ97" s="43">
        <f t="shared" si="139"/>
        <v>-67.168120999999999</v>
      </c>
    </row>
    <row r="98" spans="2:52" x14ac:dyDescent="0.25">
      <c r="B98" s="90">
        <v>23704081632.653</v>
      </c>
      <c r="C98" s="90">
        <v>-19.339355000000001</v>
      </c>
      <c r="D98" s="90">
        <v>9.8384131999999997</v>
      </c>
      <c r="E98" s="90">
        <v>20.650283999999999</v>
      </c>
      <c r="F98" s="90">
        <v>-70.140174999999999</v>
      </c>
      <c r="G98" s="90">
        <v>-10.811870000000001</v>
      </c>
      <c r="H98" s="8"/>
      <c r="I98" s="6">
        <f t="shared" si="104"/>
        <v>24.724489795918</v>
      </c>
      <c r="J98" s="6">
        <f t="shared" si="105"/>
        <v>5.0186957999999997</v>
      </c>
      <c r="K98" s="83">
        <f t="shared" si="109"/>
        <v>-19.91188</v>
      </c>
      <c r="L98" s="6">
        <f t="shared" si="110"/>
        <v>24.724489795918</v>
      </c>
      <c r="M98" s="79">
        <f t="shared" si="111"/>
        <v>0.90367978999999998</v>
      </c>
      <c r="N98" s="83">
        <f t="shared" si="112"/>
        <v>-38.828719999999997</v>
      </c>
      <c r="O98" s="6">
        <f t="shared" si="113"/>
        <v>24.724489795918</v>
      </c>
      <c r="P98" s="79">
        <f t="shared" si="114"/>
        <v>0.43914181000000002</v>
      </c>
      <c r="Q98" s="83">
        <f t="shared" si="115"/>
        <v>-61.837521000000002</v>
      </c>
      <c r="R98" s="6">
        <f t="shared" si="116"/>
        <v>24.724489795918</v>
      </c>
      <c r="S98" s="79">
        <f t="shared" si="117"/>
        <v>2.8859758000000002</v>
      </c>
      <c r="T98" s="83">
        <f t="shared" si="118"/>
        <v>-64.080078</v>
      </c>
      <c r="U98" s="6">
        <f t="shared" si="119"/>
        <v>24.724489795918</v>
      </c>
      <c r="V98" s="79">
        <f t="shared" si="120"/>
        <v>9.2450647000000004</v>
      </c>
      <c r="W98" s="83">
        <f t="shared" si="121"/>
        <v>-61.253104999999998</v>
      </c>
      <c r="X98" s="43">
        <f t="shared" si="122"/>
        <v>24.724489795918</v>
      </c>
      <c r="Y98" s="43">
        <f t="shared" ref="Y98:Z98" si="167">C622</f>
        <v>7.5351229000000002</v>
      </c>
      <c r="Z98" s="43">
        <f t="shared" si="167"/>
        <v>-64.990570000000005</v>
      </c>
      <c r="AB98" s="90">
        <v>23704081632.653</v>
      </c>
      <c r="AC98" s="90">
        <v>-21.291198999999999</v>
      </c>
      <c r="AD98" s="90">
        <v>14.891541999999999</v>
      </c>
      <c r="AE98" s="90">
        <v>27.517524999999999</v>
      </c>
      <c r="AF98" s="90">
        <v>-88.795531999999994</v>
      </c>
      <c r="AG98" s="90">
        <v>-12.625982</v>
      </c>
      <c r="AH98" s="8"/>
      <c r="AI98" s="6">
        <f t="shared" si="107"/>
        <v>24.724489795918</v>
      </c>
      <c r="AJ98" s="6">
        <f t="shared" si="108"/>
        <v>27.317907000000002</v>
      </c>
      <c r="AK98" s="83">
        <f t="shared" si="124"/>
        <v>11.664657999999999</v>
      </c>
      <c r="AL98" s="6">
        <f t="shared" si="125"/>
        <v>24.724489795918</v>
      </c>
      <c r="AM98" s="79">
        <f t="shared" si="126"/>
        <v>24.658515999999999</v>
      </c>
      <c r="AN98" s="83">
        <f t="shared" si="127"/>
        <v>8.5629682999999996</v>
      </c>
      <c r="AO98" s="6">
        <f t="shared" si="128"/>
        <v>24.724489795918</v>
      </c>
      <c r="AP98" s="43">
        <f t="shared" si="129"/>
        <v>14.694512</v>
      </c>
      <c r="AQ98" s="83">
        <f t="shared" si="130"/>
        <v>-6.2298074000000003</v>
      </c>
      <c r="AR98" s="6">
        <f t="shared" si="131"/>
        <v>24.724489795918</v>
      </c>
      <c r="AS98" s="79">
        <f t="shared" si="132"/>
        <v>3.3676710000000001</v>
      </c>
      <c r="AT98" s="83">
        <f t="shared" si="133"/>
        <v>-36.090747999999998</v>
      </c>
      <c r="AU98" s="6">
        <f t="shared" si="134"/>
        <v>24.724489795918</v>
      </c>
      <c r="AV98" s="79">
        <f t="shared" si="135"/>
        <v>2.1019532999999999</v>
      </c>
      <c r="AW98" s="83">
        <f t="shared" si="136"/>
        <v>-61.393597</v>
      </c>
      <c r="AX98" s="43">
        <f t="shared" si="137"/>
        <v>24.724489795918</v>
      </c>
      <c r="AY98" s="43">
        <f t="shared" si="138"/>
        <v>5.1075853999999996</v>
      </c>
      <c r="AZ98" s="43">
        <f t="shared" si="139"/>
        <v>-67.343322999999998</v>
      </c>
    </row>
    <row r="99" spans="2:52" x14ac:dyDescent="0.25">
      <c r="B99" s="90">
        <v>23959183673.469002</v>
      </c>
      <c r="C99" s="90">
        <v>-20.478038999999999</v>
      </c>
      <c r="D99" s="90">
        <v>6.7384439</v>
      </c>
      <c r="E99" s="90">
        <v>18.249495</v>
      </c>
      <c r="F99" s="90">
        <v>-59.150936000000002</v>
      </c>
      <c r="G99" s="90">
        <v>-11.511051</v>
      </c>
      <c r="H99" s="8"/>
      <c r="I99" s="6">
        <f t="shared" si="104"/>
        <v>24.979591836735</v>
      </c>
      <c r="J99" s="6">
        <f t="shared" si="105"/>
        <v>1.3385830999999999</v>
      </c>
      <c r="K99" s="83">
        <f t="shared" si="109"/>
        <v>-31.747353</v>
      </c>
      <c r="L99" s="6">
        <f t="shared" si="110"/>
        <v>24.979591836735</v>
      </c>
      <c r="M99" s="79">
        <f t="shared" si="111"/>
        <v>2.2516069999999999E-2</v>
      </c>
      <c r="N99" s="83">
        <f t="shared" si="112"/>
        <v>-50.140991</v>
      </c>
      <c r="O99" s="6">
        <f t="shared" si="113"/>
        <v>24.979591836735</v>
      </c>
      <c r="P99" s="79">
        <f t="shared" si="114"/>
        <v>2.2666490000000001</v>
      </c>
      <c r="Q99" s="83">
        <f t="shared" si="115"/>
        <v>-67.511391000000003</v>
      </c>
      <c r="R99" s="6">
        <f t="shared" si="116"/>
        <v>24.979591836735</v>
      </c>
      <c r="S99" s="79">
        <f t="shared" si="117"/>
        <v>4.9128857000000004</v>
      </c>
      <c r="T99" s="83">
        <f t="shared" si="118"/>
        <v>-65.503426000000005</v>
      </c>
      <c r="U99" s="6">
        <f t="shared" si="119"/>
        <v>24.979591836735</v>
      </c>
      <c r="V99" s="79">
        <f t="shared" si="120"/>
        <v>6.9546118000000003</v>
      </c>
      <c r="W99" s="83">
        <f t="shared" si="121"/>
        <v>-65.517775999999998</v>
      </c>
      <c r="X99" s="43">
        <f t="shared" si="122"/>
        <v>24.979591836735</v>
      </c>
      <c r="Y99" s="43">
        <f t="shared" ref="Y99:Z99" si="168">C623</f>
        <v>7.5093389000000004</v>
      </c>
      <c r="Z99" s="43">
        <f t="shared" si="168"/>
        <v>-66.253433000000001</v>
      </c>
      <c r="AB99" s="90">
        <v>23959183673.469002</v>
      </c>
      <c r="AC99" s="90">
        <v>-22.306605999999999</v>
      </c>
      <c r="AD99" s="90">
        <v>14.62218</v>
      </c>
      <c r="AE99" s="90">
        <v>27.741755000000001</v>
      </c>
      <c r="AF99" s="90">
        <v>-80.454459999999997</v>
      </c>
      <c r="AG99" s="90">
        <v>-13.119576</v>
      </c>
      <c r="AH99" s="8"/>
      <c r="AI99" s="6">
        <f t="shared" si="107"/>
        <v>24.979591836735</v>
      </c>
      <c r="AJ99" s="6">
        <f t="shared" si="108"/>
        <v>27.579688999999998</v>
      </c>
      <c r="AK99" s="83">
        <f t="shared" si="124"/>
        <v>10.907614000000001</v>
      </c>
      <c r="AL99" s="6">
        <f t="shared" si="125"/>
        <v>24.979591836735</v>
      </c>
      <c r="AM99" s="79">
        <f t="shared" si="126"/>
        <v>24.978237</v>
      </c>
      <c r="AN99" s="83">
        <f t="shared" si="127"/>
        <v>7.8234205000000001</v>
      </c>
      <c r="AO99" s="6">
        <f t="shared" si="128"/>
        <v>24.979591836735</v>
      </c>
      <c r="AP99" s="43">
        <f t="shared" si="129"/>
        <v>13.318149999999999</v>
      </c>
      <c r="AQ99" s="83">
        <f t="shared" si="130"/>
        <v>-9.6131735000000003</v>
      </c>
      <c r="AR99" s="6">
        <f t="shared" si="131"/>
        <v>24.979591836735</v>
      </c>
      <c r="AS99" s="79">
        <f t="shared" si="132"/>
        <v>3.7140445999999998</v>
      </c>
      <c r="AT99" s="83">
        <f t="shared" si="133"/>
        <v>-40.376789000000002</v>
      </c>
      <c r="AU99" s="6">
        <f t="shared" si="134"/>
        <v>24.979591836735</v>
      </c>
      <c r="AV99" s="79">
        <f t="shared" si="135"/>
        <v>3.3984198999999999</v>
      </c>
      <c r="AW99" s="83">
        <f t="shared" si="136"/>
        <v>-63.950684000000003</v>
      </c>
      <c r="AX99" s="43">
        <f t="shared" si="137"/>
        <v>24.979591836735</v>
      </c>
      <c r="AY99" s="43">
        <f t="shared" si="138"/>
        <v>4.8487195999999999</v>
      </c>
      <c r="AZ99" s="43">
        <f t="shared" si="139"/>
        <v>-69.420546999999999</v>
      </c>
    </row>
    <row r="100" spans="2:52" x14ac:dyDescent="0.25">
      <c r="B100" s="90">
        <v>24214285714.285999</v>
      </c>
      <c r="C100" s="90">
        <v>-21.597614</v>
      </c>
      <c r="D100" s="90">
        <v>1.0122819999999999</v>
      </c>
      <c r="E100" s="90">
        <v>14.504054</v>
      </c>
      <c r="F100" s="90">
        <v>-59.384579000000002</v>
      </c>
      <c r="G100" s="90">
        <v>-13.491771999999999</v>
      </c>
      <c r="H100" s="8"/>
      <c r="I100" s="6">
        <f t="shared" si="104"/>
        <v>25.234693877550999</v>
      </c>
      <c r="J100" s="6">
        <f t="shared" si="105"/>
        <v>0.28131503000000002</v>
      </c>
      <c r="K100" s="83">
        <f t="shared" si="109"/>
        <v>-42.306015000000002</v>
      </c>
      <c r="L100" s="6">
        <f t="shared" si="110"/>
        <v>25.234693877550999</v>
      </c>
      <c r="M100" s="79">
        <f t="shared" si="111"/>
        <v>0.63174193999999995</v>
      </c>
      <c r="N100" s="83">
        <f t="shared" si="112"/>
        <v>-58.233353000000001</v>
      </c>
      <c r="O100" s="6">
        <f t="shared" si="113"/>
        <v>25.234693877550999</v>
      </c>
      <c r="P100" s="79">
        <f t="shared" si="114"/>
        <v>5.4821768000000004</v>
      </c>
      <c r="Q100" s="83">
        <f t="shared" si="115"/>
        <v>-68.356864999999999</v>
      </c>
      <c r="R100" s="6">
        <f t="shared" si="116"/>
        <v>25.234693877550999</v>
      </c>
      <c r="S100" s="79">
        <f t="shared" si="117"/>
        <v>6.1473665000000004</v>
      </c>
      <c r="T100" s="83">
        <f t="shared" si="118"/>
        <v>-65.219420999999997</v>
      </c>
      <c r="U100" s="6">
        <f t="shared" si="119"/>
        <v>25.234693877550999</v>
      </c>
      <c r="V100" s="79">
        <f t="shared" si="120"/>
        <v>6.4802046000000004</v>
      </c>
      <c r="W100" s="83">
        <f t="shared" si="121"/>
        <v>-66.363106000000002</v>
      </c>
      <c r="X100" s="43">
        <f t="shared" si="122"/>
        <v>25.234693877550999</v>
      </c>
      <c r="Y100" s="43">
        <f t="shared" ref="Y100:Z100" si="169">C624</f>
        <v>6.6464151999999999</v>
      </c>
      <c r="Z100" s="43">
        <f t="shared" si="169"/>
        <v>-69.224365000000006</v>
      </c>
      <c r="AB100" s="90">
        <v>24214285714.285999</v>
      </c>
      <c r="AC100" s="90">
        <v>-22.524453999999999</v>
      </c>
      <c r="AD100" s="90">
        <v>12.746135000000001</v>
      </c>
      <c r="AE100" s="90">
        <v>26.653635000000001</v>
      </c>
      <c r="AF100" s="90">
        <v>-80.849868999999998</v>
      </c>
      <c r="AG100" s="90">
        <v>-13.907501</v>
      </c>
      <c r="AH100" s="8"/>
      <c r="AI100" s="6">
        <f t="shared" si="107"/>
        <v>25.234693877550999</v>
      </c>
      <c r="AJ100" s="6">
        <f t="shared" si="108"/>
        <v>28.070515</v>
      </c>
      <c r="AK100" s="83">
        <f t="shared" si="124"/>
        <v>10.520832</v>
      </c>
      <c r="AL100" s="6">
        <f t="shared" si="125"/>
        <v>25.234693877550999</v>
      </c>
      <c r="AM100" s="79">
        <f t="shared" si="126"/>
        <v>26.101050999999998</v>
      </c>
      <c r="AN100" s="83">
        <f t="shared" si="127"/>
        <v>8.0886888999999993</v>
      </c>
      <c r="AO100" s="6">
        <f t="shared" si="128"/>
        <v>25.234693877550999</v>
      </c>
      <c r="AP100" s="43">
        <f t="shared" si="129"/>
        <v>14.904609000000001</v>
      </c>
      <c r="AQ100" s="83">
        <f t="shared" si="130"/>
        <v>-8.5509576999999997</v>
      </c>
      <c r="AR100" s="6">
        <f t="shared" si="131"/>
        <v>25.234693877550999</v>
      </c>
      <c r="AS100" s="79">
        <f t="shared" si="132"/>
        <v>4.4150143000000002</v>
      </c>
      <c r="AT100" s="83">
        <f t="shared" si="133"/>
        <v>-41.195498999999998</v>
      </c>
      <c r="AU100" s="6">
        <f t="shared" si="134"/>
        <v>25.234693877550999</v>
      </c>
      <c r="AV100" s="79">
        <f t="shared" si="135"/>
        <v>4.5903777999999997</v>
      </c>
      <c r="AW100" s="83">
        <f t="shared" si="136"/>
        <v>-63.571854000000002</v>
      </c>
      <c r="AX100" s="43">
        <f t="shared" si="137"/>
        <v>25.234693877550999</v>
      </c>
      <c r="AY100" s="43">
        <f t="shared" si="138"/>
        <v>5.7402658000000004</v>
      </c>
      <c r="AZ100" s="43">
        <f t="shared" si="139"/>
        <v>-68.942443999999995</v>
      </c>
    </row>
    <row r="101" spans="2:52" x14ac:dyDescent="0.25">
      <c r="B101" s="90">
        <v>24469387755.102001</v>
      </c>
      <c r="C101" s="90">
        <v>-25.358889000000001</v>
      </c>
      <c r="D101" s="90">
        <v>-8.1305847</v>
      </c>
      <c r="E101" s="90">
        <v>9.9908791000000008</v>
      </c>
      <c r="F101" s="90">
        <v>-53.841805000000001</v>
      </c>
      <c r="G101" s="90">
        <v>-18.121464</v>
      </c>
      <c r="H101" s="8"/>
      <c r="I101" s="6">
        <f t="shared" ref="I101:I103" si="170">B105/1000000000</f>
        <v>25.489795918367001</v>
      </c>
      <c r="J101" s="6">
        <f t="shared" ref="J101:J103" si="171">E105</f>
        <v>0.36048322999999999</v>
      </c>
      <c r="K101" s="83">
        <f t="shared" si="109"/>
        <v>-53.791569000000003</v>
      </c>
      <c r="L101" s="6">
        <f t="shared" si="110"/>
        <v>25.489795918367001</v>
      </c>
      <c r="M101" s="79">
        <f t="shared" si="111"/>
        <v>2.8125545999999999</v>
      </c>
      <c r="N101" s="83">
        <f t="shared" si="112"/>
        <v>-62.352401999999998</v>
      </c>
      <c r="O101" s="6">
        <f t="shared" si="113"/>
        <v>25.489795918367001</v>
      </c>
      <c r="P101" s="79">
        <f t="shared" si="114"/>
        <v>9.8661308000000005</v>
      </c>
      <c r="Q101" s="83">
        <f t="shared" si="115"/>
        <v>-65.856994999999998</v>
      </c>
      <c r="R101" s="6">
        <f t="shared" si="116"/>
        <v>25.489795918367001</v>
      </c>
      <c r="S101" s="79">
        <f t="shared" si="117"/>
        <v>6.8779097</v>
      </c>
      <c r="T101" s="83">
        <f t="shared" si="118"/>
        <v>-65.515075999999993</v>
      </c>
      <c r="U101" s="6">
        <f t="shared" si="119"/>
        <v>25.489795918367001</v>
      </c>
      <c r="V101" s="79">
        <f t="shared" si="120"/>
        <v>5.0345434999999998</v>
      </c>
      <c r="W101" s="83">
        <f t="shared" si="121"/>
        <v>-69.208832000000001</v>
      </c>
      <c r="X101" s="43">
        <f t="shared" si="122"/>
        <v>25.489795918367001</v>
      </c>
      <c r="Y101" s="43">
        <f t="shared" ref="Y101:Z101" si="172">C625</f>
        <v>7.7675972</v>
      </c>
      <c r="Z101" s="43">
        <f t="shared" si="172"/>
        <v>-68.215271000000001</v>
      </c>
      <c r="AB101" s="90">
        <v>24469387755.102001</v>
      </c>
      <c r="AC101" s="90">
        <v>-23.696846000000001</v>
      </c>
      <c r="AD101" s="90">
        <v>12.241954</v>
      </c>
      <c r="AE101" s="90">
        <v>26.967606</v>
      </c>
      <c r="AF101" s="90">
        <v>-84.756202999999999</v>
      </c>
      <c r="AG101" s="90">
        <v>-14.725652999999999</v>
      </c>
      <c r="AH101" s="8"/>
      <c r="AI101" s="6">
        <f t="shared" ref="AI101:AI103" si="173">AB105/1000000000</f>
        <v>25.489795918367001</v>
      </c>
      <c r="AJ101" s="6">
        <f t="shared" ref="AJ101:AJ103" si="174">AE105</f>
        <v>29.122301</v>
      </c>
      <c r="AK101" s="83">
        <f t="shared" si="124"/>
        <v>10.330662999999999</v>
      </c>
      <c r="AL101" s="6">
        <f t="shared" si="125"/>
        <v>25.489795918367001</v>
      </c>
      <c r="AM101" s="79">
        <f t="shared" si="126"/>
        <v>27.263539999999999</v>
      </c>
      <c r="AN101" s="83">
        <f t="shared" si="127"/>
        <v>7.9909429999999997</v>
      </c>
      <c r="AO101" s="6">
        <f t="shared" si="128"/>
        <v>25.489795918367001</v>
      </c>
      <c r="AP101" s="43">
        <f t="shared" si="129"/>
        <v>15.633507</v>
      </c>
      <c r="AQ101" s="83">
        <f t="shared" si="130"/>
        <v>-9.4010572000000003</v>
      </c>
      <c r="AR101" s="6">
        <f t="shared" si="131"/>
        <v>25.489795918367001</v>
      </c>
      <c r="AS101" s="79">
        <f t="shared" si="132"/>
        <v>5.3725424000000004</v>
      </c>
      <c r="AT101" s="83">
        <f t="shared" si="133"/>
        <v>-43.554454999999997</v>
      </c>
      <c r="AU101" s="6">
        <f t="shared" si="134"/>
        <v>25.489795918367001</v>
      </c>
      <c r="AV101" s="79">
        <f t="shared" si="135"/>
        <v>4.7758636000000001</v>
      </c>
      <c r="AW101" s="83">
        <f t="shared" si="136"/>
        <v>-66.102631000000002</v>
      </c>
      <c r="AX101" s="43">
        <f t="shared" si="137"/>
        <v>25.489795918367001</v>
      </c>
      <c r="AY101" s="43">
        <f t="shared" si="138"/>
        <v>4.4067892999999998</v>
      </c>
      <c r="AZ101" s="43">
        <f t="shared" si="139"/>
        <v>-70.628380000000007</v>
      </c>
    </row>
    <row r="102" spans="2:52" x14ac:dyDescent="0.25">
      <c r="B102" s="90">
        <v>24724489795.917999</v>
      </c>
      <c r="C102" s="90">
        <v>-34.300659000000003</v>
      </c>
      <c r="D102" s="90">
        <v>-19.91188</v>
      </c>
      <c r="E102" s="90">
        <v>5.0186957999999997</v>
      </c>
      <c r="F102" s="90">
        <v>-45.761600000000001</v>
      </c>
      <c r="G102" s="90">
        <v>-24.930575999999999</v>
      </c>
      <c r="H102" s="8"/>
      <c r="I102" s="6">
        <f t="shared" si="170"/>
        <v>25.744897959183998</v>
      </c>
      <c r="J102" s="6">
        <f t="shared" si="171"/>
        <v>1.3371435</v>
      </c>
      <c r="K102" s="83">
        <f t="shared" si="109"/>
        <v>-62.099232000000001</v>
      </c>
      <c r="L102" s="6">
        <f t="shared" si="110"/>
        <v>25.744897959183998</v>
      </c>
      <c r="M102" s="79">
        <f t="shared" si="111"/>
        <v>5.3390092999999998</v>
      </c>
      <c r="N102" s="83">
        <f t="shared" si="112"/>
        <v>-64.258987000000005</v>
      </c>
      <c r="O102" s="6">
        <f t="shared" si="113"/>
        <v>25.744897959183998</v>
      </c>
      <c r="P102" s="79">
        <f t="shared" si="114"/>
        <v>11.115396</v>
      </c>
      <c r="Q102" s="83">
        <f t="shared" si="115"/>
        <v>-65.942261000000002</v>
      </c>
      <c r="R102" s="6">
        <f t="shared" si="116"/>
        <v>25.744897959183998</v>
      </c>
      <c r="S102" s="79">
        <f t="shared" si="117"/>
        <v>5.6989508000000004</v>
      </c>
      <c r="T102" s="83">
        <f t="shared" si="118"/>
        <v>-67.389114000000006</v>
      </c>
      <c r="U102" s="6">
        <f t="shared" si="119"/>
        <v>25.744897959183998</v>
      </c>
      <c r="V102" s="79">
        <f t="shared" si="120"/>
        <v>5.5510644999999998</v>
      </c>
      <c r="W102" s="83">
        <f t="shared" si="121"/>
        <v>-70.376784999999998</v>
      </c>
      <c r="X102" s="43">
        <f t="shared" si="122"/>
        <v>25.744897959183998</v>
      </c>
      <c r="Y102" s="43">
        <f t="shared" ref="Y102:Z102" si="175">C626</f>
        <v>6.8870769000000003</v>
      </c>
      <c r="Z102" s="43">
        <f t="shared" si="175"/>
        <v>-68.220909000000006</v>
      </c>
      <c r="AB102" s="90">
        <v>24724489795.917999</v>
      </c>
      <c r="AC102" s="90">
        <v>-24.681661999999999</v>
      </c>
      <c r="AD102" s="90">
        <v>11.664657999999999</v>
      </c>
      <c r="AE102" s="90">
        <v>27.317907000000002</v>
      </c>
      <c r="AF102" s="90">
        <v>-84.554535000000001</v>
      </c>
      <c r="AG102" s="90">
        <v>-15.653250999999999</v>
      </c>
      <c r="AH102" s="8"/>
      <c r="AI102" s="6">
        <f t="shared" si="173"/>
        <v>25.744897959183998</v>
      </c>
      <c r="AJ102" s="6">
        <f t="shared" si="174"/>
        <v>28.907515</v>
      </c>
      <c r="AK102" s="83">
        <f t="shared" si="124"/>
        <v>9.0542145000000005</v>
      </c>
      <c r="AL102" s="6">
        <f t="shared" si="125"/>
        <v>25.744897959183998</v>
      </c>
      <c r="AM102" s="79">
        <f t="shared" si="126"/>
        <v>27.448971</v>
      </c>
      <c r="AN102" s="83">
        <f t="shared" si="127"/>
        <v>7.1513948000000003</v>
      </c>
      <c r="AO102" s="6">
        <f t="shared" si="128"/>
        <v>25.744897959183998</v>
      </c>
      <c r="AP102" s="43">
        <f t="shared" si="129"/>
        <v>20.036128999999999</v>
      </c>
      <c r="AQ102" s="83">
        <f t="shared" si="130"/>
        <v>-5.0240302000000003</v>
      </c>
      <c r="AR102" s="6">
        <f t="shared" si="131"/>
        <v>25.744897959183998</v>
      </c>
      <c r="AS102" s="79">
        <f t="shared" si="132"/>
        <v>6.5423698000000003</v>
      </c>
      <c r="AT102" s="83">
        <f t="shared" si="133"/>
        <v>-41.923091999999997</v>
      </c>
      <c r="AU102" s="6">
        <f t="shared" si="134"/>
        <v>25.744897959183998</v>
      </c>
      <c r="AV102" s="79">
        <f t="shared" si="135"/>
        <v>5.0107894000000002</v>
      </c>
      <c r="AW102" s="83">
        <f t="shared" si="136"/>
        <v>-66.544449</v>
      </c>
      <c r="AX102" s="43">
        <f t="shared" si="137"/>
        <v>25.744897959183998</v>
      </c>
      <c r="AY102" s="43">
        <f t="shared" si="138"/>
        <v>4.1806307</v>
      </c>
      <c r="AZ102" s="43">
        <f t="shared" si="139"/>
        <v>-72.297661000000005</v>
      </c>
    </row>
    <row r="103" spans="2:52" x14ac:dyDescent="0.25">
      <c r="B103" s="90">
        <v>24979591836.735001</v>
      </c>
      <c r="C103" s="90">
        <v>-42.090499999999999</v>
      </c>
      <c r="D103" s="90">
        <v>-31.747353</v>
      </c>
      <c r="E103" s="90">
        <v>1.3385830999999999</v>
      </c>
      <c r="F103" s="90">
        <v>-50.175465000000003</v>
      </c>
      <c r="G103" s="90">
        <v>-33.085934000000002</v>
      </c>
      <c r="H103" s="8"/>
      <c r="I103" s="6">
        <f t="shared" si="170"/>
        <v>26</v>
      </c>
      <c r="J103" s="6">
        <f t="shared" si="171"/>
        <v>2.5311439</v>
      </c>
      <c r="K103" s="83">
        <f t="shared" si="109"/>
        <v>-65.866118999999998</v>
      </c>
      <c r="L103" s="6">
        <f t="shared" si="110"/>
        <v>26</v>
      </c>
      <c r="M103" s="79">
        <f t="shared" si="111"/>
        <v>7.1038684999999999</v>
      </c>
      <c r="N103" s="83">
        <f t="shared" si="112"/>
        <v>-64.301002999999994</v>
      </c>
      <c r="O103" s="6">
        <f t="shared" si="113"/>
        <v>26</v>
      </c>
      <c r="P103" s="79">
        <f t="shared" si="114"/>
        <v>11.047935000000001</v>
      </c>
      <c r="Q103" s="83">
        <f t="shared" si="115"/>
        <v>-65.938484000000003</v>
      </c>
      <c r="R103" s="6">
        <f t="shared" si="116"/>
        <v>26</v>
      </c>
      <c r="S103" s="79">
        <f t="shared" si="117"/>
        <v>4.5321360000000004</v>
      </c>
      <c r="T103" s="83">
        <f t="shared" si="118"/>
        <v>-69.475219999999993</v>
      </c>
      <c r="U103" s="6">
        <f t="shared" si="119"/>
        <v>26</v>
      </c>
      <c r="V103" s="79">
        <f t="shared" si="120"/>
        <v>5.4080447999999999</v>
      </c>
      <c r="W103" s="83">
        <f t="shared" si="121"/>
        <v>-72.641891000000001</v>
      </c>
      <c r="X103" s="43">
        <f t="shared" si="122"/>
        <v>26</v>
      </c>
      <c r="Y103" s="43">
        <f t="shared" ref="Y103:Z103" si="176">C627</f>
        <v>6.2035264999999997</v>
      </c>
      <c r="Z103" s="43">
        <f t="shared" si="176"/>
        <v>-67.542586999999997</v>
      </c>
      <c r="AB103" s="90">
        <v>24979591836.735001</v>
      </c>
      <c r="AC103" s="90">
        <v>-25.348562000000001</v>
      </c>
      <c r="AD103" s="90">
        <v>10.907614000000001</v>
      </c>
      <c r="AE103" s="90">
        <v>27.579688999999998</v>
      </c>
      <c r="AF103" s="90">
        <v>-85.858413999999996</v>
      </c>
      <c r="AG103" s="90">
        <v>-16.672073000000001</v>
      </c>
      <c r="AH103" s="8"/>
      <c r="AI103" s="6">
        <f t="shared" si="173"/>
        <v>26</v>
      </c>
      <c r="AJ103" s="6">
        <f t="shared" si="174"/>
        <v>28.653046</v>
      </c>
      <c r="AK103" s="83">
        <f t="shared" si="124"/>
        <v>7.9335227000000001</v>
      </c>
      <c r="AL103" s="6">
        <f t="shared" si="125"/>
        <v>26</v>
      </c>
      <c r="AM103" s="79">
        <f t="shared" si="126"/>
        <v>27.521077999999999</v>
      </c>
      <c r="AN103" s="83">
        <f t="shared" si="127"/>
        <v>6.3962455</v>
      </c>
      <c r="AO103" s="6">
        <f t="shared" si="128"/>
        <v>26</v>
      </c>
      <c r="AP103" s="43">
        <f t="shared" si="129"/>
        <v>24.231102</v>
      </c>
      <c r="AQ103" s="83">
        <f t="shared" si="130"/>
        <v>-0.66704494000000003</v>
      </c>
      <c r="AR103" s="6">
        <f t="shared" si="131"/>
        <v>26</v>
      </c>
      <c r="AS103" s="79">
        <f t="shared" si="132"/>
        <v>7.6218009000000002</v>
      </c>
      <c r="AT103" s="83">
        <f t="shared" si="133"/>
        <v>-39.906216000000001</v>
      </c>
      <c r="AU103" s="6">
        <f t="shared" si="134"/>
        <v>26</v>
      </c>
      <c r="AV103" s="79">
        <f t="shared" si="135"/>
        <v>4.9291558000000002</v>
      </c>
      <c r="AW103" s="83">
        <f t="shared" si="136"/>
        <v>-66.748146000000006</v>
      </c>
      <c r="AX103" s="43">
        <f t="shared" si="137"/>
        <v>26</v>
      </c>
      <c r="AY103" s="43">
        <f t="shared" si="138"/>
        <v>3.5421448</v>
      </c>
      <c r="AZ103" s="43">
        <f t="shared" si="139"/>
        <v>-74.736984000000007</v>
      </c>
    </row>
    <row r="104" spans="2:52" x14ac:dyDescent="0.25">
      <c r="B104" s="90">
        <v>25234693877.550999</v>
      </c>
      <c r="C104" s="90">
        <v>-49.678153999999999</v>
      </c>
      <c r="D104" s="90">
        <v>-42.306015000000002</v>
      </c>
      <c r="E104" s="90">
        <v>0.28131503000000002</v>
      </c>
      <c r="F104" s="90">
        <v>-55.786777000000001</v>
      </c>
      <c r="G104" s="90">
        <v>-42.587330000000001</v>
      </c>
      <c r="AB104" s="90">
        <v>25234693877.550999</v>
      </c>
      <c r="AC104" s="90">
        <v>-26.690435000000001</v>
      </c>
      <c r="AD104" s="90">
        <v>10.520832</v>
      </c>
      <c r="AE104" s="90">
        <v>28.070515</v>
      </c>
      <c r="AF104" s="90">
        <v>-89.194710000000001</v>
      </c>
      <c r="AG104" s="90">
        <v>-17.549683000000002</v>
      </c>
    </row>
    <row r="105" spans="2:52" x14ac:dyDescent="0.25">
      <c r="B105" s="90">
        <v>25489795918.367001</v>
      </c>
      <c r="C105" s="90">
        <v>-62.853408999999999</v>
      </c>
      <c r="D105" s="90">
        <v>-53.791569000000003</v>
      </c>
      <c r="E105" s="90">
        <v>0.36048322999999999</v>
      </c>
      <c r="F105" s="90">
        <v>-68.067870999999997</v>
      </c>
      <c r="G105" s="90">
        <v>-54.152054</v>
      </c>
      <c r="J105" s="5">
        <f>AVERAGE(J9:J103)</f>
        <v>19.139794122736841</v>
      </c>
      <c r="M105" s="5">
        <f>AVERAGE(M9:M103)</f>
        <v>18.021077124210525</v>
      </c>
      <c r="AB105" s="90">
        <v>25489795918.367001</v>
      </c>
      <c r="AC105" s="90">
        <v>-27.439833</v>
      </c>
      <c r="AD105" s="90">
        <v>10.330662999999999</v>
      </c>
      <c r="AE105" s="90">
        <v>29.122301</v>
      </c>
      <c r="AF105" s="90">
        <v>-90.508362000000005</v>
      </c>
      <c r="AG105" s="90">
        <v>-18.791637000000001</v>
      </c>
    </row>
    <row r="106" spans="2:52" x14ac:dyDescent="0.25">
      <c r="B106" s="90">
        <v>25744897959.183998</v>
      </c>
      <c r="C106" s="90">
        <v>-76.796363999999997</v>
      </c>
      <c r="D106" s="90">
        <v>-62.099232000000001</v>
      </c>
      <c r="E106" s="90">
        <v>1.3371435</v>
      </c>
      <c r="F106" s="90">
        <v>-85.379722999999998</v>
      </c>
      <c r="G106" s="90">
        <v>-63.436377999999998</v>
      </c>
      <c r="AB106" s="90">
        <v>25744897959.183998</v>
      </c>
      <c r="AC106" s="90">
        <v>-29.095950999999999</v>
      </c>
      <c r="AD106" s="90">
        <v>9.0542145000000005</v>
      </c>
      <c r="AE106" s="90">
        <v>28.907515</v>
      </c>
      <c r="AF106" s="90">
        <v>-95.959571999999994</v>
      </c>
      <c r="AG106" s="90">
        <v>-19.853300000000001</v>
      </c>
    </row>
    <row r="107" spans="2:52" x14ac:dyDescent="0.25">
      <c r="B107" s="90">
        <v>26000000000</v>
      </c>
      <c r="C107" s="90">
        <v>-77.53022</v>
      </c>
      <c r="D107" s="90">
        <v>-65.866118999999998</v>
      </c>
      <c r="E107" s="90">
        <v>2.5311439</v>
      </c>
      <c r="F107" s="90">
        <v>-89.497001999999995</v>
      </c>
      <c r="G107" s="90">
        <v>-68.397262999999995</v>
      </c>
      <c r="AB107" s="90">
        <v>26000000000</v>
      </c>
      <c r="AC107" s="90">
        <v>-29.781697999999999</v>
      </c>
      <c r="AD107" s="90">
        <v>7.9335227000000001</v>
      </c>
      <c r="AE107" s="90">
        <v>28.653046</v>
      </c>
      <c r="AF107" s="90">
        <v>-90.809807000000006</v>
      </c>
      <c r="AG107" s="90">
        <v>-20.719522000000001</v>
      </c>
    </row>
    <row r="108" spans="2:52" x14ac:dyDescent="0.25">
      <c r="B108" s="90" t="s">
        <v>21</v>
      </c>
      <c r="C108" s="90"/>
      <c r="D108" s="90"/>
      <c r="E108" s="90"/>
      <c r="F108" s="90"/>
      <c r="G108" s="90"/>
      <c r="AB108" s="90" t="s">
        <v>21</v>
      </c>
      <c r="AC108" s="90"/>
      <c r="AD108" s="90"/>
      <c r="AE108" s="90"/>
      <c r="AF108" s="90"/>
      <c r="AG108" s="90"/>
    </row>
    <row r="109" spans="2:52" x14ac:dyDescent="0.25">
      <c r="B109" s="90"/>
      <c r="C109" s="90"/>
      <c r="D109" s="90"/>
      <c r="E109" s="90"/>
      <c r="F109" s="90"/>
      <c r="G109" s="90"/>
      <c r="AB109" s="90"/>
      <c r="AC109" s="90"/>
      <c r="AD109" s="90"/>
      <c r="AE109" s="90"/>
      <c r="AF109" s="90"/>
      <c r="AG109" s="90"/>
    </row>
    <row r="110" spans="2:52" x14ac:dyDescent="0.25">
      <c r="B110" s="90"/>
      <c r="C110" s="90"/>
      <c r="D110" s="90"/>
      <c r="E110" s="90"/>
      <c r="F110" s="90"/>
      <c r="G110" s="90"/>
      <c r="AB110" s="90"/>
      <c r="AC110" s="90"/>
      <c r="AD110" s="90"/>
      <c r="AE110" s="90"/>
      <c r="AF110" s="90"/>
      <c r="AG110" s="90"/>
    </row>
    <row r="111" spans="2:52" x14ac:dyDescent="0.25">
      <c r="B111" s="90" t="s">
        <v>18</v>
      </c>
      <c r="C111" s="90"/>
      <c r="D111" s="90"/>
      <c r="E111" s="90"/>
      <c r="F111" s="90"/>
      <c r="G111" s="90"/>
      <c r="AB111" s="90" t="s">
        <v>18</v>
      </c>
      <c r="AC111" s="90"/>
      <c r="AD111" s="90"/>
      <c r="AE111" s="90"/>
      <c r="AF111" s="90"/>
      <c r="AG111" s="90"/>
    </row>
    <row r="112" spans="2:52" x14ac:dyDescent="0.25">
      <c r="B112" s="90" t="s">
        <v>19</v>
      </c>
      <c r="C112" s="90" t="s">
        <v>197</v>
      </c>
      <c r="D112" s="90" t="s">
        <v>198</v>
      </c>
      <c r="E112" s="90"/>
      <c r="F112" s="90"/>
      <c r="G112" s="90"/>
      <c r="AB112" s="90" t="s">
        <v>19</v>
      </c>
      <c r="AC112" s="90" t="s">
        <v>197</v>
      </c>
      <c r="AD112" s="90" t="s">
        <v>198</v>
      </c>
      <c r="AE112" s="90"/>
      <c r="AF112" s="90"/>
      <c r="AG112" s="90"/>
    </row>
    <row r="113" spans="2:33" x14ac:dyDescent="0.25">
      <c r="B113" s="90">
        <v>1000000000</v>
      </c>
      <c r="C113" s="90">
        <v>2.5926274999999999</v>
      </c>
      <c r="D113" s="90">
        <v>-26.295452000000001</v>
      </c>
      <c r="E113" s="90"/>
      <c r="F113" s="90"/>
      <c r="G113" s="90"/>
      <c r="AB113" s="90">
        <v>1000000000</v>
      </c>
      <c r="AC113" s="90">
        <v>28.796676999999999</v>
      </c>
      <c r="AD113" s="90">
        <v>12.962037</v>
      </c>
      <c r="AE113" s="90"/>
      <c r="AF113" s="90"/>
      <c r="AG113" s="90"/>
    </row>
    <row r="114" spans="2:33" x14ac:dyDescent="0.25">
      <c r="B114" s="90">
        <v>1255102040.8162999</v>
      </c>
      <c r="C114" s="90">
        <v>5.4087795999999999</v>
      </c>
      <c r="D114" s="90">
        <v>-15.567080000000001</v>
      </c>
      <c r="E114" s="90"/>
      <c r="F114" s="90"/>
      <c r="G114" s="90"/>
      <c r="AB114" s="90">
        <v>1255102040.8162999</v>
      </c>
      <c r="AC114" s="90">
        <v>31.849543000000001</v>
      </c>
      <c r="AD114" s="90">
        <v>17.669219999999999</v>
      </c>
      <c r="AE114" s="90"/>
      <c r="AF114" s="90"/>
      <c r="AG114" s="90"/>
    </row>
    <row r="115" spans="2:33" x14ac:dyDescent="0.25">
      <c r="B115" s="90">
        <v>1510204081.6327</v>
      </c>
      <c r="C115" s="90">
        <v>9.6282644000000008</v>
      </c>
      <c r="D115" s="90">
        <v>-2.3240063000000002</v>
      </c>
      <c r="E115" s="90"/>
      <c r="F115" s="90"/>
      <c r="G115" s="90"/>
      <c r="AB115" s="90">
        <v>1510204081.6327</v>
      </c>
      <c r="AC115" s="90">
        <v>33.821815000000001</v>
      </c>
      <c r="AD115" s="90">
        <v>21.811160999999998</v>
      </c>
      <c r="AE115" s="90"/>
      <c r="AF115" s="90"/>
      <c r="AG115" s="90"/>
    </row>
    <row r="116" spans="2:33" x14ac:dyDescent="0.25">
      <c r="B116" s="90">
        <v>1765306122.4489999</v>
      </c>
      <c r="C116" s="90">
        <v>15.55602</v>
      </c>
      <c r="D116" s="90">
        <v>7.0342016000000003</v>
      </c>
      <c r="E116" s="90"/>
      <c r="F116" s="90"/>
      <c r="G116" s="90"/>
      <c r="AB116" s="90">
        <v>1765306122.4489999</v>
      </c>
      <c r="AC116" s="90">
        <v>29.317965999999998</v>
      </c>
      <c r="AD116" s="90">
        <v>18.722384999999999</v>
      </c>
      <c r="AE116" s="90"/>
      <c r="AF116" s="90"/>
      <c r="AG116" s="90"/>
    </row>
    <row r="117" spans="2:33" x14ac:dyDescent="0.25">
      <c r="B117" s="90">
        <v>2020408163.2653</v>
      </c>
      <c r="C117" s="90">
        <v>18.212502000000001</v>
      </c>
      <c r="D117" s="90">
        <v>11.393364</v>
      </c>
      <c r="E117" s="90"/>
      <c r="F117" s="90"/>
      <c r="G117" s="90"/>
      <c r="AB117" s="90">
        <v>2020408163.2653</v>
      </c>
      <c r="AC117" s="90">
        <v>24.148394</v>
      </c>
      <c r="AD117" s="90">
        <v>14.484575</v>
      </c>
      <c r="AE117" s="90"/>
      <c r="AF117" s="90"/>
      <c r="AG117" s="90"/>
    </row>
    <row r="118" spans="2:33" x14ac:dyDescent="0.25">
      <c r="B118" s="90">
        <v>2275510204.0816002</v>
      </c>
      <c r="C118" s="90">
        <v>18.119249</v>
      </c>
      <c r="D118" s="90">
        <v>11.843896000000001</v>
      </c>
      <c r="E118" s="90"/>
      <c r="F118" s="90"/>
      <c r="G118" s="90"/>
      <c r="AB118" s="90">
        <v>2275510204.0816002</v>
      </c>
      <c r="AC118" s="90">
        <v>19.631111000000001</v>
      </c>
      <c r="AD118" s="90">
        <v>10.464957999999999</v>
      </c>
      <c r="AE118" s="90"/>
      <c r="AF118" s="90"/>
      <c r="AG118" s="90"/>
    </row>
    <row r="119" spans="2:33" x14ac:dyDescent="0.25">
      <c r="B119" s="90">
        <v>2530612244.8979998</v>
      </c>
      <c r="C119" s="90">
        <v>14.228073999999999</v>
      </c>
      <c r="D119" s="90">
        <v>7.9594082999999998</v>
      </c>
      <c r="E119" s="90"/>
      <c r="F119" s="90"/>
      <c r="G119" s="90"/>
      <c r="AB119" s="90">
        <v>2530612244.8979998</v>
      </c>
      <c r="AC119" s="90">
        <v>17.638173999999999</v>
      </c>
      <c r="AD119" s="90">
        <v>8.7359638000000004</v>
      </c>
      <c r="AE119" s="90"/>
      <c r="AF119" s="90"/>
      <c r="AG119" s="90"/>
    </row>
    <row r="120" spans="2:33" x14ac:dyDescent="0.25">
      <c r="B120" s="90">
        <v>2785714285.7143002</v>
      </c>
      <c r="C120" s="90">
        <v>11.996879</v>
      </c>
      <c r="D120" s="90">
        <v>5.4789567000000003</v>
      </c>
      <c r="E120" s="90"/>
      <c r="F120" s="90"/>
      <c r="G120" s="90"/>
      <c r="AB120" s="90">
        <v>2785714285.7143002</v>
      </c>
      <c r="AC120" s="90">
        <v>17.883039</v>
      </c>
      <c r="AD120" s="90">
        <v>9.4170952000000003</v>
      </c>
      <c r="AE120" s="90"/>
      <c r="AF120" s="90"/>
      <c r="AG120" s="90"/>
    </row>
    <row r="121" spans="2:33" x14ac:dyDescent="0.25">
      <c r="B121" s="90">
        <v>3040816326.5306001</v>
      </c>
      <c r="C121" s="90">
        <v>11.536985</v>
      </c>
      <c r="D121" s="90">
        <v>4.9572554000000002</v>
      </c>
      <c r="E121" s="90"/>
      <c r="F121" s="90"/>
      <c r="G121" s="90"/>
      <c r="AB121" s="90">
        <v>3040816326.5306001</v>
      </c>
      <c r="AC121" s="90">
        <v>17.891237</v>
      </c>
      <c r="AD121" s="90">
        <v>9.6993179000000005</v>
      </c>
      <c r="AE121" s="90"/>
      <c r="AF121" s="90"/>
      <c r="AG121" s="90"/>
    </row>
    <row r="122" spans="2:33" x14ac:dyDescent="0.25">
      <c r="B122" s="90">
        <v>3295918367.3469</v>
      </c>
      <c r="C122" s="90">
        <v>12.352397</v>
      </c>
      <c r="D122" s="90">
        <v>5.8442039000000001</v>
      </c>
      <c r="E122" s="90"/>
      <c r="F122" s="90"/>
      <c r="G122" s="90"/>
      <c r="AB122" s="90">
        <v>3295918367.3469</v>
      </c>
      <c r="AC122" s="90">
        <v>19.489222000000002</v>
      </c>
      <c r="AD122" s="90">
        <v>11.7021</v>
      </c>
      <c r="AE122" s="90"/>
      <c r="AF122" s="90"/>
      <c r="AG122" s="90"/>
    </row>
    <row r="123" spans="2:33" x14ac:dyDescent="0.25">
      <c r="B123" s="90">
        <v>3551020408.1633</v>
      </c>
      <c r="C123" s="90">
        <v>13.458005999999999</v>
      </c>
      <c r="D123" s="90">
        <v>7.1216043999999998</v>
      </c>
      <c r="E123" s="90"/>
      <c r="F123" s="90"/>
      <c r="G123" s="90"/>
      <c r="AB123" s="90">
        <v>3551020408.1633</v>
      </c>
      <c r="AC123" s="90">
        <v>19.174793000000001</v>
      </c>
      <c r="AD123" s="90">
        <v>11.443178</v>
      </c>
      <c r="AE123" s="90"/>
      <c r="AF123" s="90"/>
      <c r="AG123" s="90"/>
    </row>
    <row r="124" spans="2:33" x14ac:dyDescent="0.25">
      <c r="B124" s="90">
        <v>3806122448.9796</v>
      </c>
      <c r="C124" s="90">
        <v>14.511946999999999</v>
      </c>
      <c r="D124" s="90">
        <v>8.2389420999999992</v>
      </c>
      <c r="E124" s="90"/>
      <c r="F124" s="90"/>
      <c r="G124" s="90"/>
      <c r="AB124" s="90">
        <v>3806122448.9796</v>
      </c>
      <c r="AC124" s="90">
        <v>20.616309999999999</v>
      </c>
      <c r="AD124" s="90">
        <v>13.06743</v>
      </c>
      <c r="AE124" s="90"/>
      <c r="AF124" s="90"/>
      <c r="AG124" s="90"/>
    </row>
    <row r="125" spans="2:33" x14ac:dyDescent="0.25">
      <c r="B125" s="90">
        <v>4061224489.7958999</v>
      </c>
      <c r="C125" s="90">
        <v>14.483059000000001</v>
      </c>
      <c r="D125" s="90">
        <v>8.1645459999999996</v>
      </c>
      <c r="E125" s="90"/>
      <c r="F125" s="90"/>
      <c r="G125" s="90"/>
      <c r="AB125" s="90">
        <v>4061224489.7958999</v>
      </c>
      <c r="AC125" s="90">
        <v>20.482658000000001</v>
      </c>
      <c r="AD125" s="90">
        <v>12.803742</v>
      </c>
      <c r="AE125" s="90"/>
      <c r="AF125" s="90"/>
      <c r="AG125" s="90"/>
    </row>
    <row r="126" spans="2:33" x14ac:dyDescent="0.25">
      <c r="B126" s="90">
        <v>4316326530.6121998</v>
      </c>
      <c r="C126" s="90">
        <v>14.220312</v>
      </c>
      <c r="D126" s="90">
        <v>7.8790331</v>
      </c>
      <c r="E126" s="90"/>
      <c r="F126" s="90"/>
      <c r="G126" s="90"/>
      <c r="AB126" s="90">
        <v>4316326530.6121998</v>
      </c>
      <c r="AC126" s="90">
        <v>20.934388999999999</v>
      </c>
      <c r="AD126" s="90">
        <v>13.281527000000001</v>
      </c>
      <c r="AE126" s="90"/>
      <c r="AF126" s="90"/>
      <c r="AG126" s="90"/>
    </row>
    <row r="127" spans="2:33" x14ac:dyDescent="0.25">
      <c r="B127" s="90">
        <v>4571428571.4286003</v>
      </c>
      <c r="C127" s="90">
        <v>13.848765</v>
      </c>
      <c r="D127" s="90">
        <v>7.4553471</v>
      </c>
      <c r="E127" s="90"/>
      <c r="F127" s="90"/>
      <c r="G127" s="90"/>
      <c r="AB127" s="90">
        <v>4571428571.4286003</v>
      </c>
      <c r="AC127" s="90">
        <v>20.262630000000001</v>
      </c>
      <c r="AD127" s="90">
        <v>12.620172</v>
      </c>
      <c r="AE127" s="90"/>
      <c r="AF127" s="90"/>
      <c r="AG127" s="90"/>
    </row>
    <row r="128" spans="2:33" x14ac:dyDescent="0.25">
      <c r="B128" s="90">
        <v>4826530612.2448997</v>
      </c>
      <c r="C128" s="90">
        <v>13.873678</v>
      </c>
      <c r="D128" s="90">
        <v>7.5547056000000001</v>
      </c>
      <c r="E128" s="90"/>
      <c r="F128" s="90"/>
      <c r="G128" s="90"/>
      <c r="AB128" s="90">
        <v>4826530612.2448997</v>
      </c>
      <c r="AC128" s="90">
        <v>20.017814999999999</v>
      </c>
      <c r="AD128" s="90">
        <v>12.462379</v>
      </c>
      <c r="AE128" s="90"/>
      <c r="AF128" s="90"/>
      <c r="AG128" s="90"/>
    </row>
    <row r="129" spans="2:33" x14ac:dyDescent="0.25">
      <c r="B129" s="90">
        <v>5081632653.0612001</v>
      </c>
      <c r="C129" s="90">
        <v>14.435187000000001</v>
      </c>
      <c r="D129" s="90">
        <v>8.1413726999999998</v>
      </c>
      <c r="E129" s="90"/>
      <c r="F129" s="90"/>
      <c r="G129" s="90"/>
      <c r="AB129" s="90">
        <v>5081632653.0612001</v>
      </c>
      <c r="AC129" s="90">
        <v>19.946535000000001</v>
      </c>
      <c r="AD129" s="90">
        <v>12.343976</v>
      </c>
      <c r="AE129" s="90"/>
      <c r="AF129" s="90"/>
      <c r="AG129" s="90"/>
    </row>
    <row r="130" spans="2:33" x14ac:dyDescent="0.25">
      <c r="B130" s="90">
        <v>5336734693.8775997</v>
      </c>
      <c r="C130" s="90">
        <v>14.832966000000001</v>
      </c>
      <c r="D130" s="90">
        <v>8.6488876000000001</v>
      </c>
      <c r="E130" s="90"/>
      <c r="F130" s="90"/>
      <c r="G130" s="90"/>
      <c r="AB130" s="90">
        <v>5336734693.8775997</v>
      </c>
      <c r="AC130" s="90">
        <v>19.619202000000001</v>
      </c>
      <c r="AD130" s="90">
        <v>12.015267</v>
      </c>
      <c r="AE130" s="90"/>
      <c r="AF130" s="90"/>
      <c r="AG130" s="90"/>
    </row>
    <row r="131" spans="2:33" x14ac:dyDescent="0.25">
      <c r="B131" s="90">
        <v>5591836734.6939001</v>
      </c>
      <c r="C131" s="90">
        <v>15.501206</v>
      </c>
      <c r="D131" s="90">
        <v>9.2806063000000005</v>
      </c>
      <c r="E131" s="90"/>
      <c r="F131" s="90"/>
      <c r="G131" s="90"/>
      <c r="AB131" s="90">
        <v>5591836734.6939001</v>
      </c>
      <c r="AC131" s="90">
        <v>19.119617000000002</v>
      </c>
      <c r="AD131" s="90">
        <v>11.535371</v>
      </c>
      <c r="AE131" s="90"/>
      <c r="AF131" s="90"/>
      <c r="AG131" s="90"/>
    </row>
    <row r="132" spans="2:33" x14ac:dyDescent="0.25">
      <c r="B132" s="90">
        <v>5846938775.5101995</v>
      </c>
      <c r="C132" s="90">
        <v>15.957943</v>
      </c>
      <c r="D132" s="90">
        <v>9.8215150999999992</v>
      </c>
      <c r="E132" s="90"/>
      <c r="F132" s="90"/>
      <c r="G132" s="90"/>
      <c r="AB132" s="90">
        <v>5846938775.5101995</v>
      </c>
      <c r="AC132" s="90">
        <v>18.813559000000001</v>
      </c>
      <c r="AD132" s="90">
        <v>11.390491000000001</v>
      </c>
      <c r="AE132" s="90"/>
      <c r="AF132" s="90"/>
      <c r="AG132" s="90"/>
    </row>
    <row r="133" spans="2:33" x14ac:dyDescent="0.25">
      <c r="B133" s="90">
        <v>6102040816.3264999</v>
      </c>
      <c r="C133" s="90">
        <v>16.690812999999999</v>
      </c>
      <c r="D133" s="90">
        <v>10.553208</v>
      </c>
      <c r="E133" s="90"/>
      <c r="F133" s="90"/>
      <c r="G133" s="90"/>
      <c r="AB133" s="90">
        <v>6102040816.3264999</v>
      </c>
      <c r="AC133" s="90">
        <v>19.002821000000001</v>
      </c>
      <c r="AD133" s="90">
        <v>11.611981999999999</v>
      </c>
      <c r="AE133" s="90"/>
      <c r="AF133" s="90"/>
      <c r="AG133" s="90"/>
    </row>
    <row r="134" spans="2:33" x14ac:dyDescent="0.25">
      <c r="B134" s="90">
        <v>6357142857.1429005</v>
      </c>
      <c r="C134" s="90">
        <v>17.621448999999998</v>
      </c>
      <c r="D134" s="90">
        <v>11.582157</v>
      </c>
      <c r="E134" s="90"/>
      <c r="F134" s="90"/>
      <c r="G134" s="90"/>
      <c r="AB134" s="90">
        <v>6357142857.1429005</v>
      </c>
      <c r="AC134" s="90">
        <v>19.633448000000001</v>
      </c>
      <c r="AD134" s="90">
        <v>12.387638000000001</v>
      </c>
      <c r="AE134" s="90"/>
      <c r="AF134" s="90"/>
      <c r="AG134" s="90"/>
    </row>
    <row r="135" spans="2:33" x14ac:dyDescent="0.25">
      <c r="B135" s="90">
        <v>6612244897.9591999</v>
      </c>
      <c r="C135" s="90">
        <v>18.189816</v>
      </c>
      <c r="D135" s="90">
        <v>12.203367</v>
      </c>
      <c r="E135" s="90"/>
      <c r="F135" s="90"/>
      <c r="G135" s="90"/>
      <c r="AB135" s="90">
        <v>6612244897.9591999</v>
      </c>
      <c r="AC135" s="90">
        <v>20.586735000000001</v>
      </c>
      <c r="AD135" s="90">
        <v>13.390815999999999</v>
      </c>
      <c r="AE135" s="90"/>
      <c r="AF135" s="90"/>
      <c r="AG135" s="90"/>
    </row>
    <row r="136" spans="2:33" x14ac:dyDescent="0.25">
      <c r="B136" s="90">
        <v>6867346938.7755003</v>
      </c>
      <c r="C136" s="90">
        <v>18.929773000000001</v>
      </c>
      <c r="D136" s="90">
        <v>12.960899</v>
      </c>
      <c r="E136" s="90"/>
      <c r="F136" s="90"/>
      <c r="G136" s="90"/>
      <c r="AB136" s="90">
        <v>6867346938.7755003</v>
      </c>
      <c r="AC136" s="90">
        <v>21.771597</v>
      </c>
      <c r="AD136" s="90">
        <v>14.727399</v>
      </c>
      <c r="AE136" s="90"/>
      <c r="AF136" s="90"/>
      <c r="AG136" s="90"/>
    </row>
    <row r="137" spans="2:33" x14ac:dyDescent="0.25">
      <c r="B137" s="90">
        <v>7122448979.5917997</v>
      </c>
      <c r="C137" s="90">
        <v>18.843039999999998</v>
      </c>
      <c r="D137" s="90">
        <v>12.932178</v>
      </c>
      <c r="E137" s="90"/>
      <c r="F137" s="90"/>
      <c r="G137" s="90"/>
      <c r="AB137" s="90">
        <v>7122448979.5917997</v>
      </c>
      <c r="AC137" s="90">
        <v>23.667915000000001</v>
      </c>
      <c r="AD137" s="90">
        <v>16.672829</v>
      </c>
      <c r="AE137" s="90"/>
      <c r="AF137" s="90"/>
      <c r="AG137" s="90"/>
    </row>
    <row r="138" spans="2:33" x14ac:dyDescent="0.25">
      <c r="B138" s="90">
        <v>7377551020.4082003</v>
      </c>
      <c r="C138" s="90">
        <v>19.69866</v>
      </c>
      <c r="D138" s="90">
        <v>13.722251999999999</v>
      </c>
      <c r="E138" s="90"/>
      <c r="F138" s="90"/>
      <c r="G138" s="90"/>
      <c r="AB138" s="90">
        <v>7377551020.4082003</v>
      </c>
      <c r="AC138" s="90">
        <v>24.311641999999999</v>
      </c>
      <c r="AD138" s="90">
        <v>17.317408</v>
      </c>
      <c r="AE138" s="90"/>
      <c r="AF138" s="90"/>
      <c r="AG138" s="90"/>
    </row>
    <row r="139" spans="2:33" x14ac:dyDescent="0.25">
      <c r="B139" s="90">
        <v>7632653061.2244997</v>
      </c>
      <c r="C139" s="90">
        <v>20.220935999999998</v>
      </c>
      <c r="D139" s="90">
        <v>14.211444999999999</v>
      </c>
      <c r="E139" s="90"/>
      <c r="F139" s="90"/>
      <c r="G139" s="90"/>
      <c r="AB139" s="90">
        <v>7632653061.2244997</v>
      </c>
      <c r="AC139" s="90">
        <v>25.134598</v>
      </c>
      <c r="AD139" s="90">
        <v>17.961034999999999</v>
      </c>
      <c r="AE139" s="90"/>
      <c r="AF139" s="90"/>
      <c r="AG139" s="90"/>
    </row>
    <row r="140" spans="2:33" x14ac:dyDescent="0.25">
      <c r="B140" s="90">
        <v>7887755102.0408001</v>
      </c>
      <c r="C140" s="90">
        <v>22.372561000000001</v>
      </c>
      <c r="D140" s="90">
        <v>16.253412000000001</v>
      </c>
      <c r="E140" s="90"/>
      <c r="F140" s="90"/>
      <c r="G140" s="90"/>
      <c r="AB140" s="90">
        <v>7887755102.0408001</v>
      </c>
      <c r="AC140" s="90">
        <v>25.825232</v>
      </c>
      <c r="AD140" s="90">
        <v>18.36693</v>
      </c>
      <c r="AE140" s="90"/>
      <c r="AF140" s="90"/>
      <c r="AG140" s="90"/>
    </row>
    <row r="141" spans="2:33" x14ac:dyDescent="0.25">
      <c r="B141" s="90">
        <v>8142857142.8570995</v>
      </c>
      <c r="C141" s="90">
        <v>23.547657000000001</v>
      </c>
      <c r="D141" s="90">
        <v>17.237707</v>
      </c>
      <c r="E141" s="90"/>
      <c r="F141" s="90"/>
      <c r="G141" s="90"/>
      <c r="AB141" s="90">
        <v>8142857142.8570995</v>
      </c>
      <c r="AC141" s="90">
        <v>26.453726</v>
      </c>
      <c r="AD141" s="90">
        <v>18.726521999999999</v>
      </c>
      <c r="AE141" s="90"/>
      <c r="AF141" s="90"/>
      <c r="AG141" s="90"/>
    </row>
    <row r="142" spans="2:33" x14ac:dyDescent="0.25">
      <c r="B142" s="90">
        <v>8397959183.6735001</v>
      </c>
      <c r="C142" s="90">
        <v>26.347317</v>
      </c>
      <c r="D142" s="90">
        <v>19.814858999999998</v>
      </c>
      <c r="E142" s="90"/>
      <c r="F142" s="90"/>
      <c r="G142" s="90"/>
      <c r="AB142" s="90">
        <v>8397959183.6735001</v>
      </c>
      <c r="AC142" s="90">
        <v>25.616976000000001</v>
      </c>
      <c r="AD142" s="90">
        <v>17.699314000000001</v>
      </c>
      <c r="AE142" s="90"/>
      <c r="AF142" s="90"/>
      <c r="AG142" s="90"/>
    </row>
    <row r="143" spans="2:33" x14ac:dyDescent="0.25">
      <c r="B143" s="90">
        <v>8653061224.4897995</v>
      </c>
      <c r="C143" s="90">
        <v>26.669529000000001</v>
      </c>
      <c r="D143" s="90">
        <v>19.87303</v>
      </c>
      <c r="E143" s="90"/>
      <c r="F143" s="90"/>
      <c r="G143" s="90"/>
      <c r="AB143" s="90">
        <v>8653061224.4897995</v>
      </c>
      <c r="AC143" s="90">
        <v>23.649065</v>
      </c>
      <c r="AD143" s="90">
        <v>15.686608</v>
      </c>
      <c r="AE143" s="90"/>
      <c r="AF143" s="90"/>
      <c r="AG143" s="90"/>
    </row>
    <row r="144" spans="2:33" x14ac:dyDescent="0.25">
      <c r="B144" s="90">
        <v>8908163265.3061008</v>
      </c>
      <c r="C144" s="90">
        <v>26.716816000000001</v>
      </c>
      <c r="D144" s="90">
        <v>19.799344999999999</v>
      </c>
      <c r="E144" s="90"/>
      <c r="F144" s="90"/>
      <c r="G144" s="90"/>
      <c r="AB144" s="90">
        <v>8908163265.3061008</v>
      </c>
      <c r="AC144" s="90">
        <v>22.455152999999999</v>
      </c>
      <c r="AD144" s="90">
        <v>14.529404</v>
      </c>
      <c r="AE144" s="90"/>
      <c r="AF144" s="90"/>
      <c r="AG144" s="90"/>
    </row>
    <row r="145" spans="2:33" x14ac:dyDescent="0.25">
      <c r="B145" s="90">
        <v>9163265306.1224003</v>
      </c>
      <c r="C145" s="90">
        <v>24.636326</v>
      </c>
      <c r="D145" s="90">
        <v>17.560898000000002</v>
      </c>
      <c r="E145" s="90"/>
      <c r="F145" s="90"/>
      <c r="G145" s="90"/>
      <c r="AB145" s="90">
        <v>9163265306.1224003</v>
      </c>
      <c r="AC145" s="90">
        <v>21.939865000000001</v>
      </c>
      <c r="AD145" s="90">
        <v>14.127487</v>
      </c>
      <c r="AE145" s="90"/>
      <c r="AF145" s="90"/>
      <c r="AG145" s="90"/>
    </row>
    <row r="146" spans="2:33" x14ac:dyDescent="0.25">
      <c r="B146" s="90">
        <v>9418367346.9388008</v>
      </c>
      <c r="C146" s="90">
        <v>23.126190000000001</v>
      </c>
      <c r="D146" s="90">
        <v>16.082267999999999</v>
      </c>
      <c r="E146" s="90"/>
      <c r="F146" s="90"/>
      <c r="G146" s="90"/>
      <c r="AB146" s="90">
        <v>9418367346.9388008</v>
      </c>
      <c r="AC146" s="90">
        <v>22.096765999999999</v>
      </c>
      <c r="AD146" s="90">
        <v>14.297711</v>
      </c>
      <c r="AE146" s="90"/>
      <c r="AF146" s="90"/>
      <c r="AG146" s="90"/>
    </row>
    <row r="147" spans="2:33" x14ac:dyDescent="0.25">
      <c r="B147" s="90">
        <v>9673469387.7551003</v>
      </c>
      <c r="C147" s="90">
        <v>22.163323999999999</v>
      </c>
      <c r="D147" s="90">
        <v>15.048011000000001</v>
      </c>
      <c r="E147" s="90"/>
      <c r="F147" s="90"/>
      <c r="G147" s="90"/>
      <c r="AB147" s="90">
        <v>9673469387.7551003</v>
      </c>
      <c r="AC147" s="90">
        <v>22.580496</v>
      </c>
      <c r="AD147" s="90">
        <v>14.783011999999999</v>
      </c>
      <c r="AE147" s="90"/>
      <c r="AF147" s="90"/>
      <c r="AG147" s="90"/>
    </row>
    <row r="148" spans="2:33" x14ac:dyDescent="0.25">
      <c r="B148" s="90">
        <v>9928571428.5713997</v>
      </c>
      <c r="C148" s="90">
        <v>21.384492999999999</v>
      </c>
      <c r="D148" s="90">
        <v>14.352938</v>
      </c>
      <c r="E148" s="90"/>
      <c r="F148" s="90"/>
      <c r="G148" s="90"/>
      <c r="AB148" s="90">
        <v>9928571428.5713997</v>
      </c>
      <c r="AC148" s="90">
        <v>24.106449000000001</v>
      </c>
      <c r="AD148" s="90">
        <v>16.170688999999999</v>
      </c>
      <c r="AE148" s="90"/>
      <c r="AF148" s="90"/>
      <c r="AG148" s="90"/>
    </row>
    <row r="149" spans="2:33" x14ac:dyDescent="0.25">
      <c r="B149" s="90">
        <v>10183673469.388</v>
      </c>
      <c r="C149" s="90">
        <v>21.052669999999999</v>
      </c>
      <c r="D149" s="90">
        <v>13.979654</v>
      </c>
      <c r="E149" s="90"/>
      <c r="F149" s="90"/>
      <c r="G149" s="90"/>
      <c r="AB149" s="90">
        <v>10183673469.388</v>
      </c>
      <c r="AC149" s="90">
        <v>25.851455999999999</v>
      </c>
      <c r="AD149" s="90">
        <v>17.884395999999999</v>
      </c>
      <c r="AE149" s="90"/>
      <c r="AF149" s="90"/>
      <c r="AG149" s="90"/>
    </row>
    <row r="150" spans="2:33" x14ac:dyDescent="0.25">
      <c r="B150" s="90">
        <v>10438775510.204</v>
      </c>
      <c r="C150" s="90">
        <v>20.927416000000001</v>
      </c>
      <c r="D150" s="90">
        <v>13.877891999999999</v>
      </c>
      <c r="E150" s="90"/>
      <c r="F150" s="90"/>
      <c r="G150" s="90"/>
      <c r="AB150" s="90">
        <v>10438775510.204</v>
      </c>
      <c r="AC150" s="90">
        <v>28.624158999999999</v>
      </c>
      <c r="AD150" s="90">
        <v>20.514676999999999</v>
      </c>
      <c r="AE150" s="90"/>
      <c r="AF150" s="90"/>
      <c r="AG150" s="90"/>
    </row>
    <row r="151" spans="2:33" x14ac:dyDescent="0.25">
      <c r="B151" s="90">
        <v>10693877551.02</v>
      </c>
      <c r="C151" s="90">
        <v>20.869883999999999</v>
      </c>
      <c r="D151" s="90">
        <v>13.785882000000001</v>
      </c>
      <c r="E151" s="90"/>
      <c r="F151" s="90"/>
      <c r="G151" s="90"/>
      <c r="AB151" s="90">
        <v>10693877551.02</v>
      </c>
      <c r="AC151" s="90">
        <v>28.955497999999999</v>
      </c>
      <c r="AD151" s="90">
        <v>20.79318</v>
      </c>
      <c r="AE151" s="90"/>
      <c r="AF151" s="90"/>
      <c r="AG151" s="90"/>
    </row>
    <row r="152" spans="2:33" x14ac:dyDescent="0.25">
      <c r="B152" s="90">
        <v>10948979591.837</v>
      </c>
      <c r="C152" s="90">
        <v>20.898596000000001</v>
      </c>
      <c r="D152" s="90">
        <v>13.718242999999999</v>
      </c>
      <c r="E152" s="90"/>
      <c r="F152" s="90"/>
      <c r="G152" s="90"/>
      <c r="AB152" s="90">
        <v>10948979591.837</v>
      </c>
      <c r="AC152" s="90">
        <v>28.400303000000001</v>
      </c>
      <c r="AD152" s="90">
        <v>20.055758000000001</v>
      </c>
      <c r="AE152" s="90"/>
      <c r="AF152" s="90"/>
      <c r="AG152" s="90"/>
    </row>
    <row r="153" spans="2:33" x14ac:dyDescent="0.25">
      <c r="B153" s="90">
        <v>11204081632.653</v>
      </c>
      <c r="C153" s="90">
        <v>20.43807</v>
      </c>
      <c r="D153" s="90">
        <v>13.165462</v>
      </c>
      <c r="E153" s="90"/>
      <c r="F153" s="90"/>
      <c r="G153" s="90"/>
      <c r="AB153" s="90">
        <v>11204081632.653</v>
      </c>
      <c r="AC153" s="90">
        <v>27.928267999999999</v>
      </c>
      <c r="AD153" s="90">
        <v>19.427433000000001</v>
      </c>
      <c r="AE153" s="90"/>
      <c r="AF153" s="90"/>
      <c r="AG153" s="90"/>
    </row>
    <row r="154" spans="2:33" x14ac:dyDescent="0.25">
      <c r="B154" s="90">
        <v>11459183673.469</v>
      </c>
      <c r="C154" s="90">
        <v>19.290606</v>
      </c>
      <c r="D154" s="90">
        <v>11.776971</v>
      </c>
      <c r="E154" s="90"/>
      <c r="F154" s="90"/>
      <c r="G154" s="90"/>
      <c r="AB154" s="90">
        <v>11459183673.469</v>
      </c>
      <c r="AC154" s="90">
        <v>27.348015</v>
      </c>
      <c r="AD154" s="90">
        <v>18.661451</v>
      </c>
      <c r="AE154" s="90"/>
      <c r="AF154" s="90"/>
      <c r="AG154" s="90"/>
    </row>
    <row r="155" spans="2:33" x14ac:dyDescent="0.25">
      <c r="B155" s="90">
        <v>11714285714.285999</v>
      </c>
      <c r="C155" s="90">
        <v>17.683723000000001</v>
      </c>
      <c r="D155" s="90">
        <v>10.087064</v>
      </c>
      <c r="E155" s="90"/>
      <c r="F155" s="90"/>
      <c r="G155" s="90"/>
      <c r="AB155" s="90">
        <v>11714285714.285999</v>
      </c>
      <c r="AC155" s="90">
        <v>26.497589000000001</v>
      </c>
      <c r="AD155" s="90">
        <v>17.599260000000001</v>
      </c>
      <c r="AE155" s="90"/>
      <c r="AF155" s="90"/>
      <c r="AG155" s="90"/>
    </row>
    <row r="156" spans="2:33" x14ac:dyDescent="0.25">
      <c r="B156" s="90">
        <v>11969387755.101999</v>
      </c>
      <c r="C156" s="90">
        <v>16.821816999999999</v>
      </c>
      <c r="D156" s="90">
        <v>9.1615324000000005</v>
      </c>
      <c r="E156" s="90"/>
      <c r="F156" s="90"/>
      <c r="G156" s="90"/>
      <c r="AB156" s="90">
        <v>11969387755.101999</v>
      </c>
      <c r="AC156" s="90">
        <v>23.721788</v>
      </c>
      <c r="AD156" s="90">
        <v>14.722962000000001</v>
      </c>
      <c r="AE156" s="90"/>
      <c r="AF156" s="90"/>
      <c r="AG156" s="90"/>
    </row>
    <row r="157" spans="2:33" x14ac:dyDescent="0.25">
      <c r="B157" s="90">
        <v>12224489795.917999</v>
      </c>
      <c r="C157" s="90">
        <v>16.656199000000001</v>
      </c>
      <c r="D157" s="90">
        <v>9.1825913999999997</v>
      </c>
      <c r="E157" s="90"/>
      <c r="F157" s="90"/>
      <c r="G157" s="90"/>
      <c r="AB157" s="90">
        <v>12224489795.917999</v>
      </c>
      <c r="AC157" s="90">
        <v>22.615272999999998</v>
      </c>
      <c r="AD157" s="90">
        <v>13.481228</v>
      </c>
      <c r="AE157" s="90"/>
      <c r="AF157" s="90"/>
      <c r="AG157" s="90"/>
    </row>
    <row r="158" spans="2:33" x14ac:dyDescent="0.25">
      <c r="B158" s="90">
        <v>12479591836.735001</v>
      </c>
      <c r="C158" s="90">
        <v>17.218972999999998</v>
      </c>
      <c r="D158" s="90">
        <v>9.9162903</v>
      </c>
      <c r="E158" s="90"/>
      <c r="F158" s="90"/>
      <c r="G158" s="90"/>
      <c r="AB158" s="90">
        <v>12479591836.735001</v>
      </c>
      <c r="AC158" s="90">
        <v>22.183986999999998</v>
      </c>
      <c r="AD158" s="90">
        <v>13.116441999999999</v>
      </c>
      <c r="AE158" s="90"/>
      <c r="AF158" s="90"/>
      <c r="AG158" s="90"/>
    </row>
    <row r="159" spans="2:33" x14ac:dyDescent="0.25">
      <c r="B159" s="90">
        <v>12734693877.551001</v>
      </c>
      <c r="C159" s="90">
        <v>17.598085000000001</v>
      </c>
      <c r="D159" s="90">
        <v>10.489212999999999</v>
      </c>
      <c r="E159" s="90"/>
      <c r="F159" s="90"/>
      <c r="G159" s="90"/>
      <c r="AB159" s="90">
        <v>12734693877.551001</v>
      </c>
      <c r="AC159" s="90">
        <v>22.683181999999999</v>
      </c>
      <c r="AD159" s="90">
        <v>13.581053000000001</v>
      </c>
      <c r="AE159" s="90"/>
      <c r="AF159" s="90"/>
      <c r="AG159" s="90"/>
    </row>
    <row r="160" spans="2:33" x14ac:dyDescent="0.25">
      <c r="B160" s="90">
        <v>12989795918.367001</v>
      </c>
      <c r="C160" s="90">
        <v>17.733255</v>
      </c>
      <c r="D160" s="90">
        <v>10.745505</v>
      </c>
      <c r="E160" s="90"/>
      <c r="F160" s="90"/>
      <c r="G160" s="90"/>
      <c r="AB160" s="90">
        <v>12989795918.367001</v>
      </c>
      <c r="AC160" s="90">
        <v>23.215987999999999</v>
      </c>
      <c r="AD160" s="90">
        <v>14.328125</v>
      </c>
      <c r="AE160" s="90"/>
      <c r="AF160" s="90"/>
      <c r="AG160" s="90"/>
    </row>
    <row r="161" spans="2:33" x14ac:dyDescent="0.25">
      <c r="B161" s="90">
        <v>13244897959.184</v>
      </c>
      <c r="C161" s="90">
        <v>17.94087</v>
      </c>
      <c r="D161" s="90">
        <v>10.919453000000001</v>
      </c>
      <c r="E161" s="90"/>
      <c r="F161" s="90"/>
      <c r="G161" s="90"/>
      <c r="AB161" s="90">
        <v>13244897959.184</v>
      </c>
      <c r="AC161" s="90">
        <v>24.147245000000002</v>
      </c>
      <c r="AD161" s="90">
        <v>15.285422000000001</v>
      </c>
      <c r="AE161" s="90"/>
      <c r="AF161" s="90"/>
      <c r="AG161" s="90"/>
    </row>
    <row r="162" spans="2:33" x14ac:dyDescent="0.25">
      <c r="B162" s="90">
        <v>13500000000</v>
      </c>
      <c r="C162" s="90">
        <v>17.741001000000001</v>
      </c>
      <c r="D162" s="90">
        <v>10.784131</v>
      </c>
      <c r="E162" s="90"/>
      <c r="F162" s="90"/>
      <c r="G162" s="90"/>
      <c r="AB162" s="90">
        <v>13500000000</v>
      </c>
      <c r="AC162" s="90">
        <v>24.452926999999999</v>
      </c>
      <c r="AD162" s="90">
        <v>15.676893</v>
      </c>
      <c r="AE162" s="90"/>
      <c r="AF162" s="90"/>
      <c r="AG162" s="90"/>
    </row>
    <row r="163" spans="2:33" x14ac:dyDescent="0.25">
      <c r="B163" s="90">
        <v>13755102040.816</v>
      </c>
      <c r="C163" s="90">
        <v>17.68309</v>
      </c>
      <c r="D163" s="90">
        <v>10.666332000000001</v>
      </c>
      <c r="E163" s="90"/>
      <c r="F163" s="90"/>
      <c r="G163" s="90"/>
      <c r="AB163" s="90">
        <v>13755102040.816</v>
      </c>
      <c r="AC163" s="90">
        <v>24.661881999999999</v>
      </c>
      <c r="AD163" s="90">
        <v>15.821459000000001</v>
      </c>
      <c r="AE163" s="90"/>
      <c r="AF163" s="90"/>
      <c r="AG163" s="90"/>
    </row>
    <row r="164" spans="2:33" x14ac:dyDescent="0.25">
      <c r="B164" s="90">
        <v>14010204081.632999</v>
      </c>
      <c r="C164" s="90">
        <v>17.477442</v>
      </c>
      <c r="D164" s="90">
        <v>10.60017</v>
      </c>
      <c r="E164" s="90"/>
      <c r="F164" s="90"/>
      <c r="G164" s="90"/>
      <c r="AB164" s="90">
        <v>14010204081.632999</v>
      </c>
      <c r="AC164" s="90">
        <v>24.280172</v>
      </c>
      <c r="AD164" s="90">
        <v>15.465374000000001</v>
      </c>
      <c r="AE164" s="90"/>
      <c r="AF164" s="90"/>
      <c r="AG164" s="90"/>
    </row>
    <row r="165" spans="2:33" x14ac:dyDescent="0.25">
      <c r="B165" s="90">
        <v>14265306122.448999</v>
      </c>
      <c r="C165" s="90">
        <v>17.772456999999999</v>
      </c>
      <c r="D165" s="90">
        <v>10.810183</v>
      </c>
      <c r="E165" s="90"/>
      <c r="F165" s="90"/>
      <c r="G165" s="90"/>
      <c r="AB165" s="90">
        <v>14265306122.448999</v>
      </c>
      <c r="AC165" s="90">
        <v>23.818621</v>
      </c>
      <c r="AD165" s="90">
        <v>15.035812999999999</v>
      </c>
      <c r="AE165" s="90"/>
      <c r="AF165" s="90"/>
      <c r="AG165" s="90"/>
    </row>
    <row r="166" spans="2:33" x14ac:dyDescent="0.25">
      <c r="B166" s="90">
        <v>14520408163.264999</v>
      </c>
      <c r="C166" s="90">
        <v>18.235529</v>
      </c>
      <c r="D166" s="90">
        <v>11.377509999999999</v>
      </c>
      <c r="E166" s="90"/>
      <c r="F166" s="90"/>
      <c r="G166" s="90"/>
      <c r="AB166" s="90">
        <v>14520408163.264999</v>
      </c>
      <c r="AC166" s="90">
        <v>23.280605000000001</v>
      </c>
      <c r="AD166" s="90">
        <v>14.501533999999999</v>
      </c>
      <c r="AE166" s="90"/>
      <c r="AF166" s="90"/>
      <c r="AG166" s="90"/>
    </row>
    <row r="167" spans="2:33" x14ac:dyDescent="0.25">
      <c r="B167" s="90">
        <v>14775510204.082001</v>
      </c>
      <c r="C167" s="90">
        <v>18.574795000000002</v>
      </c>
      <c r="D167" s="90">
        <v>11.716048000000001</v>
      </c>
      <c r="E167" s="90"/>
      <c r="F167" s="90"/>
      <c r="G167" s="90"/>
      <c r="AB167" s="90">
        <v>14775510204.082001</v>
      </c>
      <c r="AC167" s="90">
        <v>22.381136000000001</v>
      </c>
      <c r="AD167" s="90">
        <v>13.729219000000001</v>
      </c>
      <c r="AE167" s="90"/>
      <c r="AF167" s="90"/>
      <c r="AG167" s="90"/>
    </row>
    <row r="168" spans="2:33" x14ac:dyDescent="0.25">
      <c r="B168" s="90">
        <v>15030612244.898001</v>
      </c>
      <c r="C168" s="90">
        <v>18.846239000000001</v>
      </c>
      <c r="D168" s="90">
        <v>12.081958</v>
      </c>
      <c r="E168" s="90"/>
      <c r="F168" s="90"/>
      <c r="G168" s="90"/>
      <c r="AB168" s="90">
        <v>15030612244.898001</v>
      </c>
      <c r="AC168" s="90">
        <v>21.792795000000002</v>
      </c>
      <c r="AD168" s="90">
        <v>13.189356</v>
      </c>
      <c r="AE168" s="90"/>
      <c r="AF168" s="90"/>
      <c r="AG168" s="90"/>
    </row>
    <row r="169" spans="2:33" x14ac:dyDescent="0.25">
      <c r="B169" s="90">
        <v>15285714285.714001</v>
      </c>
      <c r="C169" s="90">
        <v>19.406241999999999</v>
      </c>
      <c r="D169" s="90">
        <v>12.556544000000001</v>
      </c>
      <c r="E169" s="90"/>
      <c r="F169" s="90"/>
      <c r="G169" s="90"/>
      <c r="AB169" s="90">
        <v>15285714285.714001</v>
      </c>
      <c r="AC169" s="90">
        <v>21.232800000000001</v>
      </c>
      <c r="AD169" s="90">
        <v>12.781076000000001</v>
      </c>
      <c r="AE169" s="90"/>
      <c r="AF169" s="90"/>
      <c r="AG169" s="90"/>
    </row>
    <row r="170" spans="2:33" x14ac:dyDescent="0.25">
      <c r="B170" s="90">
        <v>15540816326.531</v>
      </c>
      <c r="C170" s="90">
        <v>20.143526000000001</v>
      </c>
      <c r="D170" s="90">
        <v>13.165803</v>
      </c>
      <c r="E170" s="90"/>
      <c r="F170" s="90"/>
      <c r="G170" s="90"/>
      <c r="AB170" s="90">
        <v>15540816326.531</v>
      </c>
      <c r="AC170" s="90">
        <v>20.797203</v>
      </c>
      <c r="AD170" s="90">
        <v>12.347198000000001</v>
      </c>
      <c r="AE170" s="90"/>
      <c r="AF170" s="90"/>
      <c r="AG170" s="90"/>
    </row>
    <row r="171" spans="2:33" x14ac:dyDescent="0.25">
      <c r="B171" s="90">
        <v>15795918367.347</v>
      </c>
      <c r="C171" s="90">
        <v>20.656472999999998</v>
      </c>
      <c r="D171" s="90">
        <v>13.622802</v>
      </c>
      <c r="E171" s="90"/>
      <c r="F171" s="90"/>
      <c r="G171" s="90"/>
      <c r="AB171" s="90">
        <v>15795918367.347</v>
      </c>
      <c r="AC171" s="90">
        <v>20.270492999999998</v>
      </c>
      <c r="AD171" s="90">
        <v>11.899556</v>
      </c>
      <c r="AE171" s="90"/>
      <c r="AF171" s="90"/>
      <c r="AG171" s="90"/>
    </row>
    <row r="172" spans="2:33" x14ac:dyDescent="0.25">
      <c r="B172" s="90">
        <v>16051020408.163</v>
      </c>
      <c r="C172" s="90">
        <v>20.876753000000001</v>
      </c>
      <c r="D172" s="90">
        <v>13.737905</v>
      </c>
      <c r="E172" s="90"/>
      <c r="F172" s="90"/>
      <c r="G172" s="90"/>
      <c r="AB172" s="90">
        <v>16051020408.163</v>
      </c>
      <c r="AC172" s="90">
        <v>19.640301000000001</v>
      </c>
      <c r="AD172" s="90">
        <v>11.216279999999999</v>
      </c>
      <c r="AE172" s="90"/>
      <c r="AF172" s="90"/>
      <c r="AG172" s="90"/>
    </row>
    <row r="173" spans="2:33" x14ac:dyDescent="0.25">
      <c r="B173" s="90">
        <v>16306122448.98</v>
      </c>
      <c r="C173" s="90">
        <v>20.724899000000001</v>
      </c>
      <c r="D173" s="90">
        <v>13.650402</v>
      </c>
      <c r="E173" s="90"/>
      <c r="F173" s="90"/>
      <c r="G173" s="90"/>
      <c r="AB173" s="90">
        <v>16306122448.98</v>
      </c>
      <c r="AC173" s="90">
        <v>19.379664999999999</v>
      </c>
      <c r="AD173" s="90">
        <v>10.945448000000001</v>
      </c>
      <c r="AE173" s="90"/>
      <c r="AF173" s="90"/>
      <c r="AG173" s="90"/>
    </row>
    <row r="174" spans="2:33" x14ac:dyDescent="0.25">
      <c r="B174" s="90">
        <v>16561224489.796</v>
      </c>
      <c r="C174" s="90">
        <v>21.102813999999999</v>
      </c>
      <c r="D174" s="90">
        <v>13.812042</v>
      </c>
      <c r="E174" s="90"/>
      <c r="F174" s="90"/>
      <c r="G174" s="90"/>
      <c r="AB174" s="90">
        <v>16561224489.796</v>
      </c>
      <c r="AC174" s="90">
        <v>19.249607000000001</v>
      </c>
      <c r="AD174" s="90">
        <v>10.712429999999999</v>
      </c>
      <c r="AE174" s="90"/>
      <c r="AF174" s="90"/>
      <c r="AG174" s="90"/>
    </row>
    <row r="175" spans="2:33" x14ac:dyDescent="0.25">
      <c r="B175" s="90">
        <v>16816326530.612</v>
      </c>
      <c r="C175" s="90">
        <v>21.501805999999998</v>
      </c>
      <c r="D175" s="90">
        <v>14.211553</v>
      </c>
      <c r="E175" s="90"/>
      <c r="F175" s="90"/>
      <c r="G175" s="90"/>
      <c r="AB175" s="90">
        <v>16816326530.612</v>
      </c>
      <c r="AC175" s="90">
        <v>19.555927000000001</v>
      </c>
      <c r="AD175" s="90">
        <v>10.96434</v>
      </c>
      <c r="AE175" s="90"/>
      <c r="AF175" s="90"/>
      <c r="AG175" s="90"/>
    </row>
    <row r="176" spans="2:33" x14ac:dyDescent="0.25">
      <c r="B176" s="90">
        <v>17071428571.429001</v>
      </c>
      <c r="C176" s="90">
        <v>21.930275000000002</v>
      </c>
      <c r="D176" s="90">
        <v>14.328721</v>
      </c>
      <c r="E176" s="90"/>
      <c r="F176" s="90"/>
      <c r="G176" s="90"/>
      <c r="AB176" s="90">
        <v>17071428571.429001</v>
      </c>
      <c r="AC176" s="90">
        <v>20.004061</v>
      </c>
      <c r="AD176" s="90">
        <v>11.277284999999999</v>
      </c>
      <c r="AE176" s="90"/>
      <c r="AF176" s="90"/>
      <c r="AG176" s="90"/>
    </row>
    <row r="177" spans="2:33" x14ac:dyDescent="0.25">
      <c r="B177" s="90">
        <v>17326530612.244999</v>
      </c>
      <c r="C177" s="90">
        <v>23.123750999999999</v>
      </c>
      <c r="D177" s="90">
        <v>15.319656</v>
      </c>
      <c r="E177" s="90"/>
      <c r="F177" s="90"/>
      <c r="G177" s="90"/>
      <c r="AB177" s="90">
        <v>17326530612.244999</v>
      </c>
      <c r="AC177" s="90">
        <v>21.224785000000001</v>
      </c>
      <c r="AD177" s="90">
        <v>12.334649000000001</v>
      </c>
      <c r="AE177" s="90"/>
      <c r="AF177" s="90"/>
      <c r="AG177" s="90"/>
    </row>
    <row r="178" spans="2:33" x14ac:dyDescent="0.25">
      <c r="B178" s="90">
        <v>17581632653.061001</v>
      </c>
      <c r="C178" s="90">
        <v>23.167019</v>
      </c>
      <c r="D178" s="90">
        <v>15.075279</v>
      </c>
      <c r="E178" s="90"/>
      <c r="F178" s="90"/>
      <c r="G178" s="90"/>
      <c r="AB178" s="90">
        <v>17581632653.061001</v>
      </c>
      <c r="AC178" s="90">
        <v>22.322474</v>
      </c>
      <c r="AD178" s="90">
        <v>13.252024</v>
      </c>
      <c r="AE178" s="90"/>
      <c r="AF178" s="90"/>
      <c r="AG178" s="90"/>
    </row>
    <row r="179" spans="2:33" x14ac:dyDescent="0.25">
      <c r="B179" s="90">
        <v>17836734693.877998</v>
      </c>
      <c r="C179" s="90">
        <v>23.694928999999998</v>
      </c>
      <c r="D179" s="90">
        <v>15.368893</v>
      </c>
      <c r="E179" s="90"/>
      <c r="F179" s="90"/>
      <c r="G179" s="90"/>
      <c r="AB179" s="90">
        <v>17836734693.877998</v>
      </c>
      <c r="AC179" s="90">
        <v>25.615203999999999</v>
      </c>
      <c r="AD179" s="90">
        <v>16.317646</v>
      </c>
      <c r="AE179" s="90"/>
      <c r="AF179" s="90"/>
      <c r="AG179" s="90"/>
    </row>
    <row r="180" spans="2:33" x14ac:dyDescent="0.25">
      <c r="B180" s="90">
        <v>18091836734.694</v>
      </c>
      <c r="C180" s="90">
        <v>21.948543999999998</v>
      </c>
      <c r="D180" s="90">
        <v>13.540096999999999</v>
      </c>
      <c r="E180" s="90"/>
      <c r="F180" s="90"/>
      <c r="G180" s="90"/>
      <c r="AB180" s="90">
        <v>18091836734.694</v>
      </c>
      <c r="AC180" s="90">
        <v>27.116861</v>
      </c>
      <c r="AD180" s="90">
        <v>17.615466999999999</v>
      </c>
      <c r="AE180" s="90"/>
      <c r="AF180" s="90"/>
      <c r="AG180" s="90"/>
    </row>
    <row r="181" spans="2:33" x14ac:dyDescent="0.25">
      <c r="B181" s="90">
        <v>18346938775.509998</v>
      </c>
      <c r="C181" s="90">
        <v>20.969175</v>
      </c>
      <c r="D181" s="90">
        <v>12.304485</v>
      </c>
      <c r="E181" s="90"/>
      <c r="F181" s="90"/>
      <c r="G181" s="90"/>
      <c r="AB181" s="90">
        <v>18346938775.509998</v>
      </c>
      <c r="AC181" s="90">
        <v>28.251947000000001</v>
      </c>
      <c r="AD181" s="90">
        <v>18.435604000000001</v>
      </c>
      <c r="AE181" s="90"/>
      <c r="AF181" s="90"/>
      <c r="AG181" s="90"/>
    </row>
    <row r="182" spans="2:33" x14ac:dyDescent="0.25">
      <c r="B182" s="90">
        <v>18602040816.327</v>
      </c>
      <c r="C182" s="90">
        <v>19.461679</v>
      </c>
      <c r="D182" s="90">
        <v>10.839942000000001</v>
      </c>
      <c r="E182" s="90"/>
      <c r="F182" s="90"/>
      <c r="G182" s="90"/>
      <c r="AB182" s="90">
        <v>18602040816.327</v>
      </c>
      <c r="AC182" s="90">
        <v>25.785131</v>
      </c>
      <c r="AD182" s="90">
        <v>15.642880999999999</v>
      </c>
      <c r="AE182" s="90"/>
      <c r="AF182" s="90"/>
      <c r="AG182" s="90"/>
    </row>
    <row r="183" spans="2:33" x14ac:dyDescent="0.25">
      <c r="B183" s="90">
        <v>18857142857.143002</v>
      </c>
      <c r="C183" s="90">
        <v>18.952273999999999</v>
      </c>
      <c r="D183" s="90">
        <v>10.070714000000001</v>
      </c>
      <c r="E183" s="90"/>
      <c r="F183" s="90"/>
      <c r="G183" s="90"/>
      <c r="AB183" s="90">
        <v>18857142857.143002</v>
      </c>
      <c r="AC183" s="90">
        <v>24.313168999999998</v>
      </c>
      <c r="AD183" s="90">
        <v>13.724306</v>
      </c>
      <c r="AE183" s="90"/>
      <c r="AF183" s="90"/>
      <c r="AG183" s="90"/>
    </row>
    <row r="184" spans="2:33" x14ac:dyDescent="0.25">
      <c r="B184" s="90">
        <v>19112244897.959</v>
      </c>
      <c r="C184" s="90">
        <v>18.710809999999999</v>
      </c>
      <c r="D184" s="90">
        <v>9.7401017999999997</v>
      </c>
      <c r="E184" s="90"/>
      <c r="F184" s="90"/>
      <c r="G184" s="90"/>
      <c r="AB184" s="90">
        <v>19112244897.959</v>
      </c>
      <c r="AC184" s="90">
        <v>23.529726</v>
      </c>
      <c r="AD184" s="90">
        <v>12.514621999999999</v>
      </c>
      <c r="AE184" s="90"/>
      <c r="AF184" s="90"/>
      <c r="AG184" s="90"/>
    </row>
    <row r="185" spans="2:33" x14ac:dyDescent="0.25">
      <c r="B185" s="90">
        <v>19367346938.776001</v>
      </c>
      <c r="C185" s="90">
        <v>19.059031999999998</v>
      </c>
      <c r="D185" s="90">
        <v>9.7456140999999992</v>
      </c>
      <c r="E185" s="90"/>
      <c r="F185" s="90"/>
      <c r="G185" s="90"/>
      <c r="AB185" s="90">
        <v>19367346938.776001</v>
      </c>
      <c r="AC185" s="90">
        <v>24.259831999999999</v>
      </c>
      <c r="AD185" s="90">
        <v>12.915452</v>
      </c>
      <c r="AE185" s="90"/>
      <c r="AF185" s="90"/>
      <c r="AG185" s="90"/>
    </row>
    <row r="186" spans="2:33" x14ac:dyDescent="0.25">
      <c r="B186" s="90">
        <v>19622448979.591999</v>
      </c>
      <c r="C186" s="90">
        <v>20.104958</v>
      </c>
      <c r="D186" s="90">
        <v>10.564814</v>
      </c>
      <c r="E186" s="90"/>
      <c r="F186" s="90"/>
      <c r="G186" s="90"/>
      <c r="AB186" s="90">
        <v>19622448979.591999</v>
      </c>
      <c r="AC186" s="90">
        <v>24.891365</v>
      </c>
      <c r="AD186" s="90">
        <v>13.402426999999999</v>
      </c>
      <c r="AE186" s="90"/>
      <c r="AF186" s="90"/>
      <c r="AG186" s="90"/>
    </row>
    <row r="187" spans="2:33" x14ac:dyDescent="0.25">
      <c r="B187" s="90">
        <v>19877551020.408001</v>
      </c>
      <c r="C187" s="90">
        <v>21.679188</v>
      </c>
      <c r="D187" s="90">
        <v>12.000216</v>
      </c>
      <c r="E187" s="90"/>
      <c r="F187" s="90"/>
      <c r="G187" s="90"/>
      <c r="AB187" s="90">
        <v>19877551020.408001</v>
      </c>
      <c r="AC187" s="90">
        <v>24.825140000000001</v>
      </c>
      <c r="AD187" s="90">
        <v>13.390616</v>
      </c>
      <c r="AE187" s="90"/>
      <c r="AF187" s="90"/>
      <c r="AG187" s="90"/>
    </row>
    <row r="188" spans="2:33" x14ac:dyDescent="0.25">
      <c r="B188" s="90">
        <v>20132653061.223999</v>
      </c>
      <c r="C188" s="90">
        <v>24.285643</v>
      </c>
      <c r="D188" s="90">
        <v>14.343476000000001</v>
      </c>
      <c r="E188" s="90"/>
      <c r="F188" s="90"/>
      <c r="G188" s="90"/>
      <c r="AB188" s="90">
        <v>20132653061.223999</v>
      </c>
      <c r="AC188" s="90">
        <v>24.260313</v>
      </c>
      <c r="AD188" s="90">
        <v>12.904771</v>
      </c>
      <c r="AE188" s="90"/>
      <c r="AF188" s="90"/>
      <c r="AG188" s="90"/>
    </row>
    <row r="189" spans="2:33" x14ac:dyDescent="0.25">
      <c r="B189" s="90">
        <v>20387755102.041</v>
      </c>
      <c r="C189" s="90">
        <v>25.822731000000001</v>
      </c>
      <c r="D189" s="90">
        <v>15.95987</v>
      </c>
      <c r="E189" s="90"/>
      <c r="F189" s="90"/>
      <c r="G189" s="90"/>
      <c r="AB189" s="90">
        <v>20387755102.041</v>
      </c>
      <c r="AC189" s="90">
        <v>23.784452000000002</v>
      </c>
      <c r="AD189" s="90">
        <v>12.663069999999999</v>
      </c>
      <c r="AE189" s="90"/>
      <c r="AF189" s="90"/>
      <c r="AG189" s="90"/>
    </row>
    <row r="190" spans="2:33" x14ac:dyDescent="0.25">
      <c r="B190" s="90">
        <v>20642857142.856998</v>
      </c>
      <c r="C190" s="90">
        <v>27.424088999999999</v>
      </c>
      <c r="D190" s="90">
        <v>17.238534999999999</v>
      </c>
      <c r="E190" s="90"/>
      <c r="F190" s="90"/>
      <c r="G190" s="90"/>
      <c r="AB190" s="90">
        <v>20642857142.856998</v>
      </c>
      <c r="AC190" s="90">
        <v>23.538039999999999</v>
      </c>
      <c r="AD190" s="90">
        <v>12.476165999999999</v>
      </c>
      <c r="AE190" s="90"/>
      <c r="AF190" s="90"/>
      <c r="AG190" s="90"/>
    </row>
    <row r="191" spans="2:33" x14ac:dyDescent="0.25">
      <c r="B191" s="90">
        <v>20897959183.673</v>
      </c>
      <c r="C191" s="90">
        <v>26.262233999999999</v>
      </c>
      <c r="D191" s="90">
        <v>16.153739999999999</v>
      </c>
      <c r="E191" s="90"/>
      <c r="F191" s="90"/>
      <c r="G191" s="90"/>
      <c r="AB191" s="90">
        <v>20897959183.673</v>
      </c>
      <c r="AC191" s="90">
        <v>23.223398</v>
      </c>
      <c r="AD191" s="90">
        <v>12.315206999999999</v>
      </c>
      <c r="AE191" s="90"/>
      <c r="AF191" s="90"/>
      <c r="AG191" s="90"/>
    </row>
    <row r="192" spans="2:33" x14ac:dyDescent="0.25">
      <c r="B192" s="90">
        <v>21153061224.490002</v>
      </c>
      <c r="C192" s="90">
        <v>25.189057999999999</v>
      </c>
      <c r="D192" s="90">
        <v>14.824553999999999</v>
      </c>
      <c r="E192" s="90"/>
      <c r="F192" s="90"/>
      <c r="G192" s="90"/>
      <c r="AB192" s="90">
        <v>21153061224.490002</v>
      </c>
      <c r="AC192" s="90">
        <v>22.450281</v>
      </c>
      <c r="AD192" s="90">
        <v>11.508955</v>
      </c>
      <c r="AE192" s="90"/>
      <c r="AF192" s="90"/>
      <c r="AG192" s="90"/>
    </row>
    <row r="193" spans="2:33" x14ac:dyDescent="0.25">
      <c r="B193" s="90">
        <v>21408163265.306</v>
      </c>
      <c r="C193" s="90">
        <v>23.467452999999999</v>
      </c>
      <c r="D193" s="90">
        <v>13.011884</v>
      </c>
      <c r="E193" s="90"/>
      <c r="F193" s="90"/>
      <c r="G193" s="90"/>
      <c r="AB193" s="90">
        <v>21408163265.306</v>
      </c>
      <c r="AC193" s="90">
        <v>22.087933</v>
      </c>
      <c r="AD193" s="90">
        <v>11.170007999999999</v>
      </c>
      <c r="AE193" s="90"/>
      <c r="AF193" s="90"/>
      <c r="AG193" s="90"/>
    </row>
    <row r="194" spans="2:33" x14ac:dyDescent="0.25">
      <c r="B194" s="90">
        <v>21663265306.122002</v>
      </c>
      <c r="C194" s="90">
        <v>22.802958</v>
      </c>
      <c r="D194" s="90">
        <v>12.259634999999999</v>
      </c>
      <c r="E194" s="90"/>
      <c r="F194" s="90"/>
      <c r="G194" s="90"/>
      <c r="AB194" s="90">
        <v>21663265306.122002</v>
      </c>
      <c r="AC194" s="90">
        <v>21.393229999999999</v>
      </c>
      <c r="AD194" s="90">
        <v>10.422447</v>
      </c>
      <c r="AE194" s="90"/>
      <c r="AF194" s="90"/>
      <c r="AG194" s="90"/>
    </row>
    <row r="195" spans="2:33" x14ac:dyDescent="0.25">
      <c r="B195" s="90">
        <v>21918367346.938999</v>
      </c>
      <c r="C195" s="90">
        <v>22.347763</v>
      </c>
      <c r="D195" s="90">
        <v>11.559723999999999</v>
      </c>
      <c r="E195" s="90"/>
      <c r="F195" s="90"/>
      <c r="G195" s="90"/>
      <c r="AB195" s="90">
        <v>21918367346.938999</v>
      </c>
      <c r="AC195" s="90">
        <v>20.863823</v>
      </c>
      <c r="AD195" s="90">
        <v>9.7308512</v>
      </c>
      <c r="AE195" s="90"/>
      <c r="AF195" s="90"/>
      <c r="AG195" s="90"/>
    </row>
    <row r="196" spans="2:33" x14ac:dyDescent="0.25">
      <c r="B196" s="90">
        <v>22173469387.755001</v>
      </c>
      <c r="C196" s="90">
        <v>22.275158000000001</v>
      </c>
      <c r="D196" s="90">
        <v>11.715052999999999</v>
      </c>
      <c r="E196" s="90"/>
      <c r="F196" s="90"/>
      <c r="G196" s="90"/>
      <c r="AB196" s="90">
        <v>22173469387.755001</v>
      </c>
      <c r="AC196" s="90">
        <v>20.785316000000002</v>
      </c>
      <c r="AD196" s="90">
        <v>9.6688538000000008</v>
      </c>
      <c r="AE196" s="90"/>
      <c r="AF196" s="90"/>
      <c r="AG196" s="90"/>
    </row>
    <row r="197" spans="2:33" x14ac:dyDescent="0.25">
      <c r="B197" s="90">
        <v>22428571428.570999</v>
      </c>
      <c r="C197" s="90">
        <v>22.038691</v>
      </c>
      <c r="D197" s="90">
        <v>11.208152</v>
      </c>
      <c r="E197" s="90"/>
      <c r="F197" s="90"/>
      <c r="G197" s="90"/>
      <c r="AB197" s="90">
        <v>22428571428.570999</v>
      </c>
      <c r="AC197" s="90">
        <v>20.988375000000001</v>
      </c>
      <c r="AD197" s="90">
        <v>9.6846999999999994</v>
      </c>
      <c r="AE197" s="90"/>
      <c r="AF197" s="90"/>
      <c r="AG197" s="90"/>
    </row>
    <row r="198" spans="2:33" x14ac:dyDescent="0.25">
      <c r="B198" s="90">
        <v>22683673469.388</v>
      </c>
      <c r="C198" s="90">
        <v>20.902539999999998</v>
      </c>
      <c r="D198" s="90">
        <v>10.322084</v>
      </c>
      <c r="E198" s="90"/>
      <c r="F198" s="90"/>
      <c r="G198" s="90"/>
      <c r="AB198" s="90">
        <v>22683673469.388</v>
      </c>
      <c r="AC198" s="90">
        <v>20.878374000000001</v>
      </c>
      <c r="AD198" s="90">
        <v>9.4596499999999999</v>
      </c>
      <c r="AE198" s="90"/>
      <c r="AF198" s="90"/>
      <c r="AG198" s="90"/>
    </row>
    <row r="199" spans="2:33" x14ac:dyDescent="0.25">
      <c r="B199" s="90">
        <v>22938775510.203999</v>
      </c>
      <c r="C199" s="90">
        <v>19.190892999999999</v>
      </c>
      <c r="D199" s="90">
        <v>8.2840509000000004</v>
      </c>
      <c r="E199" s="90"/>
      <c r="F199" s="90"/>
      <c r="G199" s="90"/>
      <c r="AB199" s="90">
        <v>22938775510.203999</v>
      </c>
      <c r="AC199" s="90">
        <v>21.351047999999999</v>
      </c>
      <c r="AD199" s="90">
        <v>9.6807394000000002</v>
      </c>
      <c r="AE199" s="90"/>
      <c r="AF199" s="90"/>
      <c r="AG199" s="90"/>
    </row>
    <row r="200" spans="2:33" x14ac:dyDescent="0.25">
      <c r="B200" s="90">
        <v>23193877551.02</v>
      </c>
      <c r="C200" s="90">
        <v>17.178412999999999</v>
      </c>
      <c r="D200" s="90">
        <v>6.1339902999999998</v>
      </c>
      <c r="E200" s="90"/>
      <c r="F200" s="90"/>
      <c r="G200" s="90"/>
      <c r="AB200" s="90">
        <v>23193877551.02</v>
      </c>
      <c r="AC200" s="90">
        <v>21.353197000000002</v>
      </c>
      <c r="AD200" s="90">
        <v>9.3491696999999991</v>
      </c>
      <c r="AE200" s="90"/>
      <c r="AF200" s="90"/>
      <c r="AG200" s="90"/>
    </row>
    <row r="201" spans="2:33" x14ac:dyDescent="0.25">
      <c r="B201" s="90">
        <v>23448979591.837002</v>
      </c>
      <c r="C201" s="90">
        <v>16.024145000000001</v>
      </c>
      <c r="D201" s="90">
        <v>4.1636614999999999</v>
      </c>
      <c r="E201" s="90"/>
      <c r="F201" s="90"/>
      <c r="G201" s="90"/>
      <c r="AB201" s="90">
        <v>23448979591.837002</v>
      </c>
      <c r="AC201" s="90">
        <v>21.659855</v>
      </c>
      <c r="AD201" s="90">
        <v>9.2711658000000003</v>
      </c>
      <c r="AE201" s="90"/>
      <c r="AF201" s="90"/>
      <c r="AG201" s="90"/>
    </row>
    <row r="202" spans="2:33" x14ac:dyDescent="0.25">
      <c r="B202" s="90">
        <v>23704081632.653</v>
      </c>
      <c r="C202" s="90">
        <v>13.644626000000001</v>
      </c>
      <c r="D202" s="90">
        <v>-0.12943036999999999</v>
      </c>
      <c r="E202" s="90"/>
      <c r="F202" s="90"/>
      <c r="G202" s="90"/>
      <c r="AB202" s="90">
        <v>23704081632.653</v>
      </c>
      <c r="AC202" s="90">
        <v>20.794581999999998</v>
      </c>
      <c r="AD202" s="90">
        <v>7.7079038999999998</v>
      </c>
      <c r="AE202" s="90"/>
      <c r="AF202" s="90"/>
      <c r="AG202" s="90"/>
    </row>
    <row r="203" spans="2:33" x14ac:dyDescent="0.25">
      <c r="B203" s="90">
        <v>23959183673.469002</v>
      </c>
      <c r="C203" s="90">
        <v>10.223462</v>
      </c>
      <c r="D203" s="90">
        <v>-6.4802356000000003</v>
      </c>
      <c r="E203" s="90"/>
      <c r="F203" s="90"/>
      <c r="G203" s="90"/>
      <c r="AB203" s="90">
        <v>23959183673.469002</v>
      </c>
      <c r="AC203" s="90">
        <v>20.739601</v>
      </c>
      <c r="AD203" s="90">
        <v>7.1402378000000004</v>
      </c>
      <c r="AE203" s="90"/>
      <c r="AF203" s="90"/>
      <c r="AG203" s="90"/>
    </row>
    <row r="204" spans="2:33" x14ac:dyDescent="0.25">
      <c r="B204" s="90">
        <v>24214285714.285999</v>
      </c>
      <c r="C204" s="90">
        <v>6.0417947999999999</v>
      </c>
      <c r="D204" s="90">
        <v>-15.540991999999999</v>
      </c>
      <c r="E204" s="90"/>
      <c r="F204" s="90"/>
      <c r="G204" s="90"/>
      <c r="AB204" s="90">
        <v>24214285714.285999</v>
      </c>
      <c r="AC204" s="90">
        <v>22.240677000000002</v>
      </c>
      <c r="AD204" s="90">
        <v>7.9063325000000004</v>
      </c>
      <c r="AE204" s="90"/>
      <c r="AF204" s="90"/>
      <c r="AG204" s="90"/>
    </row>
    <row r="205" spans="2:33" x14ac:dyDescent="0.25">
      <c r="B205" s="90">
        <v>24469387755.102001</v>
      </c>
      <c r="C205" s="90">
        <v>2.6645857999999998</v>
      </c>
      <c r="D205" s="90">
        <v>-26.822659000000002</v>
      </c>
      <c r="E205" s="90"/>
      <c r="F205" s="90"/>
      <c r="G205" s="90"/>
      <c r="AB205" s="90">
        <v>24469387755.102001</v>
      </c>
      <c r="AC205" s="90">
        <v>22.834447999999998</v>
      </c>
      <c r="AD205" s="90">
        <v>7.6638951000000004</v>
      </c>
      <c r="AE205" s="90"/>
      <c r="AF205" s="90"/>
      <c r="AG205" s="90"/>
    </row>
    <row r="206" spans="2:33" x14ac:dyDescent="0.25">
      <c r="B206" s="90">
        <v>24724489795.917999</v>
      </c>
      <c r="C206" s="90">
        <v>0.90367978999999998</v>
      </c>
      <c r="D206" s="90">
        <v>-38.828719999999997</v>
      </c>
      <c r="E206" s="90"/>
      <c r="F206" s="90"/>
      <c r="G206" s="90"/>
      <c r="AB206" s="90">
        <v>24724489795.917999</v>
      </c>
      <c r="AC206" s="90">
        <v>24.658515999999999</v>
      </c>
      <c r="AD206" s="90">
        <v>8.5629682999999996</v>
      </c>
      <c r="AE206" s="90"/>
      <c r="AF206" s="90"/>
      <c r="AG206" s="90"/>
    </row>
    <row r="207" spans="2:33" x14ac:dyDescent="0.25">
      <c r="B207" s="90">
        <v>24979591836.735001</v>
      </c>
      <c r="C207" s="90">
        <v>2.2516069999999999E-2</v>
      </c>
      <c r="D207" s="90">
        <v>-50.140991</v>
      </c>
      <c r="E207" s="90"/>
      <c r="F207" s="90"/>
      <c r="G207" s="90"/>
      <c r="AB207" s="90">
        <v>24979591836.735001</v>
      </c>
      <c r="AC207" s="90">
        <v>24.978237</v>
      </c>
      <c r="AD207" s="90">
        <v>7.8234205000000001</v>
      </c>
      <c r="AE207" s="90"/>
      <c r="AF207" s="90"/>
      <c r="AG207" s="90"/>
    </row>
    <row r="208" spans="2:33" x14ac:dyDescent="0.25">
      <c r="B208" s="90">
        <v>25234693877.550999</v>
      </c>
      <c r="C208" s="90">
        <v>0.63174193999999995</v>
      </c>
      <c r="D208" s="90">
        <v>-58.233353000000001</v>
      </c>
      <c r="E208" s="90"/>
      <c r="F208" s="90"/>
      <c r="G208" s="90"/>
      <c r="AB208" s="90">
        <v>25234693877.550999</v>
      </c>
      <c r="AC208" s="90">
        <v>26.101050999999998</v>
      </c>
      <c r="AD208" s="90">
        <v>8.0886888999999993</v>
      </c>
      <c r="AE208" s="90"/>
      <c r="AF208" s="90"/>
      <c r="AG208" s="90"/>
    </row>
    <row r="209" spans="2:33" x14ac:dyDescent="0.25">
      <c r="B209" s="90">
        <v>25489795918.367001</v>
      </c>
      <c r="C209" s="90">
        <v>2.8125545999999999</v>
      </c>
      <c r="D209" s="90">
        <v>-62.352401999999998</v>
      </c>
      <c r="E209" s="90"/>
      <c r="F209" s="90"/>
      <c r="G209" s="90"/>
      <c r="AB209" s="90">
        <v>25489795918.367001</v>
      </c>
      <c r="AC209" s="90">
        <v>27.263539999999999</v>
      </c>
      <c r="AD209" s="90">
        <v>7.9909429999999997</v>
      </c>
      <c r="AE209" s="90"/>
      <c r="AF209" s="90"/>
      <c r="AG209" s="90"/>
    </row>
    <row r="210" spans="2:33" x14ac:dyDescent="0.25">
      <c r="B210" s="90">
        <v>25744897959.183998</v>
      </c>
      <c r="C210" s="90">
        <v>5.3390092999999998</v>
      </c>
      <c r="D210" s="90">
        <v>-64.258987000000005</v>
      </c>
      <c r="E210" s="90"/>
      <c r="F210" s="90"/>
      <c r="G210" s="90"/>
      <c r="AB210" s="90">
        <v>25744897959.183998</v>
      </c>
      <c r="AC210" s="90">
        <v>27.448971</v>
      </c>
      <c r="AD210" s="90">
        <v>7.1513948000000003</v>
      </c>
      <c r="AE210" s="90"/>
      <c r="AF210" s="90"/>
      <c r="AG210" s="90"/>
    </row>
    <row r="211" spans="2:33" x14ac:dyDescent="0.25">
      <c r="B211" s="90">
        <v>26000000000</v>
      </c>
      <c r="C211" s="90">
        <v>7.1038684999999999</v>
      </c>
      <c r="D211" s="90">
        <v>-64.301002999999994</v>
      </c>
      <c r="E211" s="90"/>
      <c r="F211" s="90"/>
      <c r="G211" s="90"/>
      <c r="AB211" s="90">
        <v>26000000000</v>
      </c>
      <c r="AC211" s="90">
        <v>27.521077999999999</v>
      </c>
      <c r="AD211" s="90">
        <v>6.3962455</v>
      </c>
      <c r="AE211" s="90"/>
      <c r="AF211" s="90"/>
      <c r="AG211" s="90"/>
    </row>
    <row r="212" spans="2:33" x14ac:dyDescent="0.25">
      <c r="B212" s="90" t="s">
        <v>21</v>
      </c>
      <c r="C212" s="90"/>
      <c r="D212" s="90"/>
      <c r="E212" s="90"/>
      <c r="F212" s="90"/>
      <c r="G212" s="90"/>
      <c r="AB212" s="90" t="s">
        <v>21</v>
      </c>
      <c r="AC212" s="90"/>
      <c r="AD212" s="90"/>
      <c r="AE212" s="90"/>
      <c r="AF212" s="90"/>
      <c r="AG212" s="90"/>
    </row>
    <row r="213" spans="2:33" x14ac:dyDescent="0.25">
      <c r="B213" s="90"/>
      <c r="C213" s="90"/>
      <c r="D213" s="90"/>
      <c r="E213" s="90"/>
      <c r="F213" s="90"/>
      <c r="G213" s="90"/>
      <c r="AB213" s="90"/>
      <c r="AC213" s="90"/>
      <c r="AD213" s="90"/>
      <c r="AE213" s="90"/>
      <c r="AF213" s="90"/>
      <c r="AG213" s="90"/>
    </row>
    <row r="214" spans="2:33" x14ac:dyDescent="0.25">
      <c r="B214" s="90"/>
      <c r="C214" s="90"/>
      <c r="D214" s="90"/>
      <c r="E214" s="90"/>
      <c r="F214" s="90"/>
      <c r="G214" s="90"/>
      <c r="AB214" s="90"/>
      <c r="AC214" s="90"/>
      <c r="AD214" s="90"/>
      <c r="AE214" s="90"/>
      <c r="AF214" s="90"/>
      <c r="AG214" s="90"/>
    </row>
    <row r="215" spans="2:33" x14ac:dyDescent="0.25">
      <c r="B215" s="90" t="s">
        <v>22</v>
      </c>
      <c r="C215" s="90"/>
      <c r="D215" s="90"/>
      <c r="E215" s="90"/>
      <c r="F215" s="90"/>
      <c r="G215" s="90"/>
      <c r="AB215" s="90" t="s">
        <v>22</v>
      </c>
      <c r="AC215" s="90"/>
      <c r="AD215" s="90"/>
      <c r="AE215" s="90"/>
      <c r="AF215" s="90"/>
      <c r="AG215" s="90"/>
    </row>
    <row r="216" spans="2:33" x14ac:dyDescent="0.25">
      <c r="B216" s="90" t="s">
        <v>19</v>
      </c>
      <c r="C216" s="90" t="s">
        <v>199</v>
      </c>
      <c r="D216" s="90" t="s">
        <v>200</v>
      </c>
      <c r="E216" s="90"/>
      <c r="F216" s="90"/>
      <c r="G216" s="90"/>
      <c r="AB216" s="90" t="s">
        <v>19</v>
      </c>
      <c r="AC216" s="90" t="s">
        <v>199</v>
      </c>
      <c r="AD216" s="90" t="s">
        <v>200</v>
      </c>
      <c r="AE216" s="90"/>
      <c r="AF216" s="90"/>
      <c r="AG216" s="90"/>
    </row>
    <row r="217" spans="2:33" x14ac:dyDescent="0.25">
      <c r="B217" s="90">
        <v>1000000000</v>
      </c>
      <c r="C217" s="90">
        <v>0.36311241999999999</v>
      </c>
      <c r="D217" s="90">
        <v>-41.163811000000003</v>
      </c>
      <c r="E217" s="90"/>
      <c r="F217" s="90"/>
      <c r="G217" s="90"/>
      <c r="AB217" s="90">
        <v>1000000000</v>
      </c>
      <c r="AC217" s="90">
        <v>25.085744999999999</v>
      </c>
      <c r="AD217" s="90">
        <v>7.2718239000000002</v>
      </c>
      <c r="AE217" s="90"/>
      <c r="AF217" s="90"/>
      <c r="AG217" s="90"/>
    </row>
    <row r="218" spans="2:33" x14ac:dyDescent="0.25">
      <c r="B218" s="90">
        <v>1255102040.8162999</v>
      </c>
      <c r="C218" s="90">
        <v>1.8868661</v>
      </c>
      <c r="D218" s="90">
        <v>-28.462005999999999</v>
      </c>
      <c r="E218" s="90"/>
      <c r="F218" s="90"/>
      <c r="G218" s="90"/>
      <c r="AB218" s="90">
        <v>1255102040.8162999</v>
      </c>
      <c r="AC218" s="90">
        <v>26.081130999999999</v>
      </c>
      <c r="AD218" s="90">
        <v>10.765869</v>
      </c>
      <c r="AE218" s="90"/>
      <c r="AF218" s="90"/>
      <c r="AG218" s="90"/>
    </row>
    <row r="219" spans="2:33" x14ac:dyDescent="0.25">
      <c r="B219" s="90">
        <v>1510204081.6327</v>
      </c>
      <c r="C219" s="90">
        <v>4.4502578000000002</v>
      </c>
      <c r="D219" s="90">
        <v>-12.91046</v>
      </c>
      <c r="E219" s="90"/>
      <c r="F219" s="90"/>
      <c r="G219" s="90"/>
      <c r="AB219" s="90">
        <v>1510204081.6327</v>
      </c>
      <c r="AC219" s="90">
        <v>27.352003</v>
      </c>
      <c r="AD219" s="90">
        <v>15.055251999999999</v>
      </c>
      <c r="AE219" s="90"/>
      <c r="AF219" s="90"/>
      <c r="AG219" s="90"/>
    </row>
    <row r="220" spans="2:33" x14ac:dyDescent="0.25">
      <c r="B220" s="90">
        <v>1765306122.4489999</v>
      </c>
      <c r="C220" s="90">
        <v>8.9064712999999998</v>
      </c>
      <c r="D220" s="90">
        <v>-2.8412101000000001</v>
      </c>
      <c r="E220" s="90"/>
      <c r="F220" s="90"/>
      <c r="G220" s="90"/>
      <c r="AB220" s="90">
        <v>1765306122.4489999</v>
      </c>
      <c r="AC220" s="90">
        <v>26.404415</v>
      </c>
      <c r="AD220" s="90">
        <v>15.58196</v>
      </c>
      <c r="AE220" s="90"/>
      <c r="AF220" s="90"/>
      <c r="AG220" s="90"/>
    </row>
    <row r="221" spans="2:33" x14ac:dyDescent="0.25">
      <c r="B221" s="90">
        <v>2020408163.2653</v>
      </c>
      <c r="C221" s="90">
        <v>13.868671000000001</v>
      </c>
      <c r="D221" s="90">
        <v>5.3988937999999997</v>
      </c>
      <c r="E221" s="90"/>
      <c r="F221" s="90"/>
      <c r="G221" s="90"/>
      <c r="AB221" s="90">
        <v>2020408163.2653</v>
      </c>
      <c r="AC221" s="90">
        <v>23.362203999999998</v>
      </c>
      <c r="AD221" s="90">
        <v>13.509377000000001</v>
      </c>
      <c r="AE221" s="90"/>
      <c r="AF221" s="90"/>
      <c r="AG221" s="90"/>
    </row>
    <row r="222" spans="2:33" x14ac:dyDescent="0.25">
      <c r="B222" s="90">
        <v>2275510204.0816002</v>
      </c>
      <c r="C222" s="90">
        <v>15.908612</v>
      </c>
      <c r="D222" s="90">
        <v>8.9350109</v>
      </c>
      <c r="E222" s="90"/>
      <c r="F222" s="90"/>
      <c r="G222" s="90"/>
      <c r="AB222" s="90">
        <v>2275510204.0816002</v>
      </c>
      <c r="AC222" s="90">
        <v>19.420850999999999</v>
      </c>
      <c r="AD222" s="90">
        <v>10.096681</v>
      </c>
      <c r="AE222" s="90"/>
      <c r="AF222" s="90"/>
      <c r="AG222" s="90"/>
    </row>
    <row r="223" spans="2:33" x14ac:dyDescent="0.25">
      <c r="B223" s="90">
        <v>2530612244.8979998</v>
      </c>
      <c r="C223" s="90">
        <v>14.478914</v>
      </c>
      <c r="D223" s="90">
        <v>7.8846679000000002</v>
      </c>
      <c r="E223" s="90"/>
      <c r="F223" s="90"/>
      <c r="G223" s="90"/>
      <c r="AB223" s="90">
        <v>2530612244.8979998</v>
      </c>
      <c r="AC223" s="90">
        <v>16.690076999999999</v>
      </c>
      <c r="AD223" s="90">
        <v>7.5940231999999996</v>
      </c>
      <c r="AE223" s="90"/>
      <c r="AF223" s="90"/>
      <c r="AG223" s="90"/>
    </row>
    <row r="224" spans="2:33" x14ac:dyDescent="0.25">
      <c r="B224" s="90">
        <v>2785714285.7143002</v>
      </c>
      <c r="C224" s="90">
        <v>11.403491000000001</v>
      </c>
      <c r="D224" s="90">
        <v>4.5976695999999997</v>
      </c>
      <c r="E224" s="90"/>
      <c r="F224" s="90"/>
      <c r="G224" s="90"/>
      <c r="AB224" s="90">
        <v>2785714285.7143002</v>
      </c>
      <c r="AC224" s="90">
        <v>16.233333999999999</v>
      </c>
      <c r="AD224" s="90">
        <v>7.4826950999999999</v>
      </c>
      <c r="AE224" s="90"/>
      <c r="AF224" s="90"/>
      <c r="AG224" s="90"/>
    </row>
    <row r="225" spans="2:33" x14ac:dyDescent="0.25">
      <c r="B225" s="90">
        <v>3040816326.5306001</v>
      </c>
      <c r="C225" s="90">
        <v>10.285969</v>
      </c>
      <c r="D225" s="90">
        <v>3.2994246</v>
      </c>
      <c r="E225" s="90"/>
      <c r="F225" s="90"/>
      <c r="G225" s="90"/>
      <c r="AB225" s="90">
        <v>3040816326.5306001</v>
      </c>
      <c r="AC225" s="90">
        <v>15.911322999999999</v>
      </c>
      <c r="AD225" s="90">
        <v>7.2778033999999998</v>
      </c>
      <c r="AE225" s="90"/>
      <c r="AF225" s="90"/>
      <c r="AG225" s="90"/>
    </row>
    <row r="226" spans="2:33" x14ac:dyDescent="0.25">
      <c r="B226" s="90">
        <v>3295918367.3469</v>
      </c>
      <c r="C226" s="90">
        <v>10.655431</v>
      </c>
      <c r="D226" s="90">
        <v>3.595269</v>
      </c>
      <c r="E226" s="90"/>
      <c r="F226" s="90"/>
      <c r="G226" s="90"/>
      <c r="AB226" s="90">
        <v>3295918367.3469</v>
      </c>
      <c r="AC226" s="90">
        <v>17.313338999999999</v>
      </c>
      <c r="AD226" s="90">
        <v>9.0209969999999995</v>
      </c>
      <c r="AE226" s="90"/>
      <c r="AF226" s="90"/>
      <c r="AG226" s="90"/>
    </row>
    <row r="227" spans="2:33" x14ac:dyDescent="0.25">
      <c r="B227" s="90">
        <v>3551020408.1633</v>
      </c>
      <c r="C227" s="90">
        <v>11.429921</v>
      </c>
      <c r="D227" s="90">
        <v>4.4348644999999998</v>
      </c>
      <c r="E227" s="90"/>
      <c r="F227" s="90"/>
      <c r="G227" s="90"/>
      <c r="AB227" s="90">
        <v>3551020408.1633</v>
      </c>
      <c r="AC227" s="90">
        <v>17.175370999999998</v>
      </c>
      <c r="AD227" s="90">
        <v>8.8526620999999999</v>
      </c>
      <c r="AE227" s="90"/>
      <c r="AF227" s="90"/>
      <c r="AG227" s="90"/>
    </row>
    <row r="228" spans="2:33" x14ac:dyDescent="0.25">
      <c r="B228" s="90">
        <v>3806122448.9796</v>
      </c>
      <c r="C228" s="90">
        <v>12.38818</v>
      </c>
      <c r="D228" s="90">
        <v>5.4249333999999996</v>
      </c>
      <c r="E228" s="90"/>
      <c r="F228" s="90"/>
      <c r="G228" s="90"/>
      <c r="AB228" s="90">
        <v>3806122448.9796</v>
      </c>
      <c r="AC228" s="90">
        <v>18.514088000000001</v>
      </c>
      <c r="AD228" s="90">
        <v>10.393132</v>
      </c>
      <c r="AE228" s="90"/>
      <c r="AF228" s="90"/>
      <c r="AG228" s="90"/>
    </row>
    <row r="229" spans="2:33" x14ac:dyDescent="0.25">
      <c r="B229" s="90">
        <v>4061224489.7958999</v>
      </c>
      <c r="C229" s="90">
        <v>12.583758</v>
      </c>
      <c r="D229" s="90">
        <v>5.5457391999999999</v>
      </c>
      <c r="E229" s="90"/>
      <c r="F229" s="90"/>
      <c r="G229" s="90"/>
      <c r="AB229" s="90">
        <v>4061224489.7958999</v>
      </c>
      <c r="AC229" s="90">
        <v>18.652418000000001</v>
      </c>
      <c r="AD229" s="90">
        <v>10.360423000000001</v>
      </c>
      <c r="AE229" s="90"/>
      <c r="AF229" s="90"/>
      <c r="AG229" s="90"/>
    </row>
    <row r="230" spans="2:33" x14ac:dyDescent="0.25">
      <c r="B230" s="90">
        <v>4316326530.6121998</v>
      </c>
      <c r="C230" s="90">
        <v>12.607324</v>
      </c>
      <c r="D230" s="90">
        <v>5.5643497000000002</v>
      </c>
      <c r="E230" s="90"/>
      <c r="F230" s="90"/>
      <c r="G230" s="90"/>
      <c r="AB230" s="90">
        <v>4316326530.6121998</v>
      </c>
      <c r="AC230" s="90">
        <v>19.495274999999999</v>
      </c>
      <c r="AD230" s="90">
        <v>11.303457</v>
      </c>
      <c r="AE230" s="90"/>
      <c r="AF230" s="90"/>
      <c r="AG230" s="90"/>
    </row>
    <row r="231" spans="2:33" x14ac:dyDescent="0.25">
      <c r="B231" s="90">
        <v>4571428571.4286003</v>
      </c>
      <c r="C231" s="90">
        <v>12.604189999999999</v>
      </c>
      <c r="D231" s="90">
        <v>5.5478101000000004</v>
      </c>
      <c r="E231" s="90"/>
      <c r="F231" s="90"/>
      <c r="G231" s="90"/>
      <c r="AB231" s="90">
        <v>4571428571.4286003</v>
      </c>
      <c r="AC231" s="90">
        <v>19.317990999999999</v>
      </c>
      <c r="AD231" s="90">
        <v>11.172242000000001</v>
      </c>
      <c r="AE231" s="90"/>
      <c r="AF231" s="90"/>
      <c r="AG231" s="90"/>
    </row>
    <row r="232" spans="2:33" x14ac:dyDescent="0.25">
      <c r="B232" s="90">
        <v>4826530612.2448997</v>
      </c>
      <c r="C232" s="90">
        <v>12.758229999999999</v>
      </c>
      <c r="D232" s="90">
        <v>5.8437123</v>
      </c>
      <c r="E232" s="90"/>
      <c r="F232" s="90"/>
      <c r="G232" s="90"/>
      <c r="AB232" s="90">
        <v>4826530612.2448997</v>
      </c>
      <c r="AC232" s="90">
        <v>19.058218</v>
      </c>
      <c r="AD232" s="90">
        <v>11.066851</v>
      </c>
      <c r="AE232" s="90"/>
      <c r="AF232" s="90"/>
      <c r="AG232" s="90"/>
    </row>
    <row r="233" spans="2:33" x14ac:dyDescent="0.25">
      <c r="B233" s="90">
        <v>5081632653.0612001</v>
      </c>
      <c r="C233" s="90">
        <v>13.317301</v>
      </c>
      <c r="D233" s="90">
        <v>6.4897399</v>
      </c>
      <c r="E233" s="90"/>
      <c r="F233" s="90"/>
      <c r="G233" s="90"/>
      <c r="AB233" s="90">
        <v>5081632653.0612001</v>
      </c>
      <c r="AC233" s="90">
        <v>18.759105999999999</v>
      </c>
      <c r="AD233" s="90">
        <v>10.737351</v>
      </c>
      <c r="AE233" s="90"/>
      <c r="AF233" s="90"/>
      <c r="AG233" s="90"/>
    </row>
    <row r="234" spans="2:33" x14ac:dyDescent="0.25">
      <c r="B234" s="90">
        <v>5336734693.8775997</v>
      </c>
      <c r="C234" s="90">
        <v>13.822411000000001</v>
      </c>
      <c r="D234" s="90">
        <v>7.1714845</v>
      </c>
      <c r="E234" s="90"/>
      <c r="F234" s="90"/>
      <c r="G234" s="90"/>
      <c r="AB234" s="90">
        <v>5336734693.8775997</v>
      </c>
      <c r="AC234" s="90">
        <v>18.350883</v>
      </c>
      <c r="AD234" s="90">
        <v>10.387848999999999</v>
      </c>
      <c r="AE234" s="90"/>
      <c r="AF234" s="90"/>
      <c r="AG234" s="90"/>
    </row>
    <row r="235" spans="2:33" x14ac:dyDescent="0.25">
      <c r="B235" s="90">
        <v>5591836734.6939001</v>
      </c>
      <c r="C235" s="90">
        <v>14.798951000000001</v>
      </c>
      <c r="D235" s="90">
        <v>8.1600771000000005</v>
      </c>
      <c r="E235" s="90"/>
      <c r="F235" s="90"/>
      <c r="G235" s="90"/>
      <c r="AB235" s="90">
        <v>5591836734.6939001</v>
      </c>
      <c r="AC235" s="90">
        <v>18.224072</v>
      </c>
      <c r="AD235" s="90">
        <v>10.340055</v>
      </c>
      <c r="AE235" s="90"/>
      <c r="AF235" s="90"/>
      <c r="AG235" s="90"/>
    </row>
    <row r="236" spans="2:33" x14ac:dyDescent="0.25">
      <c r="B236" s="90">
        <v>5846938775.5101995</v>
      </c>
      <c r="C236" s="90">
        <v>15.601727</v>
      </c>
      <c r="D236" s="90">
        <v>9.0855846000000007</v>
      </c>
      <c r="E236" s="90"/>
      <c r="F236" s="90"/>
      <c r="G236" s="90"/>
      <c r="AB236" s="90">
        <v>5846938775.5101995</v>
      </c>
      <c r="AC236" s="90">
        <v>18.625298999999998</v>
      </c>
      <c r="AD236" s="90">
        <v>10.980608</v>
      </c>
      <c r="AE236" s="90"/>
      <c r="AF236" s="90"/>
      <c r="AG236" s="90"/>
    </row>
    <row r="237" spans="2:33" x14ac:dyDescent="0.25">
      <c r="B237" s="90">
        <v>6102040816.3264999</v>
      </c>
      <c r="C237" s="90">
        <v>16.825182000000002</v>
      </c>
      <c r="D237" s="90">
        <v>10.334697999999999</v>
      </c>
      <c r="E237" s="90"/>
      <c r="F237" s="90"/>
      <c r="G237" s="90"/>
      <c r="AB237" s="90">
        <v>6102040816.3264999</v>
      </c>
      <c r="AC237" s="90">
        <v>19.447327000000001</v>
      </c>
      <c r="AD237" s="90">
        <v>11.871836999999999</v>
      </c>
      <c r="AE237" s="90"/>
      <c r="AF237" s="90"/>
      <c r="AG237" s="90"/>
    </row>
    <row r="238" spans="2:33" x14ac:dyDescent="0.25">
      <c r="B238" s="90">
        <v>6357142857.1429005</v>
      </c>
      <c r="C238" s="90">
        <v>18.045211999999999</v>
      </c>
      <c r="D238" s="90">
        <v>11.632479999999999</v>
      </c>
      <c r="E238" s="90"/>
      <c r="F238" s="90"/>
      <c r="G238" s="90"/>
      <c r="AB238" s="90">
        <v>6357142857.1429005</v>
      </c>
      <c r="AC238" s="90">
        <v>20.309925</v>
      </c>
      <c r="AD238" s="90">
        <v>12.901788</v>
      </c>
      <c r="AE238" s="90"/>
      <c r="AF238" s="90"/>
      <c r="AG238" s="90"/>
    </row>
    <row r="239" spans="2:33" x14ac:dyDescent="0.25">
      <c r="B239" s="90">
        <v>6612244897.9591999</v>
      </c>
      <c r="C239" s="90">
        <v>18.487494999999999</v>
      </c>
      <c r="D239" s="90">
        <v>12.126051</v>
      </c>
      <c r="E239" s="90"/>
      <c r="F239" s="90"/>
      <c r="G239" s="90"/>
      <c r="AB239" s="90">
        <v>6612244897.9591999</v>
      </c>
      <c r="AC239" s="90">
        <v>21.123563999999998</v>
      </c>
      <c r="AD239" s="90">
        <v>13.753769</v>
      </c>
      <c r="AE239" s="90"/>
      <c r="AF239" s="90"/>
      <c r="AG239" s="90"/>
    </row>
    <row r="240" spans="2:33" x14ac:dyDescent="0.25">
      <c r="B240" s="90">
        <v>6867346938.7755003</v>
      </c>
      <c r="C240" s="90">
        <v>18.600838</v>
      </c>
      <c r="D240" s="90">
        <v>12.240389</v>
      </c>
      <c r="E240" s="90"/>
      <c r="F240" s="90"/>
      <c r="G240" s="90"/>
      <c r="AB240" s="90">
        <v>6867346938.7755003</v>
      </c>
      <c r="AC240" s="90">
        <v>22.664612000000002</v>
      </c>
      <c r="AD240" s="90">
        <v>15.415927999999999</v>
      </c>
      <c r="AE240" s="90"/>
      <c r="AF240" s="90"/>
      <c r="AG240" s="90"/>
    </row>
    <row r="241" spans="2:33" x14ac:dyDescent="0.25">
      <c r="B241" s="90">
        <v>7122448979.5917997</v>
      </c>
      <c r="C241" s="90">
        <v>17.965471000000001</v>
      </c>
      <c r="D241" s="90">
        <v>11.641909999999999</v>
      </c>
      <c r="E241" s="90"/>
      <c r="F241" s="90"/>
      <c r="G241" s="90"/>
      <c r="AB241" s="90">
        <v>7122448979.5917997</v>
      </c>
      <c r="AC241" s="90">
        <v>23.201944000000001</v>
      </c>
      <c r="AD241" s="90">
        <v>15.977753</v>
      </c>
      <c r="AE241" s="90"/>
      <c r="AF241" s="90"/>
      <c r="AG241" s="90"/>
    </row>
    <row r="242" spans="2:33" x14ac:dyDescent="0.25">
      <c r="B242" s="90">
        <v>7377551020.4082003</v>
      </c>
      <c r="C242" s="90">
        <v>19.440365</v>
      </c>
      <c r="D242" s="90">
        <v>12.964407</v>
      </c>
      <c r="E242" s="90"/>
      <c r="F242" s="90"/>
      <c r="G242" s="90"/>
      <c r="AB242" s="90">
        <v>7377551020.4082003</v>
      </c>
      <c r="AC242" s="90">
        <v>23.013676</v>
      </c>
      <c r="AD242" s="90">
        <v>15.743802000000001</v>
      </c>
      <c r="AE242" s="90"/>
      <c r="AF242" s="90"/>
      <c r="AG242" s="90"/>
    </row>
    <row r="243" spans="2:33" x14ac:dyDescent="0.25">
      <c r="B243" s="90">
        <v>7632653061.2244997</v>
      </c>
      <c r="C243" s="90">
        <v>20.383662999999999</v>
      </c>
      <c r="D243" s="90">
        <v>13.788709000000001</v>
      </c>
      <c r="E243" s="90"/>
      <c r="F243" s="90"/>
      <c r="G243" s="90"/>
      <c r="AB243" s="90">
        <v>7632653061.2244997</v>
      </c>
      <c r="AC243" s="90">
        <v>22.568595999999999</v>
      </c>
      <c r="AD243" s="90">
        <v>15.057385999999999</v>
      </c>
      <c r="AE243" s="90"/>
      <c r="AF243" s="90"/>
      <c r="AG243" s="90"/>
    </row>
    <row r="244" spans="2:33" x14ac:dyDescent="0.25">
      <c r="B244" s="90">
        <v>7887755102.0408001</v>
      </c>
      <c r="C244" s="90">
        <v>21.089697000000001</v>
      </c>
      <c r="D244" s="90">
        <v>14.336544</v>
      </c>
      <c r="E244" s="90"/>
      <c r="F244" s="90"/>
      <c r="G244" s="90"/>
      <c r="AB244" s="90">
        <v>7887755102.0408001</v>
      </c>
      <c r="AC244" s="90">
        <v>23.162500000000001</v>
      </c>
      <c r="AD244" s="90">
        <v>15.278727</v>
      </c>
      <c r="AE244" s="90"/>
      <c r="AF244" s="90"/>
      <c r="AG244" s="90"/>
    </row>
    <row r="245" spans="2:33" x14ac:dyDescent="0.25">
      <c r="B245" s="90">
        <v>8142857142.8570995</v>
      </c>
      <c r="C245" s="90">
        <v>20.845106000000001</v>
      </c>
      <c r="D245" s="90">
        <v>13.881026</v>
      </c>
      <c r="E245" s="90"/>
      <c r="F245" s="90"/>
      <c r="G245" s="90"/>
      <c r="AB245" s="90">
        <v>8142857142.8570995</v>
      </c>
      <c r="AC245" s="90">
        <v>24.289915000000001</v>
      </c>
      <c r="AD245" s="90">
        <v>16.075596000000001</v>
      </c>
      <c r="AE245" s="90"/>
      <c r="AF245" s="90"/>
      <c r="AG245" s="90"/>
    </row>
    <row r="246" spans="2:33" x14ac:dyDescent="0.25">
      <c r="B246" s="90">
        <v>8397959183.6735001</v>
      </c>
      <c r="C246" s="90">
        <v>21.59149</v>
      </c>
      <c r="D246" s="90">
        <v>14.380131</v>
      </c>
      <c r="E246" s="90"/>
      <c r="F246" s="90"/>
      <c r="G246" s="90"/>
      <c r="AB246" s="90">
        <v>8397959183.6735001</v>
      </c>
      <c r="AC246" s="90">
        <v>24.347442999999998</v>
      </c>
      <c r="AD246" s="90">
        <v>15.925757000000001</v>
      </c>
      <c r="AE246" s="90"/>
      <c r="AF246" s="90"/>
      <c r="AG246" s="90"/>
    </row>
    <row r="247" spans="2:33" x14ac:dyDescent="0.25">
      <c r="B247" s="90">
        <v>8653061224.4897995</v>
      </c>
      <c r="C247" s="90">
        <v>22.180405</v>
      </c>
      <c r="D247" s="90">
        <v>14.701105999999999</v>
      </c>
      <c r="E247" s="90"/>
      <c r="F247" s="90"/>
      <c r="G247" s="90"/>
      <c r="AB247" s="90">
        <v>8653061224.4897995</v>
      </c>
      <c r="AC247" s="90">
        <v>23.820056999999998</v>
      </c>
      <c r="AD247" s="90">
        <v>15.355790000000001</v>
      </c>
      <c r="AE247" s="90"/>
      <c r="AF247" s="90"/>
      <c r="AG247" s="90"/>
    </row>
    <row r="248" spans="2:33" x14ac:dyDescent="0.25">
      <c r="B248" s="90">
        <v>8908163265.3061008</v>
      </c>
      <c r="C248" s="90">
        <v>21.998455</v>
      </c>
      <c r="D248" s="90">
        <v>14.392405</v>
      </c>
      <c r="E248" s="90"/>
      <c r="F248" s="90"/>
      <c r="G248" s="90"/>
      <c r="AB248" s="90">
        <v>8908163265.3061008</v>
      </c>
      <c r="AC248" s="90">
        <v>23.120262</v>
      </c>
      <c r="AD248" s="90">
        <v>14.724838999999999</v>
      </c>
      <c r="AE248" s="90"/>
      <c r="AF248" s="90"/>
      <c r="AG248" s="90"/>
    </row>
    <row r="249" spans="2:33" x14ac:dyDescent="0.25">
      <c r="B249" s="90">
        <v>9163265306.1224003</v>
      </c>
      <c r="C249" s="90">
        <v>21.269485</v>
      </c>
      <c r="D249" s="90">
        <v>13.514018</v>
      </c>
      <c r="E249" s="90"/>
      <c r="F249" s="90"/>
      <c r="G249" s="90"/>
      <c r="AB249" s="90">
        <v>9163265306.1224003</v>
      </c>
      <c r="AC249" s="90">
        <v>22.291029000000002</v>
      </c>
      <c r="AD249" s="90">
        <v>14.042748</v>
      </c>
      <c r="AE249" s="90"/>
      <c r="AF249" s="90"/>
      <c r="AG249" s="90"/>
    </row>
    <row r="250" spans="2:33" x14ac:dyDescent="0.25">
      <c r="B250" s="90">
        <v>9418367346.9388008</v>
      </c>
      <c r="C250" s="90">
        <v>20.651948999999998</v>
      </c>
      <c r="D250" s="90">
        <v>12.948145</v>
      </c>
      <c r="E250" s="90"/>
      <c r="F250" s="90"/>
      <c r="G250" s="90"/>
      <c r="AB250" s="90">
        <v>9418367346.9388008</v>
      </c>
      <c r="AC250" s="90">
        <v>22.465506000000001</v>
      </c>
      <c r="AD250" s="90">
        <v>14.263038999999999</v>
      </c>
      <c r="AE250" s="90"/>
      <c r="AF250" s="90"/>
      <c r="AG250" s="90"/>
    </row>
    <row r="251" spans="2:33" x14ac:dyDescent="0.25">
      <c r="B251" s="90">
        <v>9673469387.7551003</v>
      </c>
      <c r="C251" s="90">
        <v>20.287775</v>
      </c>
      <c r="D251" s="90">
        <v>12.525834</v>
      </c>
      <c r="E251" s="90"/>
      <c r="F251" s="90"/>
      <c r="G251" s="90"/>
      <c r="AB251" s="90">
        <v>9673469387.7551003</v>
      </c>
      <c r="AC251" s="90">
        <v>23.221350000000001</v>
      </c>
      <c r="AD251" s="90">
        <v>15.047599999999999</v>
      </c>
      <c r="AE251" s="90"/>
      <c r="AF251" s="90"/>
      <c r="AG251" s="90"/>
    </row>
    <row r="252" spans="2:33" x14ac:dyDescent="0.25">
      <c r="B252" s="90">
        <v>9928571428.5713997</v>
      </c>
      <c r="C252" s="90">
        <v>19.606594000000001</v>
      </c>
      <c r="D252" s="90">
        <v>11.930802999999999</v>
      </c>
      <c r="E252" s="90"/>
      <c r="F252" s="90"/>
      <c r="G252" s="90"/>
      <c r="AB252" s="90">
        <v>9928571428.5713997</v>
      </c>
      <c r="AC252" s="90">
        <v>26.933751999999998</v>
      </c>
      <c r="AD252" s="90">
        <v>18.620964000000001</v>
      </c>
      <c r="AE252" s="90"/>
      <c r="AF252" s="90"/>
      <c r="AG252" s="90"/>
    </row>
    <row r="253" spans="2:33" x14ac:dyDescent="0.25">
      <c r="B253" s="90">
        <v>10183673469.388</v>
      </c>
      <c r="C253" s="90">
        <v>19.159040000000001</v>
      </c>
      <c r="D253" s="90">
        <v>11.407317000000001</v>
      </c>
      <c r="E253" s="90"/>
      <c r="F253" s="90"/>
      <c r="G253" s="90"/>
      <c r="AB253" s="90">
        <v>10183673469.388</v>
      </c>
      <c r="AC253" s="90">
        <v>29.044993999999999</v>
      </c>
      <c r="AD253" s="90">
        <v>20.715724999999999</v>
      </c>
      <c r="AE253" s="90"/>
      <c r="AF253" s="90"/>
      <c r="AG253" s="90"/>
    </row>
    <row r="254" spans="2:33" x14ac:dyDescent="0.25">
      <c r="B254" s="90">
        <v>10438775510.204</v>
      </c>
      <c r="C254" s="90">
        <v>18.897205</v>
      </c>
      <c r="D254" s="90">
        <v>11.158135</v>
      </c>
      <c r="E254" s="90"/>
      <c r="F254" s="90"/>
      <c r="G254" s="90"/>
      <c r="AB254" s="90">
        <v>10438775510.204</v>
      </c>
      <c r="AC254" s="90">
        <v>29.029019999999999</v>
      </c>
      <c r="AD254" s="90">
        <v>20.535080000000001</v>
      </c>
      <c r="AE254" s="90"/>
      <c r="AF254" s="90"/>
      <c r="AG254" s="90"/>
    </row>
    <row r="255" spans="2:33" x14ac:dyDescent="0.25">
      <c r="B255" s="90">
        <v>10693877551.02</v>
      </c>
      <c r="C255" s="90">
        <v>18.690788000000001</v>
      </c>
      <c r="D255" s="90">
        <v>10.900543000000001</v>
      </c>
      <c r="E255" s="90"/>
      <c r="F255" s="90"/>
      <c r="G255" s="90"/>
      <c r="AB255" s="90">
        <v>10693877551.02</v>
      </c>
      <c r="AC255" s="90">
        <v>25.341856</v>
      </c>
      <c r="AD255" s="90">
        <v>16.771885000000001</v>
      </c>
      <c r="AE255" s="90"/>
      <c r="AF255" s="90"/>
      <c r="AG255" s="90"/>
    </row>
    <row r="256" spans="2:33" x14ac:dyDescent="0.25">
      <c r="B256" s="90">
        <v>10948979591.837</v>
      </c>
      <c r="C256" s="90">
        <v>18.738189999999999</v>
      </c>
      <c r="D256" s="90">
        <v>10.826036999999999</v>
      </c>
      <c r="E256" s="90"/>
      <c r="F256" s="90"/>
      <c r="G256" s="90"/>
      <c r="AB256" s="90">
        <v>10948979591.837</v>
      </c>
      <c r="AC256" s="90">
        <v>22.667529999999999</v>
      </c>
      <c r="AD256" s="90">
        <v>13.857194</v>
      </c>
      <c r="AE256" s="90"/>
      <c r="AF256" s="90"/>
      <c r="AG256" s="90"/>
    </row>
    <row r="257" spans="2:33" x14ac:dyDescent="0.25">
      <c r="B257" s="90">
        <v>11204081632.653</v>
      </c>
      <c r="C257" s="90">
        <v>18.658745</v>
      </c>
      <c r="D257" s="90">
        <v>10.569001999999999</v>
      </c>
      <c r="E257" s="90"/>
      <c r="F257" s="90"/>
      <c r="G257" s="90"/>
      <c r="AB257" s="90">
        <v>11204081632.653</v>
      </c>
      <c r="AC257" s="90">
        <v>22.197061999999999</v>
      </c>
      <c r="AD257" s="90">
        <v>13.177747</v>
      </c>
      <c r="AE257" s="90"/>
      <c r="AF257" s="90"/>
      <c r="AG257" s="90"/>
    </row>
    <row r="258" spans="2:33" x14ac:dyDescent="0.25">
      <c r="B258" s="90">
        <v>11459183673.469</v>
      </c>
      <c r="C258" s="90">
        <v>18.031407999999999</v>
      </c>
      <c r="D258" s="90">
        <v>9.6251431000000007</v>
      </c>
      <c r="E258" s="90"/>
      <c r="F258" s="90"/>
      <c r="G258" s="90"/>
      <c r="AB258" s="90">
        <v>11459183673.469</v>
      </c>
      <c r="AC258" s="90">
        <v>22.906811000000001</v>
      </c>
      <c r="AD258" s="90">
        <v>13.650698999999999</v>
      </c>
      <c r="AE258" s="90"/>
      <c r="AF258" s="90"/>
      <c r="AG258" s="90"/>
    </row>
    <row r="259" spans="2:33" x14ac:dyDescent="0.25">
      <c r="B259" s="90">
        <v>11714285714.285999</v>
      </c>
      <c r="C259" s="90">
        <v>16.892942000000001</v>
      </c>
      <c r="D259" s="90">
        <v>8.3077907999999994</v>
      </c>
      <c r="E259" s="90"/>
      <c r="F259" s="90"/>
      <c r="G259" s="90"/>
      <c r="AB259" s="90">
        <v>11714285714.285999</v>
      </c>
      <c r="AC259" s="90">
        <v>23.735910000000001</v>
      </c>
      <c r="AD259" s="90">
        <v>14.254248</v>
      </c>
      <c r="AE259" s="90"/>
      <c r="AF259" s="90"/>
      <c r="AG259" s="90"/>
    </row>
    <row r="260" spans="2:33" x14ac:dyDescent="0.25">
      <c r="B260" s="90">
        <v>11969387755.101999</v>
      </c>
      <c r="C260" s="90">
        <v>15.652887</v>
      </c>
      <c r="D260" s="90">
        <v>6.9495449000000002</v>
      </c>
      <c r="E260" s="90"/>
      <c r="F260" s="90"/>
      <c r="G260" s="90"/>
      <c r="AB260" s="90">
        <v>11969387755.101999</v>
      </c>
      <c r="AC260" s="90">
        <v>23.525803</v>
      </c>
      <c r="AD260" s="90">
        <v>13.971926</v>
      </c>
      <c r="AE260" s="90"/>
      <c r="AF260" s="90"/>
      <c r="AG260" s="90"/>
    </row>
    <row r="261" spans="2:33" x14ac:dyDescent="0.25">
      <c r="B261" s="90">
        <v>12224489795.917999</v>
      </c>
      <c r="C261" s="90">
        <v>14.713543</v>
      </c>
      <c r="D261" s="90">
        <v>6.1020408000000002</v>
      </c>
      <c r="E261" s="90"/>
      <c r="F261" s="90"/>
      <c r="G261" s="90"/>
      <c r="AB261" s="90">
        <v>12224489795.917999</v>
      </c>
      <c r="AC261" s="90">
        <v>23.489525</v>
      </c>
      <c r="AD261" s="90">
        <v>13.865774999999999</v>
      </c>
      <c r="AE261" s="90"/>
      <c r="AF261" s="90"/>
      <c r="AG261" s="90"/>
    </row>
    <row r="262" spans="2:33" x14ac:dyDescent="0.25">
      <c r="B262" s="90">
        <v>12479591836.735001</v>
      </c>
      <c r="C262" s="90">
        <v>14.50521</v>
      </c>
      <c r="D262" s="90">
        <v>6.0474815</v>
      </c>
      <c r="E262" s="90"/>
      <c r="F262" s="90"/>
      <c r="G262" s="90"/>
      <c r="AB262" s="90">
        <v>12479591836.735001</v>
      </c>
      <c r="AC262" s="90">
        <v>23.763248000000001</v>
      </c>
      <c r="AD262" s="90">
        <v>14.284667000000001</v>
      </c>
      <c r="AE262" s="90"/>
      <c r="AF262" s="90"/>
      <c r="AG262" s="90"/>
    </row>
    <row r="263" spans="2:33" x14ac:dyDescent="0.25">
      <c r="B263" s="90">
        <v>12734693877.551001</v>
      </c>
      <c r="C263" s="90">
        <v>14.671633</v>
      </c>
      <c r="D263" s="90">
        <v>6.4211935999999996</v>
      </c>
      <c r="E263" s="90"/>
      <c r="F263" s="90"/>
      <c r="G263" s="90"/>
      <c r="AB263" s="90">
        <v>12734693877.551001</v>
      </c>
      <c r="AC263" s="90">
        <v>24.547691</v>
      </c>
      <c r="AD263" s="90">
        <v>15.089430999999999</v>
      </c>
      <c r="AE263" s="90"/>
      <c r="AF263" s="90"/>
      <c r="AG263" s="90"/>
    </row>
    <row r="264" spans="2:33" x14ac:dyDescent="0.25">
      <c r="B264" s="90">
        <v>12989795918.367001</v>
      </c>
      <c r="C264" s="90">
        <v>15.156507</v>
      </c>
      <c r="D264" s="90">
        <v>7.1079496999999998</v>
      </c>
      <c r="E264" s="90"/>
      <c r="F264" s="90"/>
      <c r="G264" s="90"/>
      <c r="AB264" s="90">
        <v>12989795918.367001</v>
      </c>
      <c r="AC264" s="90">
        <v>24.693956</v>
      </c>
      <c r="AD264" s="90">
        <v>15.473985000000001</v>
      </c>
      <c r="AE264" s="90"/>
      <c r="AF264" s="90"/>
      <c r="AG264" s="90"/>
    </row>
    <row r="265" spans="2:33" x14ac:dyDescent="0.25">
      <c r="B265" s="90">
        <v>13244897959.184</v>
      </c>
      <c r="C265" s="90">
        <v>15.890858</v>
      </c>
      <c r="D265" s="90">
        <v>7.7311807000000003</v>
      </c>
      <c r="E265" s="90"/>
      <c r="F265" s="90"/>
      <c r="G265" s="90"/>
      <c r="AB265" s="90">
        <v>13244897959.184</v>
      </c>
      <c r="AC265" s="90">
        <v>24.404682000000001</v>
      </c>
      <c r="AD265" s="90">
        <v>15.186479</v>
      </c>
      <c r="AE265" s="90"/>
      <c r="AF265" s="90"/>
      <c r="AG265" s="90"/>
    </row>
    <row r="266" spans="2:33" x14ac:dyDescent="0.25">
      <c r="B266" s="90">
        <v>13500000000</v>
      </c>
      <c r="C266" s="90">
        <v>16.239044</v>
      </c>
      <c r="D266" s="90">
        <v>8.1350212000000006</v>
      </c>
      <c r="E266" s="90"/>
      <c r="F266" s="90"/>
      <c r="G266" s="90"/>
      <c r="AB266" s="90">
        <v>13500000000</v>
      </c>
      <c r="AC266" s="90">
        <v>23.312687</v>
      </c>
      <c r="AD266" s="90">
        <v>14.159245</v>
      </c>
      <c r="AE266" s="90"/>
      <c r="AF266" s="90"/>
      <c r="AG266" s="90"/>
    </row>
    <row r="267" spans="2:33" x14ac:dyDescent="0.25">
      <c r="B267" s="90">
        <v>13755102040.816</v>
      </c>
      <c r="C267" s="90">
        <v>16.994472999999999</v>
      </c>
      <c r="D267" s="90">
        <v>6.6496630000000003</v>
      </c>
      <c r="E267" s="90"/>
      <c r="F267" s="90"/>
      <c r="G267" s="90"/>
      <c r="AB267" s="90">
        <v>13755102040.816</v>
      </c>
      <c r="AC267" s="90">
        <v>22.534549999999999</v>
      </c>
      <c r="AD267" s="90">
        <v>13.307928</v>
      </c>
      <c r="AE267" s="90"/>
      <c r="AF267" s="90"/>
      <c r="AG267" s="90"/>
    </row>
    <row r="268" spans="2:33" x14ac:dyDescent="0.25">
      <c r="B268" s="90">
        <v>14010204081.632999</v>
      </c>
      <c r="C268" s="90">
        <v>17.538699999999999</v>
      </c>
      <c r="D268" s="90">
        <v>5.4230099000000003</v>
      </c>
      <c r="E268" s="90"/>
      <c r="F268" s="90"/>
      <c r="G268" s="90"/>
      <c r="AB268" s="90">
        <v>14010204081.632999</v>
      </c>
      <c r="AC268" s="90">
        <v>21.569424000000001</v>
      </c>
      <c r="AD268" s="90">
        <v>12.384821000000001</v>
      </c>
      <c r="AE268" s="90"/>
      <c r="AF268" s="90"/>
      <c r="AG268" s="90"/>
    </row>
    <row r="269" spans="2:33" x14ac:dyDescent="0.25">
      <c r="B269" s="90">
        <v>14265306122.448999</v>
      </c>
      <c r="C269" s="90">
        <v>18.533873</v>
      </c>
      <c r="D269" s="90">
        <v>4.3303013000000004</v>
      </c>
      <c r="E269" s="90"/>
      <c r="F269" s="90"/>
      <c r="G269" s="90"/>
      <c r="AB269" s="90">
        <v>14265306122.448999</v>
      </c>
      <c r="AC269" s="90">
        <v>21.029730000000001</v>
      </c>
      <c r="AD269" s="90">
        <v>11.883678</v>
      </c>
      <c r="AE269" s="90"/>
      <c r="AF269" s="90"/>
      <c r="AG269" s="90"/>
    </row>
    <row r="270" spans="2:33" x14ac:dyDescent="0.25">
      <c r="B270" s="90">
        <v>14520408163.264999</v>
      </c>
      <c r="C270" s="90">
        <v>19.081378999999998</v>
      </c>
      <c r="D270" s="90">
        <v>5.1921372000000003</v>
      </c>
      <c r="E270" s="90"/>
      <c r="F270" s="90"/>
      <c r="G270" s="90"/>
      <c r="AB270" s="90">
        <v>14520408163.264999</v>
      </c>
      <c r="AC270" s="90">
        <v>20.458117000000001</v>
      </c>
      <c r="AD270" s="90">
        <v>11.319718</v>
      </c>
      <c r="AE270" s="90"/>
      <c r="AF270" s="90"/>
      <c r="AG270" s="90"/>
    </row>
    <row r="271" spans="2:33" x14ac:dyDescent="0.25">
      <c r="B271" s="90">
        <v>14775510204.082001</v>
      </c>
      <c r="C271" s="90">
        <v>19.295801000000001</v>
      </c>
      <c r="D271" s="90">
        <v>5.5293064000000003</v>
      </c>
      <c r="E271" s="90"/>
      <c r="F271" s="90"/>
      <c r="G271" s="90"/>
      <c r="AB271" s="90">
        <v>14775510204.082001</v>
      </c>
      <c r="AC271" s="90">
        <v>19.805347000000001</v>
      </c>
      <c r="AD271" s="90">
        <v>10.798887000000001</v>
      </c>
      <c r="AE271" s="90"/>
      <c r="AF271" s="90"/>
      <c r="AG271" s="90"/>
    </row>
    <row r="272" spans="2:33" x14ac:dyDescent="0.25">
      <c r="B272" s="90">
        <v>15030612244.898001</v>
      </c>
      <c r="C272" s="90">
        <v>19.545925</v>
      </c>
      <c r="D272" s="90">
        <v>5.9824324000000004</v>
      </c>
      <c r="E272" s="90"/>
      <c r="F272" s="90"/>
      <c r="G272" s="90"/>
      <c r="AB272" s="90">
        <v>15030612244.898001</v>
      </c>
      <c r="AC272" s="90">
        <v>19.525928</v>
      </c>
      <c r="AD272" s="90">
        <v>10.565009</v>
      </c>
      <c r="AE272" s="90"/>
      <c r="AF272" s="90"/>
      <c r="AG272" s="90"/>
    </row>
    <row r="273" spans="2:33" x14ac:dyDescent="0.25">
      <c r="B273" s="90">
        <v>15285714285.714001</v>
      </c>
      <c r="C273" s="90">
        <v>20.492723000000002</v>
      </c>
      <c r="D273" s="90">
        <v>6.9069672000000004</v>
      </c>
      <c r="E273" s="90"/>
      <c r="F273" s="90"/>
      <c r="G273" s="90"/>
      <c r="AB273" s="90">
        <v>15285714285.714001</v>
      </c>
      <c r="AC273" s="90">
        <v>19.270841999999998</v>
      </c>
      <c r="AD273" s="90">
        <v>10.470814000000001</v>
      </c>
      <c r="AE273" s="90"/>
      <c r="AF273" s="90"/>
      <c r="AG273" s="90"/>
    </row>
    <row r="274" spans="2:33" x14ac:dyDescent="0.25">
      <c r="B274" s="90">
        <v>15540816326.531</v>
      </c>
      <c r="C274" s="90">
        <v>21.398046000000001</v>
      </c>
      <c r="D274" s="90">
        <v>7.6819762999999996</v>
      </c>
      <c r="E274" s="90"/>
      <c r="F274" s="90"/>
      <c r="G274" s="90"/>
      <c r="AB274" s="90">
        <v>15540816326.531</v>
      </c>
      <c r="AC274" s="90">
        <v>19.308845999999999</v>
      </c>
      <c r="AD274" s="90">
        <v>10.482652</v>
      </c>
      <c r="AE274" s="90"/>
      <c r="AF274" s="90"/>
      <c r="AG274" s="90"/>
    </row>
    <row r="275" spans="2:33" x14ac:dyDescent="0.25">
      <c r="B275" s="90">
        <v>15795918367.347</v>
      </c>
      <c r="C275" s="90">
        <v>22.435438000000001</v>
      </c>
      <c r="D275" s="90">
        <v>8.7105017</v>
      </c>
      <c r="E275" s="90"/>
      <c r="F275" s="90"/>
      <c r="G275" s="90"/>
      <c r="AB275" s="90">
        <v>15795918367.347</v>
      </c>
      <c r="AC275" s="90">
        <v>19.378933</v>
      </c>
      <c r="AD275" s="90">
        <v>10.625121</v>
      </c>
      <c r="AE275" s="90"/>
      <c r="AF275" s="90"/>
      <c r="AG275" s="90"/>
    </row>
    <row r="276" spans="2:33" x14ac:dyDescent="0.25">
      <c r="B276" s="90">
        <v>16051020408.163</v>
      </c>
      <c r="C276" s="90">
        <v>22.901661000000001</v>
      </c>
      <c r="D276" s="90">
        <v>9.0897360000000003</v>
      </c>
      <c r="E276" s="90"/>
      <c r="F276" s="90"/>
      <c r="G276" s="90"/>
      <c r="AB276" s="90">
        <v>16051020408.163</v>
      </c>
      <c r="AC276" s="90">
        <v>20.106200999999999</v>
      </c>
      <c r="AD276" s="90">
        <v>11.244945</v>
      </c>
      <c r="AE276" s="90"/>
      <c r="AF276" s="90"/>
      <c r="AG276" s="90"/>
    </row>
    <row r="277" spans="2:33" x14ac:dyDescent="0.25">
      <c r="B277" s="90">
        <v>16306122448.98</v>
      </c>
      <c r="C277" s="90">
        <v>23.191139</v>
      </c>
      <c r="D277" s="90">
        <v>9.4671049000000007</v>
      </c>
      <c r="E277" s="90"/>
      <c r="F277" s="90"/>
      <c r="G277" s="90"/>
      <c r="AB277" s="90">
        <v>16306122448.98</v>
      </c>
      <c r="AC277" s="90">
        <v>21.403359999999999</v>
      </c>
      <c r="AD277" s="90">
        <v>12.504436</v>
      </c>
      <c r="AE277" s="90"/>
      <c r="AF277" s="90"/>
      <c r="AG277" s="90"/>
    </row>
    <row r="278" spans="2:33" x14ac:dyDescent="0.25">
      <c r="B278" s="90">
        <v>16561224489.796</v>
      </c>
      <c r="C278" s="90">
        <v>24.129518999999998</v>
      </c>
      <c r="D278" s="90">
        <v>10.178898999999999</v>
      </c>
      <c r="E278" s="90"/>
      <c r="F278" s="90"/>
      <c r="G278" s="90"/>
      <c r="AB278" s="90">
        <v>16561224489.796</v>
      </c>
      <c r="AC278" s="90">
        <v>22.988676000000002</v>
      </c>
      <c r="AD278" s="90">
        <v>13.946593999999999</v>
      </c>
      <c r="AE278" s="90"/>
      <c r="AF278" s="90"/>
      <c r="AG278" s="90"/>
    </row>
    <row r="279" spans="2:33" x14ac:dyDescent="0.25">
      <c r="B279" s="90">
        <v>16816326530.612</v>
      </c>
      <c r="C279" s="90">
        <v>24.926538000000001</v>
      </c>
      <c r="D279" s="90">
        <v>10.990812</v>
      </c>
      <c r="E279" s="90"/>
      <c r="F279" s="90"/>
      <c r="G279" s="90"/>
      <c r="AB279" s="90">
        <v>16816326530.612</v>
      </c>
      <c r="AC279" s="90">
        <v>24.978462</v>
      </c>
      <c r="AD279" s="90">
        <v>15.883369999999999</v>
      </c>
      <c r="AE279" s="90"/>
      <c r="AF279" s="90"/>
      <c r="AG279" s="90"/>
    </row>
    <row r="280" spans="2:33" x14ac:dyDescent="0.25">
      <c r="B280" s="90">
        <v>17071428571.429001</v>
      </c>
      <c r="C280" s="90">
        <v>25.153113999999999</v>
      </c>
      <c r="D280" s="90">
        <v>10.893514</v>
      </c>
      <c r="E280" s="90"/>
      <c r="F280" s="90"/>
      <c r="G280" s="90"/>
      <c r="AB280" s="90">
        <v>17071428571.429001</v>
      </c>
      <c r="AC280" s="90">
        <v>26.053518</v>
      </c>
      <c r="AD280" s="90">
        <v>16.819962</v>
      </c>
      <c r="AE280" s="90"/>
      <c r="AF280" s="90"/>
      <c r="AG280" s="90"/>
    </row>
    <row r="281" spans="2:33" x14ac:dyDescent="0.25">
      <c r="B281" s="90">
        <v>17326530612.244999</v>
      </c>
      <c r="C281" s="90">
        <v>25.061411</v>
      </c>
      <c r="D281" s="90">
        <v>10.563955999999999</v>
      </c>
      <c r="E281" s="90"/>
      <c r="F281" s="90"/>
      <c r="G281" s="90"/>
      <c r="AB281" s="90">
        <v>17326530612.244999</v>
      </c>
      <c r="AC281" s="90">
        <v>26.198288000000002</v>
      </c>
      <c r="AD281" s="90">
        <v>16.79365</v>
      </c>
      <c r="AE281" s="90"/>
      <c r="AF281" s="90"/>
      <c r="AG281" s="90"/>
    </row>
    <row r="282" spans="2:33" x14ac:dyDescent="0.25">
      <c r="B282" s="90">
        <v>17581632653.061001</v>
      </c>
      <c r="C282" s="90">
        <v>23.235744</v>
      </c>
      <c r="D282" s="90">
        <v>8.4106140000000007</v>
      </c>
      <c r="E282" s="90"/>
      <c r="F282" s="90"/>
      <c r="G282" s="90"/>
      <c r="AB282" s="90">
        <v>17581632653.061001</v>
      </c>
      <c r="AC282" s="90">
        <v>26.357664</v>
      </c>
      <c r="AD282" s="90">
        <v>16.773968</v>
      </c>
      <c r="AE282" s="90"/>
      <c r="AF282" s="90"/>
      <c r="AG282" s="90"/>
    </row>
    <row r="283" spans="2:33" x14ac:dyDescent="0.25">
      <c r="B283" s="90">
        <v>17836734693.877998</v>
      </c>
      <c r="C283" s="90">
        <v>22.093765000000001</v>
      </c>
      <c r="D283" s="90">
        <v>6.9878359000000003</v>
      </c>
      <c r="E283" s="90"/>
      <c r="F283" s="90"/>
      <c r="G283" s="90"/>
      <c r="AB283" s="90">
        <v>17836734693.877998</v>
      </c>
      <c r="AC283" s="90">
        <v>26.155586</v>
      </c>
      <c r="AD283" s="90">
        <v>16.348531999999999</v>
      </c>
      <c r="AE283" s="90"/>
      <c r="AF283" s="90"/>
      <c r="AG283" s="90"/>
    </row>
    <row r="284" spans="2:33" x14ac:dyDescent="0.25">
      <c r="B284" s="90">
        <v>18091836734.694</v>
      </c>
      <c r="C284" s="90">
        <v>19.153863999999999</v>
      </c>
      <c r="D284" s="90">
        <v>3.8756528000000001</v>
      </c>
      <c r="E284" s="90"/>
      <c r="F284" s="90"/>
      <c r="G284" s="90"/>
      <c r="AB284" s="90">
        <v>18091836734.694</v>
      </c>
      <c r="AC284" s="90">
        <v>27.512989000000001</v>
      </c>
      <c r="AD284" s="90">
        <v>17.511295</v>
      </c>
      <c r="AE284" s="90"/>
      <c r="AF284" s="90"/>
      <c r="AG284" s="90"/>
    </row>
    <row r="285" spans="2:33" x14ac:dyDescent="0.25">
      <c r="B285" s="90">
        <v>18346938775.509998</v>
      </c>
      <c r="C285" s="90">
        <v>17.735699</v>
      </c>
      <c r="D285" s="90">
        <v>1.9717319</v>
      </c>
      <c r="E285" s="90"/>
      <c r="F285" s="90"/>
      <c r="G285" s="90"/>
      <c r="AB285" s="90">
        <v>18346938775.509998</v>
      </c>
      <c r="AC285" s="90">
        <v>26.931421</v>
      </c>
      <c r="AD285" s="90">
        <v>16.607880000000002</v>
      </c>
      <c r="AE285" s="90"/>
      <c r="AF285" s="90"/>
      <c r="AG285" s="90"/>
    </row>
    <row r="286" spans="2:33" x14ac:dyDescent="0.25">
      <c r="B286" s="90">
        <v>18602040816.327</v>
      </c>
      <c r="C286" s="90">
        <v>17.278590999999999</v>
      </c>
      <c r="D286" s="90">
        <v>1.1109983999999999</v>
      </c>
      <c r="E286" s="90"/>
      <c r="F286" s="90"/>
      <c r="G286" s="90"/>
      <c r="AB286" s="90">
        <v>18602040816.327</v>
      </c>
      <c r="AC286" s="90">
        <v>26.645140000000001</v>
      </c>
      <c r="AD286" s="90">
        <v>15.999414</v>
      </c>
      <c r="AE286" s="90"/>
      <c r="AF286" s="90"/>
      <c r="AG286" s="90"/>
    </row>
    <row r="287" spans="2:33" x14ac:dyDescent="0.25">
      <c r="B287" s="90">
        <v>18857142857.143002</v>
      </c>
      <c r="C287" s="90">
        <v>16.920271</v>
      </c>
      <c r="D287" s="90">
        <v>-0.19210632</v>
      </c>
      <c r="E287" s="90"/>
      <c r="F287" s="90"/>
      <c r="G287" s="90"/>
      <c r="AB287" s="90">
        <v>18857142857.143002</v>
      </c>
      <c r="AC287" s="90">
        <v>25.83437</v>
      </c>
      <c r="AD287" s="90">
        <v>14.739704</v>
      </c>
      <c r="AE287" s="90"/>
      <c r="AF287" s="90"/>
      <c r="AG287" s="90"/>
    </row>
    <row r="288" spans="2:33" x14ac:dyDescent="0.25">
      <c r="B288" s="90">
        <v>19112244897.959</v>
      </c>
      <c r="C288" s="90">
        <v>15.450168</v>
      </c>
      <c r="D288" s="90">
        <v>-2.4780821999999998</v>
      </c>
      <c r="E288" s="90"/>
      <c r="F288" s="90"/>
      <c r="G288" s="90"/>
      <c r="AB288" s="90">
        <v>19112244897.959</v>
      </c>
      <c r="AC288" s="90">
        <v>26.738218</v>
      </c>
      <c r="AD288" s="90">
        <v>15.202059999999999</v>
      </c>
      <c r="AE288" s="90"/>
      <c r="AF288" s="90"/>
      <c r="AG288" s="90"/>
    </row>
    <row r="289" spans="2:33" x14ac:dyDescent="0.25">
      <c r="B289" s="90">
        <v>19367346938.776001</v>
      </c>
      <c r="C289" s="90">
        <v>13.383620000000001</v>
      </c>
      <c r="D289" s="90">
        <v>-5.3777466</v>
      </c>
      <c r="E289" s="90"/>
      <c r="F289" s="90"/>
      <c r="G289" s="90"/>
      <c r="AB289" s="90">
        <v>19367346938.776001</v>
      </c>
      <c r="AC289" s="90">
        <v>27.277840000000001</v>
      </c>
      <c r="AD289" s="90">
        <v>15.369821999999999</v>
      </c>
      <c r="AE289" s="90"/>
      <c r="AF289" s="90"/>
      <c r="AG289" s="90"/>
    </row>
    <row r="290" spans="2:33" x14ac:dyDescent="0.25">
      <c r="B290" s="90">
        <v>19622448979.591999</v>
      </c>
      <c r="C290" s="90">
        <v>13.671049999999999</v>
      </c>
      <c r="D290" s="90">
        <v>-5.4182053000000003</v>
      </c>
      <c r="E290" s="90"/>
      <c r="F290" s="90"/>
      <c r="G290" s="90"/>
      <c r="AB290" s="90">
        <v>19622448979.591999</v>
      </c>
      <c r="AC290" s="90">
        <v>26.67004</v>
      </c>
      <c r="AD290" s="90">
        <v>14.532971</v>
      </c>
      <c r="AE290" s="90"/>
      <c r="AF290" s="90"/>
      <c r="AG290" s="90"/>
    </row>
    <row r="291" spans="2:33" x14ac:dyDescent="0.25">
      <c r="B291" s="90">
        <v>19877551020.408001</v>
      </c>
      <c r="C291" s="90">
        <v>17.530954000000001</v>
      </c>
      <c r="D291" s="90">
        <v>-1.4595355999999999</v>
      </c>
      <c r="E291" s="90"/>
      <c r="F291" s="90"/>
      <c r="G291" s="90"/>
      <c r="AB291" s="90">
        <v>19877551020.408001</v>
      </c>
      <c r="AC291" s="90">
        <v>24.461496</v>
      </c>
      <c r="AD291" s="90">
        <v>12.265461999999999</v>
      </c>
      <c r="AE291" s="90"/>
      <c r="AF291" s="90"/>
      <c r="AG291" s="90"/>
    </row>
    <row r="292" spans="2:33" x14ac:dyDescent="0.25">
      <c r="B292" s="90">
        <v>20132653061.223999</v>
      </c>
      <c r="C292" s="90">
        <v>19.534704000000001</v>
      </c>
      <c r="D292" s="90">
        <v>0.73195516999999999</v>
      </c>
      <c r="E292" s="90"/>
      <c r="F292" s="90"/>
      <c r="G292" s="90"/>
      <c r="AB292" s="90">
        <v>20132653061.223999</v>
      </c>
      <c r="AC292" s="90">
        <v>22.551984999999998</v>
      </c>
      <c r="AD292" s="90">
        <v>10.308388000000001</v>
      </c>
      <c r="AE292" s="90"/>
      <c r="AF292" s="90"/>
      <c r="AG292" s="90"/>
    </row>
    <row r="293" spans="2:33" x14ac:dyDescent="0.25">
      <c r="B293" s="90">
        <v>20387755102.041</v>
      </c>
      <c r="C293" s="90">
        <v>19.127507999999999</v>
      </c>
      <c r="D293" s="90">
        <v>0.89668965</v>
      </c>
      <c r="E293" s="90"/>
      <c r="F293" s="90"/>
      <c r="G293" s="90"/>
      <c r="AB293" s="90">
        <v>20387755102.041</v>
      </c>
      <c r="AC293" s="90">
        <v>20.943860999999998</v>
      </c>
      <c r="AD293" s="90">
        <v>8.8705435000000001</v>
      </c>
      <c r="AE293" s="90"/>
      <c r="AF293" s="90"/>
      <c r="AG293" s="90"/>
    </row>
    <row r="294" spans="2:33" x14ac:dyDescent="0.25">
      <c r="B294" s="90">
        <v>20642857142.856998</v>
      </c>
      <c r="C294" s="90">
        <v>16.670836999999999</v>
      </c>
      <c r="D294" s="90">
        <v>-1.5229381</v>
      </c>
      <c r="E294" s="90"/>
      <c r="F294" s="90"/>
      <c r="G294" s="90"/>
      <c r="AB294" s="90">
        <v>20642857142.856998</v>
      </c>
      <c r="AC294" s="90">
        <v>19.822588</v>
      </c>
      <c r="AD294" s="90">
        <v>7.6688757000000001</v>
      </c>
      <c r="AE294" s="90"/>
      <c r="AF294" s="90"/>
      <c r="AG294" s="90"/>
    </row>
    <row r="295" spans="2:33" x14ac:dyDescent="0.25">
      <c r="B295" s="90">
        <v>20897959183.673</v>
      </c>
      <c r="C295" s="90">
        <v>15.634916</v>
      </c>
      <c r="D295" s="90">
        <v>-2.2932497999999999</v>
      </c>
      <c r="E295" s="90"/>
      <c r="F295" s="90"/>
      <c r="G295" s="90"/>
      <c r="AB295" s="90">
        <v>20897959183.673</v>
      </c>
      <c r="AC295" s="90">
        <v>18.966501000000001</v>
      </c>
      <c r="AD295" s="90">
        <v>6.7883019000000004</v>
      </c>
      <c r="AE295" s="90"/>
      <c r="AF295" s="90"/>
      <c r="AG295" s="90"/>
    </row>
    <row r="296" spans="2:33" x14ac:dyDescent="0.25">
      <c r="B296" s="90">
        <v>21153061224.490002</v>
      </c>
      <c r="C296" s="90">
        <v>15.415781000000001</v>
      </c>
      <c r="D296" s="90">
        <v>-2.7160207999999999</v>
      </c>
      <c r="E296" s="90"/>
      <c r="F296" s="90"/>
      <c r="G296" s="90"/>
      <c r="AB296" s="90">
        <v>21153061224.490002</v>
      </c>
      <c r="AC296" s="90">
        <v>18.476006999999999</v>
      </c>
      <c r="AD296" s="90">
        <v>5.8517742000000004</v>
      </c>
      <c r="AE296" s="90"/>
      <c r="AF296" s="90"/>
      <c r="AG296" s="90"/>
    </row>
    <row r="297" spans="2:33" x14ac:dyDescent="0.25">
      <c r="B297" s="90">
        <v>21408163265.306</v>
      </c>
      <c r="C297" s="90">
        <v>15.087211999999999</v>
      </c>
      <c r="D297" s="90">
        <v>-2.9643641000000001</v>
      </c>
      <c r="E297" s="90"/>
      <c r="F297" s="90"/>
      <c r="G297" s="90"/>
      <c r="AB297" s="90">
        <v>21408163265.306</v>
      </c>
      <c r="AC297" s="90">
        <v>18.255607999999999</v>
      </c>
      <c r="AD297" s="90">
        <v>5.5894442</v>
      </c>
      <c r="AE297" s="90"/>
      <c r="AF297" s="90"/>
      <c r="AG297" s="90"/>
    </row>
    <row r="298" spans="2:33" x14ac:dyDescent="0.25">
      <c r="B298" s="90">
        <v>21663265306.122002</v>
      </c>
      <c r="C298" s="90">
        <v>14.824674999999999</v>
      </c>
      <c r="D298" s="90">
        <v>-3.2720951999999999</v>
      </c>
      <c r="E298" s="90"/>
      <c r="F298" s="90"/>
      <c r="G298" s="90"/>
      <c r="AB298" s="90">
        <v>21663265306.122002</v>
      </c>
      <c r="AC298" s="90">
        <v>17.662545999999999</v>
      </c>
      <c r="AD298" s="90">
        <v>4.6191835000000001</v>
      </c>
      <c r="AE298" s="90"/>
      <c r="AF298" s="90"/>
      <c r="AG298" s="90"/>
    </row>
    <row r="299" spans="2:33" x14ac:dyDescent="0.25">
      <c r="B299" s="90">
        <v>21918367346.938999</v>
      </c>
      <c r="C299" s="90">
        <v>14.579069</v>
      </c>
      <c r="D299" s="90">
        <v>-3.7914447999999998</v>
      </c>
      <c r="E299" s="90"/>
      <c r="F299" s="90"/>
      <c r="G299" s="90"/>
      <c r="AB299" s="90">
        <v>21918367346.938999</v>
      </c>
      <c r="AC299" s="90">
        <v>15.983196</v>
      </c>
      <c r="AD299" s="90">
        <v>2.4482691000000001</v>
      </c>
      <c r="AE299" s="90"/>
      <c r="AF299" s="90"/>
      <c r="AG299" s="90"/>
    </row>
    <row r="300" spans="2:33" x14ac:dyDescent="0.25">
      <c r="B300" s="90">
        <v>22173469387.755001</v>
      </c>
      <c r="C300" s="90">
        <v>14.199945</v>
      </c>
      <c r="D300" s="90">
        <v>-4.0120839999999998</v>
      </c>
      <c r="E300" s="90"/>
      <c r="F300" s="90"/>
      <c r="G300" s="90"/>
      <c r="AB300" s="90">
        <v>22173469387.755001</v>
      </c>
      <c r="AC300" s="90">
        <v>15.753861000000001</v>
      </c>
      <c r="AD300" s="90">
        <v>2.3580350999999999</v>
      </c>
      <c r="AE300" s="90"/>
      <c r="AF300" s="90"/>
      <c r="AG300" s="90"/>
    </row>
    <row r="301" spans="2:33" x14ac:dyDescent="0.25">
      <c r="B301" s="90">
        <v>22428571428.570999</v>
      </c>
      <c r="C301" s="90">
        <v>14.099041</v>
      </c>
      <c r="D301" s="90">
        <v>-4.6098328000000004</v>
      </c>
      <c r="E301" s="90"/>
      <c r="F301" s="90"/>
      <c r="G301" s="90"/>
      <c r="AB301" s="90">
        <v>22428571428.570999</v>
      </c>
      <c r="AC301" s="90">
        <v>15.963773</v>
      </c>
      <c r="AD301" s="90">
        <v>2.4778468999999999</v>
      </c>
      <c r="AE301" s="90"/>
      <c r="AF301" s="90"/>
      <c r="AG301" s="90"/>
    </row>
    <row r="302" spans="2:33" x14ac:dyDescent="0.25">
      <c r="B302" s="90">
        <v>22683673469.388</v>
      </c>
      <c r="C302" s="90">
        <v>15.05119</v>
      </c>
      <c r="D302" s="90">
        <v>-3.9136530999999999</v>
      </c>
      <c r="E302" s="90"/>
      <c r="F302" s="90"/>
      <c r="G302" s="90"/>
      <c r="AB302" s="90">
        <v>22683673469.388</v>
      </c>
      <c r="AC302" s="90">
        <v>16.181823999999999</v>
      </c>
      <c r="AD302" s="90">
        <v>2.6760014999999999</v>
      </c>
      <c r="AE302" s="90"/>
      <c r="AF302" s="90"/>
      <c r="AG302" s="90"/>
    </row>
    <row r="303" spans="2:33" x14ac:dyDescent="0.25">
      <c r="B303" s="90">
        <v>22938775510.203999</v>
      </c>
      <c r="C303" s="90">
        <v>15.453467</v>
      </c>
      <c r="D303" s="90">
        <v>-4.7789783000000003</v>
      </c>
      <c r="E303" s="90"/>
      <c r="F303" s="90"/>
      <c r="G303" s="90"/>
      <c r="AB303" s="90">
        <v>22938775510.203999</v>
      </c>
      <c r="AC303" s="90">
        <v>16.523582000000001</v>
      </c>
      <c r="AD303" s="90">
        <v>2.62852</v>
      </c>
      <c r="AE303" s="90"/>
      <c r="AF303" s="90"/>
      <c r="AG303" s="90"/>
    </row>
    <row r="304" spans="2:33" x14ac:dyDescent="0.25">
      <c r="B304" s="90">
        <v>23193877551.02</v>
      </c>
      <c r="C304" s="90">
        <v>14.013469000000001</v>
      </c>
      <c r="D304" s="90">
        <v>-7.4875879000000003</v>
      </c>
      <c r="E304" s="90"/>
      <c r="F304" s="90"/>
      <c r="G304" s="90"/>
      <c r="AB304" s="90">
        <v>23193877551.02</v>
      </c>
      <c r="AC304" s="90">
        <v>16.947115</v>
      </c>
      <c r="AD304" s="90">
        <v>2.7698592999999998</v>
      </c>
      <c r="AE304" s="90"/>
      <c r="AF304" s="90"/>
      <c r="AG304" s="90"/>
    </row>
    <row r="305" spans="2:33" x14ac:dyDescent="0.25">
      <c r="B305" s="90">
        <v>23448979591.837002</v>
      </c>
      <c r="C305" s="90">
        <v>10.071999</v>
      </c>
      <c r="D305" s="90">
        <v>-13.670334</v>
      </c>
      <c r="E305" s="90"/>
      <c r="F305" s="90"/>
      <c r="G305" s="90"/>
      <c r="AB305" s="90">
        <v>23448979591.837002</v>
      </c>
      <c r="AC305" s="90">
        <v>15.590088</v>
      </c>
      <c r="AD305" s="90">
        <v>0.41594871999999999</v>
      </c>
      <c r="AE305" s="90"/>
      <c r="AF305" s="90"/>
      <c r="AG305" s="90"/>
    </row>
    <row r="306" spans="2:33" x14ac:dyDescent="0.25">
      <c r="B306" s="90">
        <v>23704081632.653</v>
      </c>
      <c r="C306" s="90">
        <v>5.7883725000000004</v>
      </c>
      <c r="D306" s="90">
        <v>-22.093744000000001</v>
      </c>
      <c r="E306" s="90"/>
      <c r="F306" s="90"/>
      <c r="G306" s="90"/>
      <c r="AB306" s="90">
        <v>23704081632.653</v>
      </c>
      <c r="AC306" s="90">
        <v>12.854201</v>
      </c>
      <c r="AD306" s="90">
        <v>-4.1906805</v>
      </c>
      <c r="AE306" s="90"/>
      <c r="AF306" s="90"/>
      <c r="AG306" s="90"/>
    </row>
    <row r="307" spans="2:33" x14ac:dyDescent="0.25">
      <c r="B307" s="90">
        <v>23959183673.469002</v>
      </c>
      <c r="C307" s="90">
        <v>2.8347576000000001</v>
      </c>
      <c r="D307" s="90">
        <v>-30.160501</v>
      </c>
      <c r="E307" s="90"/>
      <c r="F307" s="90"/>
      <c r="G307" s="90"/>
      <c r="AB307" s="90">
        <v>23959183673.469002</v>
      </c>
      <c r="AC307" s="90">
        <v>11.065948000000001</v>
      </c>
      <c r="AD307" s="90">
        <v>-7.0860080999999999</v>
      </c>
      <c r="AE307" s="90"/>
      <c r="AF307" s="90"/>
      <c r="AG307" s="90"/>
    </row>
    <row r="308" spans="2:33" x14ac:dyDescent="0.25">
      <c r="B308" s="90">
        <v>24214285714.285999</v>
      </c>
      <c r="C308" s="90">
        <v>1.1669160000000001</v>
      </c>
      <c r="D308" s="90">
        <v>-39.694321000000002</v>
      </c>
      <c r="E308" s="90"/>
      <c r="F308" s="90"/>
      <c r="G308" s="90"/>
      <c r="AB308" s="90">
        <v>24214285714.285999</v>
      </c>
      <c r="AC308" s="90">
        <v>13.770265999999999</v>
      </c>
      <c r="AD308" s="90">
        <v>-4.6131815999999999</v>
      </c>
      <c r="AE308" s="90"/>
      <c r="AF308" s="90"/>
      <c r="AG308" s="90"/>
    </row>
    <row r="309" spans="2:33" x14ac:dyDescent="0.25">
      <c r="B309" s="90">
        <v>24469387755.102001</v>
      </c>
      <c r="C309" s="90">
        <v>0.42788874999999998</v>
      </c>
      <c r="D309" s="90">
        <v>-50.693004999999999</v>
      </c>
      <c r="E309" s="90"/>
      <c r="F309" s="90"/>
      <c r="G309" s="90"/>
      <c r="AB309" s="90">
        <v>24469387755.102001</v>
      </c>
      <c r="AC309" s="90">
        <v>13.658346999999999</v>
      </c>
      <c r="AD309" s="90">
        <v>-6.2165828000000003</v>
      </c>
      <c r="AE309" s="90"/>
      <c r="AF309" s="90"/>
      <c r="AG309" s="90"/>
    </row>
    <row r="310" spans="2:33" x14ac:dyDescent="0.25">
      <c r="B310" s="90">
        <v>24724489795.917999</v>
      </c>
      <c r="C310" s="90">
        <v>0.43914181000000002</v>
      </c>
      <c r="D310" s="90">
        <v>-61.837521000000002</v>
      </c>
      <c r="E310" s="90"/>
      <c r="F310" s="90"/>
      <c r="G310" s="90"/>
      <c r="AB310" s="90">
        <v>24724489795.917999</v>
      </c>
      <c r="AC310" s="90">
        <v>14.694512</v>
      </c>
      <c r="AD310" s="90">
        <v>-6.2298074000000003</v>
      </c>
      <c r="AE310" s="90"/>
      <c r="AF310" s="90"/>
      <c r="AG310" s="90"/>
    </row>
    <row r="311" spans="2:33" x14ac:dyDescent="0.25">
      <c r="B311" s="90">
        <v>24979591836.735001</v>
      </c>
      <c r="C311" s="90">
        <v>2.2666490000000001</v>
      </c>
      <c r="D311" s="90">
        <v>-67.511391000000003</v>
      </c>
      <c r="E311" s="90"/>
      <c r="F311" s="90"/>
      <c r="G311" s="90"/>
      <c r="AB311" s="90">
        <v>24979591836.735001</v>
      </c>
      <c r="AC311" s="90">
        <v>13.318149999999999</v>
      </c>
      <c r="AD311" s="90">
        <v>-9.6131735000000003</v>
      </c>
      <c r="AE311" s="90"/>
      <c r="AF311" s="90"/>
      <c r="AG311" s="90"/>
    </row>
    <row r="312" spans="2:33" x14ac:dyDescent="0.25">
      <c r="B312" s="90">
        <v>25234693877.550999</v>
      </c>
      <c r="C312" s="90">
        <v>5.4821768000000004</v>
      </c>
      <c r="D312" s="90">
        <v>-68.356864999999999</v>
      </c>
      <c r="E312" s="90"/>
      <c r="F312" s="90"/>
      <c r="G312" s="90"/>
      <c r="AB312" s="90">
        <v>25234693877.550999</v>
      </c>
      <c r="AC312" s="90">
        <v>14.904609000000001</v>
      </c>
      <c r="AD312" s="90">
        <v>-8.5509576999999997</v>
      </c>
      <c r="AE312" s="90"/>
      <c r="AF312" s="90"/>
      <c r="AG312" s="90"/>
    </row>
    <row r="313" spans="2:33" x14ac:dyDescent="0.25">
      <c r="B313" s="90">
        <v>25489795918.367001</v>
      </c>
      <c r="C313" s="90">
        <v>9.8661308000000005</v>
      </c>
      <c r="D313" s="90">
        <v>-65.856994999999998</v>
      </c>
      <c r="E313" s="90"/>
      <c r="F313" s="90"/>
      <c r="G313" s="90"/>
      <c r="AB313" s="90">
        <v>25489795918.367001</v>
      </c>
      <c r="AC313" s="90">
        <v>15.633507</v>
      </c>
      <c r="AD313" s="90">
        <v>-9.4010572000000003</v>
      </c>
      <c r="AE313" s="90"/>
      <c r="AF313" s="90"/>
      <c r="AG313" s="90"/>
    </row>
    <row r="314" spans="2:33" x14ac:dyDescent="0.25">
      <c r="B314" s="90">
        <v>25744897959.183998</v>
      </c>
      <c r="C314" s="90">
        <v>11.115396</v>
      </c>
      <c r="D314" s="90">
        <v>-65.942261000000002</v>
      </c>
      <c r="E314" s="90"/>
      <c r="F314" s="90"/>
      <c r="G314" s="90"/>
      <c r="AB314" s="90">
        <v>25744897959.183998</v>
      </c>
      <c r="AC314" s="90">
        <v>20.036128999999999</v>
      </c>
      <c r="AD314" s="90">
        <v>-5.0240302000000003</v>
      </c>
      <c r="AE314" s="90"/>
      <c r="AF314" s="90"/>
      <c r="AG314" s="90"/>
    </row>
    <row r="315" spans="2:33" x14ac:dyDescent="0.25">
      <c r="B315" s="90">
        <v>26000000000</v>
      </c>
      <c r="C315" s="90">
        <v>11.047935000000001</v>
      </c>
      <c r="D315" s="90">
        <v>-65.938484000000003</v>
      </c>
      <c r="E315" s="90"/>
      <c r="F315" s="90"/>
      <c r="G315" s="90"/>
      <c r="AB315" s="90">
        <v>26000000000</v>
      </c>
      <c r="AC315" s="90">
        <v>24.231102</v>
      </c>
      <c r="AD315" s="90">
        <v>-0.66704494000000003</v>
      </c>
      <c r="AE315" s="90"/>
      <c r="AF315" s="90"/>
      <c r="AG315" s="90"/>
    </row>
    <row r="316" spans="2:33" x14ac:dyDescent="0.25">
      <c r="B316" s="90" t="s">
        <v>21</v>
      </c>
      <c r="C316" s="90"/>
      <c r="D316" s="90"/>
      <c r="E316" s="90"/>
      <c r="F316" s="90"/>
      <c r="G316" s="90"/>
      <c r="AB316" s="90" t="s">
        <v>21</v>
      </c>
      <c r="AC316" s="90"/>
      <c r="AD316" s="90"/>
      <c r="AE316" s="90"/>
      <c r="AF316" s="90"/>
      <c r="AG316" s="90"/>
    </row>
    <row r="317" spans="2:33" x14ac:dyDescent="0.25">
      <c r="B317" s="90"/>
      <c r="C317" s="90"/>
      <c r="D317" s="90"/>
      <c r="E317" s="90"/>
      <c r="F317" s="90"/>
      <c r="G317" s="90"/>
      <c r="AB317" s="90"/>
      <c r="AC317" s="90"/>
      <c r="AD317" s="90"/>
      <c r="AE317" s="90"/>
      <c r="AF317" s="90"/>
      <c r="AG317" s="90"/>
    </row>
    <row r="318" spans="2:33" x14ac:dyDescent="0.25">
      <c r="B318" s="90"/>
      <c r="C318" s="90"/>
      <c r="D318" s="90"/>
      <c r="E318" s="90"/>
      <c r="F318" s="90"/>
      <c r="G318" s="90"/>
      <c r="AB318" s="90"/>
      <c r="AC318" s="90"/>
      <c r="AD318" s="90"/>
      <c r="AE318" s="90"/>
      <c r="AF318" s="90"/>
      <c r="AG318" s="90"/>
    </row>
    <row r="319" spans="2:33" x14ac:dyDescent="0.25">
      <c r="B319" s="90" t="s">
        <v>23</v>
      </c>
      <c r="C319" s="90"/>
      <c r="D319" s="90"/>
      <c r="E319" s="90"/>
      <c r="F319" s="90"/>
      <c r="G319" s="90"/>
      <c r="AB319" s="90" t="s">
        <v>23</v>
      </c>
      <c r="AC319" s="90"/>
      <c r="AD319" s="90"/>
      <c r="AE319" s="90"/>
      <c r="AF319" s="90"/>
      <c r="AG319" s="90"/>
    </row>
    <row r="320" spans="2:33" x14ac:dyDescent="0.25">
      <c r="B320" s="90" t="s">
        <v>19</v>
      </c>
      <c r="C320" s="90" t="s">
        <v>201</v>
      </c>
      <c r="D320" s="90" t="s">
        <v>202</v>
      </c>
      <c r="E320" s="90"/>
      <c r="F320" s="90"/>
      <c r="G320" s="90"/>
      <c r="AB320" s="90" t="s">
        <v>19</v>
      </c>
      <c r="AC320" s="90" t="s">
        <v>201</v>
      </c>
      <c r="AD320" s="90" t="s">
        <v>202</v>
      </c>
      <c r="AE320" s="90"/>
      <c r="AF320" s="90"/>
      <c r="AG320" s="90"/>
    </row>
    <row r="321" spans="2:33" x14ac:dyDescent="0.25">
      <c r="B321" s="90">
        <v>1000000000</v>
      </c>
      <c r="C321" s="90">
        <v>6.0294731999999997E-2</v>
      </c>
      <c r="D321" s="90">
        <v>-53.821114000000001</v>
      </c>
      <c r="E321" s="90"/>
      <c r="F321" s="90"/>
      <c r="G321" s="90"/>
      <c r="AB321" s="90">
        <v>1000000000</v>
      </c>
      <c r="AC321" s="90">
        <v>18.660026999999999</v>
      </c>
      <c r="AD321" s="90">
        <v>-4.7396436</v>
      </c>
      <c r="AE321" s="90"/>
      <c r="AF321" s="90"/>
      <c r="AG321" s="90"/>
    </row>
    <row r="322" spans="2:33" x14ac:dyDescent="0.25">
      <c r="B322" s="90">
        <v>1255102040.8162999</v>
      </c>
      <c r="C322" s="90">
        <v>0.63528848000000004</v>
      </c>
      <c r="D322" s="90">
        <v>-39.444336</v>
      </c>
      <c r="E322" s="90"/>
      <c r="F322" s="90"/>
      <c r="G322" s="90"/>
      <c r="AB322" s="90">
        <v>1255102040.8162999</v>
      </c>
      <c r="AC322" s="90">
        <v>22.635866</v>
      </c>
      <c r="AD322" s="90">
        <v>3.9659917</v>
      </c>
      <c r="AE322" s="90"/>
      <c r="AF322" s="90"/>
      <c r="AG322" s="90"/>
    </row>
    <row r="323" spans="2:33" x14ac:dyDescent="0.25">
      <c r="B323" s="90">
        <v>1510204081.6327</v>
      </c>
      <c r="C323" s="90">
        <v>1.7032841000000001</v>
      </c>
      <c r="D323" s="90">
        <v>-22.195723999999998</v>
      </c>
      <c r="E323" s="90"/>
      <c r="F323" s="90"/>
      <c r="G323" s="90"/>
      <c r="AB323" s="90">
        <v>1510204081.6327</v>
      </c>
      <c r="AC323" s="90">
        <v>26.004583</v>
      </c>
      <c r="AD323" s="90">
        <v>12.687381</v>
      </c>
      <c r="AE323" s="90"/>
      <c r="AF323" s="90"/>
      <c r="AG323" s="90"/>
    </row>
    <row r="324" spans="2:33" x14ac:dyDescent="0.25">
      <c r="B324" s="90">
        <v>1765306122.4489999</v>
      </c>
      <c r="C324" s="90">
        <v>3.9769038999999999</v>
      </c>
      <c r="D324" s="90">
        <v>-12.225355</v>
      </c>
      <c r="E324" s="90"/>
      <c r="F324" s="90"/>
      <c r="G324" s="90"/>
      <c r="AB324" s="90">
        <v>1765306122.4489999</v>
      </c>
      <c r="AC324" s="90">
        <v>24.945806999999999</v>
      </c>
      <c r="AD324" s="90">
        <v>13.584966</v>
      </c>
      <c r="AE324" s="90"/>
      <c r="AF324" s="90"/>
      <c r="AG324" s="90"/>
    </row>
    <row r="325" spans="2:33" x14ac:dyDescent="0.25">
      <c r="B325" s="90">
        <v>2020408163.2653</v>
      </c>
      <c r="C325" s="90">
        <v>8.2386950999999993</v>
      </c>
      <c r="D325" s="90">
        <v>-3.1953776</v>
      </c>
      <c r="E325" s="90"/>
      <c r="F325" s="90"/>
      <c r="G325" s="90"/>
      <c r="AB325" s="90">
        <v>2020408163.2653</v>
      </c>
      <c r="AC325" s="90">
        <v>22.295265000000001</v>
      </c>
      <c r="AD325" s="90">
        <v>12.099819999999999</v>
      </c>
      <c r="AE325" s="90"/>
      <c r="AF325" s="90"/>
      <c r="AG325" s="90"/>
    </row>
    <row r="326" spans="2:33" x14ac:dyDescent="0.25">
      <c r="B326" s="90">
        <v>2275510204.0816002</v>
      </c>
      <c r="C326" s="90">
        <v>11.8847</v>
      </c>
      <c r="D326" s="90">
        <v>3.1566334</v>
      </c>
      <c r="E326" s="90"/>
      <c r="F326" s="90"/>
      <c r="G326" s="90"/>
      <c r="AB326" s="90">
        <v>2275510204.0816002</v>
      </c>
      <c r="AC326" s="90">
        <v>19.373625000000001</v>
      </c>
      <c r="AD326" s="90">
        <v>9.7959843000000006</v>
      </c>
      <c r="AE326" s="90"/>
      <c r="AF326" s="90"/>
      <c r="AG326" s="90"/>
    </row>
    <row r="327" spans="2:33" x14ac:dyDescent="0.25">
      <c r="B327" s="90">
        <v>2530612244.8979998</v>
      </c>
      <c r="C327" s="90">
        <v>13.140615</v>
      </c>
      <c r="D327" s="90">
        <v>5.6679373000000002</v>
      </c>
      <c r="E327" s="90"/>
      <c r="F327" s="90"/>
      <c r="G327" s="90"/>
      <c r="AB327" s="90">
        <v>2530612244.8979998</v>
      </c>
      <c r="AC327" s="90">
        <v>15.875093</v>
      </c>
      <c r="AD327" s="90">
        <v>6.5165052000000001</v>
      </c>
      <c r="AE327" s="90"/>
      <c r="AF327" s="90"/>
      <c r="AG327" s="90"/>
    </row>
    <row r="328" spans="2:33" x14ac:dyDescent="0.25">
      <c r="B328" s="90">
        <v>2785714285.7143002</v>
      </c>
      <c r="C328" s="90">
        <v>11.421847</v>
      </c>
      <c r="D328" s="90">
        <v>4.1037331000000004</v>
      </c>
      <c r="E328" s="90"/>
      <c r="F328" s="90"/>
      <c r="G328" s="90"/>
      <c r="AB328" s="90">
        <v>2785714285.7143002</v>
      </c>
      <c r="AC328" s="90">
        <v>14.882489</v>
      </c>
      <c r="AD328" s="90">
        <v>5.7501215999999999</v>
      </c>
      <c r="AE328" s="90"/>
      <c r="AF328" s="90"/>
      <c r="AG328" s="90"/>
    </row>
    <row r="329" spans="2:33" x14ac:dyDescent="0.25">
      <c r="B329" s="90">
        <v>3040816326.5306001</v>
      </c>
      <c r="C329" s="90">
        <v>9.5852613000000009</v>
      </c>
      <c r="D329" s="90">
        <v>2.0505024999999999</v>
      </c>
      <c r="E329" s="90"/>
      <c r="F329" s="90"/>
      <c r="G329" s="90"/>
      <c r="AB329" s="90">
        <v>3040816326.5306001</v>
      </c>
      <c r="AC329" s="90">
        <v>14.364445</v>
      </c>
      <c r="AD329" s="90">
        <v>5.1763171999999997</v>
      </c>
      <c r="AE329" s="90"/>
      <c r="AF329" s="90"/>
      <c r="AG329" s="90"/>
    </row>
    <row r="330" spans="2:33" x14ac:dyDescent="0.25">
      <c r="B330" s="90">
        <v>3295918367.3469</v>
      </c>
      <c r="C330" s="90">
        <v>9.3785839000000006</v>
      </c>
      <c r="D330" s="90">
        <v>1.6048914999999999</v>
      </c>
      <c r="E330" s="90"/>
      <c r="F330" s="90"/>
      <c r="G330" s="90"/>
      <c r="AB330" s="90">
        <v>3295918367.3469</v>
      </c>
      <c r="AC330" s="90">
        <v>15.271478999999999</v>
      </c>
      <c r="AD330" s="90">
        <v>6.2923178999999996</v>
      </c>
      <c r="AE330" s="90"/>
      <c r="AF330" s="90"/>
      <c r="AG330" s="90"/>
    </row>
    <row r="331" spans="2:33" x14ac:dyDescent="0.25">
      <c r="B331" s="90">
        <v>3551020408.1633</v>
      </c>
      <c r="C331" s="90">
        <v>9.5988521999999996</v>
      </c>
      <c r="D331" s="90">
        <v>1.7279236</v>
      </c>
      <c r="E331" s="90"/>
      <c r="F331" s="90"/>
      <c r="G331" s="90"/>
      <c r="AB331" s="90">
        <v>3551020408.1633</v>
      </c>
      <c r="AC331" s="90">
        <v>15.171747</v>
      </c>
      <c r="AD331" s="90">
        <v>6.0677443000000002</v>
      </c>
      <c r="AE331" s="90"/>
      <c r="AF331" s="90"/>
      <c r="AG331" s="90"/>
    </row>
    <row r="332" spans="2:33" x14ac:dyDescent="0.25">
      <c r="B332" s="90">
        <v>3806122448.9796</v>
      </c>
      <c r="C332" s="90">
        <v>10.314916999999999</v>
      </c>
      <c r="D332" s="90">
        <v>2.4462388000000002</v>
      </c>
      <c r="E332" s="90"/>
      <c r="F332" s="90"/>
      <c r="G332" s="90"/>
      <c r="AB332" s="90">
        <v>3806122448.9796</v>
      </c>
      <c r="AC332" s="90">
        <v>16.465949999999999</v>
      </c>
      <c r="AD332" s="90">
        <v>7.5617957000000002</v>
      </c>
      <c r="AE332" s="90"/>
      <c r="AF332" s="90"/>
      <c r="AG332" s="90"/>
    </row>
    <row r="333" spans="2:33" x14ac:dyDescent="0.25">
      <c r="B333" s="90">
        <v>4061224489.7958999</v>
      </c>
      <c r="C333" s="90">
        <v>10.705498</v>
      </c>
      <c r="D333" s="90">
        <v>2.7662372999999998</v>
      </c>
      <c r="E333" s="90"/>
      <c r="F333" s="90"/>
      <c r="G333" s="90"/>
      <c r="AB333" s="90">
        <v>4061224489.7958999</v>
      </c>
      <c r="AC333" s="90">
        <v>16.566458000000001</v>
      </c>
      <c r="AD333" s="90">
        <v>7.4491138000000001</v>
      </c>
      <c r="AE333" s="90"/>
      <c r="AF333" s="90"/>
      <c r="AG333" s="90"/>
    </row>
    <row r="334" spans="2:33" x14ac:dyDescent="0.25">
      <c r="B334" s="90">
        <v>4316326530.6121998</v>
      </c>
      <c r="C334" s="90">
        <v>11.166083</v>
      </c>
      <c r="D334" s="90">
        <v>3.2729254000000001</v>
      </c>
      <c r="E334" s="90"/>
      <c r="F334" s="90"/>
      <c r="G334" s="90"/>
      <c r="AB334" s="90">
        <v>4316326530.6121998</v>
      </c>
      <c r="AC334" s="90">
        <v>17.507346999999999</v>
      </c>
      <c r="AD334" s="90">
        <v>8.5535736</v>
      </c>
      <c r="AE334" s="90"/>
      <c r="AF334" s="90"/>
      <c r="AG334" s="90"/>
    </row>
    <row r="335" spans="2:33" x14ac:dyDescent="0.25">
      <c r="B335" s="90">
        <v>4571428571.4286003</v>
      </c>
      <c r="C335" s="90">
        <v>11.575646000000001</v>
      </c>
      <c r="D335" s="90">
        <v>3.7068439</v>
      </c>
      <c r="E335" s="90"/>
      <c r="F335" s="90"/>
      <c r="G335" s="90"/>
      <c r="AB335" s="90">
        <v>4571428571.4286003</v>
      </c>
      <c r="AC335" s="90">
        <v>17.560252999999999</v>
      </c>
      <c r="AD335" s="90">
        <v>8.6874619000000006</v>
      </c>
      <c r="AE335" s="90"/>
      <c r="AF335" s="90"/>
      <c r="AG335" s="90"/>
    </row>
    <row r="336" spans="2:33" x14ac:dyDescent="0.25">
      <c r="B336" s="90">
        <v>4826530612.2448997</v>
      </c>
      <c r="C336" s="90">
        <v>12.015815999999999</v>
      </c>
      <c r="D336" s="90">
        <v>4.3121567000000001</v>
      </c>
      <c r="E336" s="90"/>
      <c r="F336" s="90"/>
      <c r="G336" s="90"/>
      <c r="AB336" s="90">
        <v>4826530612.2448997</v>
      </c>
      <c r="AC336" s="90">
        <v>17.570443999999998</v>
      </c>
      <c r="AD336" s="90">
        <v>8.9499302000000007</v>
      </c>
      <c r="AE336" s="90"/>
      <c r="AF336" s="90"/>
      <c r="AG336" s="90"/>
    </row>
    <row r="337" spans="2:33" x14ac:dyDescent="0.25">
      <c r="B337" s="90">
        <v>5081632653.0612001</v>
      </c>
      <c r="C337" s="90">
        <v>12.745238000000001</v>
      </c>
      <c r="D337" s="90">
        <v>5.1469135000000001</v>
      </c>
      <c r="E337" s="90"/>
      <c r="F337" s="90"/>
      <c r="G337" s="90"/>
      <c r="AB337" s="90">
        <v>5081632653.0612001</v>
      </c>
      <c r="AC337" s="90">
        <v>17.556837000000002</v>
      </c>
      <c r="AD337" s="90">
        <v>8.9742241000000007</v>
      </c>
      <c r="AE337" s="90"/>
      <c r="AF337" s="90"/>
      <c r="AG337" s="90"/>
    </row>
    <row r="338" spans="2:33" x14ac:dyDescent="0.25">
      <c r="B338" s="90">
        <v>5336734693.8775997</v>
      </c>
      <c r="C338" s="90">
        <v>13.460884</v>
      </c>
      <c r="D338" s="90">
        <v>6.0323004999999998</v>
      </c>
      <c r="E338" s="90"/>
      <c r="F338" s="90"/>
      <c r="G338" s="90"/>
      <c r="AB338" s="90">
        <v>5336734693.8775997</v>
      </c>
      <c r="AC338" s="90">
        <v>17.508016999999999</v>
      </c>
      <c r="AD338" s="90">
        <v>9.0932875000000006</v>
      </c>
      <c r="AE338" s="90"/>
      <c r="AF338" s="90"/>
      <c r="AG338" s="90"/>
    </row>
    <row r="339" spans="2:33" x14ac:dyDescent="0.25">
      <c r="B339" s="90">
        <v>5591836734.6939001</v>
      </c>
      <c r="C339" s="90">
        <v>14.504061</v>
      </c>
      <c r="D339" s="90">
        <v>7.0607986</v>
      </c>
      <c r="E339" s="90"/>
      <c r="F339" s="90"/>
      <c r="G339" s="90"/>
      <c r="AB339" s="90">
        <v>5591836734.6939001</v>
      </c>
      <c r="AC339" s="90">
        <v>18.375809</v>
      </c>
      <c r="AD339" s="90">
        <v>10.115513</v>
      </c>
      <c r="AE339" s="90"/>
      <c r="AF339" s="90"/>
      <c r="AG339" s="90"/>
    </row>
    <row r="340" spans="2:33" x14ac:dyDescent="0.25">
      <c r="B340" s="90">
        <v>5846938775.5101995</v>
      </c>
      <c r="C340" s="90">
        <v>15.031279</v>
      </c>
      <c r="D340" s="90">
        <v>7.6555194999999996</v>
      </c>
      <c r="E340" s="90"/>
      <c r="F340" s="90"/>
      <c r="G340" s="90"/>
      <c r="AB340" s="90">
        <v>5846938775.5101995</v>
      </c>
      <c r="AC340" s="90">
        <v>19.523775000000001</v>
      </c>
      <c r="AD340" s="90">
        <v>11.556922999999999</v>
      </c>
      <c r="AE340" s="90"/>
      <c r="AF340" s="90"/>
      <c r="AG340" s="90"/>
    </row>
    <row r="341" spans="2:33" x14ac:dyDescent="0.25">
      <c r="B341" s="90">
        <v>6102040816.3264999</v>
      </c>
      <c r="C341" s="90">
        <v>15.992692</v>
      </c>
      <c r="D341" s="90">
        <v>8.5894489000000007</v>
      </c>
      <c r="E341" s="90"/>
      <c r="F341" s="90"/>
      <c r="G341" s="90"/>
      <c r="AB341" s="90">
        <v>6102040816.3264999</v>
      </c>
      <c r="AC341" s="90">
        <v>20.384810999999999</v>
      </c>
      <c r="AD341" s="90">
        <v>12.475973</v>
      </c>
      <c r="AE341" s="90"/>
      <c r="AF341" s="90"/>
      <c r="AG341" s="90"/>
    </row>
    <row r="342" spans="2:33" x14ac:dyDescent="0.25">
      <c r="B342" s="90">
        <v>6357142857.1429005</v>
      </c>
      <c r="C342" s="90">
        <v>16.836302</v>
      </c>
      <c r="D342" s="90">
        <v>9.3943825000000007</v>
      </c>
      <c r="E342" s="90"/>
      <c r="F342" s="90"/>
      <c r="G342" s="90"/>
      <c r="AB342" s="90">
        <v>6357142857.1429005</v>
      </c>
      <c r="AC342" s="90">
        <v>20.838408999999999</v>
      </c>
      <c r="AD342" s="90">
        <v>13.076957</v>
      </c>
      <c r="AE342" s="90"/>
      <c r="AF342" s="90"/>
      <c r="AG342" s="90"/>
    </row>
    <row r="343" spans="2:33" x14ac:dyDescent="0.25">
      <c r="B343" s="90">
        <v>6612244897.9591999</v>
      </c>
      <c r="C343" s="90">
        <v>17.369795</v>
      </c>
      <c r="D343" s="90">
        <v>9.9314175000000002</v>
      </c>
      <c r="E343" s="90"/>
      <c r="F343" s="90"/>
      <c r="G343" s="90"/>
      <c r="AB343" s="90">
        <v>6612244897.9591999</v>
      </c>
      <c r="AC343" s="90">
        <v>21.100607</v>
      </c>
      <c r="AD343" s="90">
        <v>13.319758999999999</v>
      </c>
      <c r="AE343" s="90"/>
      <c r="AF343" s="90"/>
      <c r="AG343" s="90"/>
    </row>
    <row r="344" spans="2:33" x14ac:dyDescent="0.25">
      <c r="B344" s="90">
        <v>6867346938.7755003</v>
      </c>
      <c r="C344" s="90">
        <v>17.531578</v>
      </c>
      <c r="D344" s="90">
        <v>10.064152999999999</v>
      </c>
      <c r="E344" s="90"/>
      <c r="F344" s="90"/>
      <c r="G344" s="90"/>
      <c r="AB344" s="90">
        <v>6867346938.7755003</v>
      </c>
      <c r="AC344" s="90">
        <v>22.716745</v>
      </c>
      <c r="AD344" s="90">
        <v>14.983525</v>
      </c>
      <c r="AE344" s="90"/>
      <c r="AF344" s="90"/>
      <c r="AG344" s="90"/>
    </row>
    <row r="345" spans="2:33" x14ac:dyDescent="0.25">
      <c r="B345" s="90">
        <v>7122448979.5917997</v>
      </c>
      <c r="C345" s="90">
        <v>17.478819000000001</v>
      </c>
      <c r="D345" s="90">
        <v>9.9704294000000004</v>
      </c>
      <c r="E345" s="90"/>
      <c r="F345" s="90"/>
      <c r="G345" s="90"/>
      <c r="AB345" s="90">
        <v>7122448979.5917997</v>
      </c>
      <c r="AC345" s="90">
        <v>22.573446000000001</v>
      </c>
      <c r="AD345" s="90">
        <v>14.814688</v>
      </c>
      <c r="AE345" s="90"/>
      <c r="AF345" s="90"/>
      <c r="AG345" s="90"/>
    </row>
    <row r="346" spans="2:33" x14ac:dyDescent="0.25">
      <c r="B346" s="90">
        <v>7377551020.4082003</v>
      </c>
      <c r="C346" s="90">
        <v>19.913516999999999</v>
      </c>
      <c r="D346" s="90">
        <v>12.065422999999999</v>
      </c>
      <c r="E346" s="90"/>
      <c r="F346" s="90"/>
      <c r="G346" s="90"/>
      <c r="AB346" s="90">
        <v>7377551020.4082003</v>
      </c>
      <c r="AC346" s="90">
        <v>22.125306999999999</v>
      </c>
      <c r="AD346" s="90">
        <v>14.275828000000001</v>
      </c>
      <c r="AE346" s="90"/>
      <c r="AF346" s="90"/>
      <c r="AG346" s="90"/>
    </row>
    <row r="347" spans="2:33" x14ac:dyDescent="0.25">
      <c r="B347" s="90">
        <v>7632653061.2244997</v>
      </c>
      <c r="C347" s="90">
        <v>20.345293000000002</v>
      </c>
      <c r="D347" s="90">
        <v>12.226095000000001</v>
      </c>
      <c r="E347" s="90"/>
      <c r="F347" s="90"/>
      <c r="G347" s="90"/>
      <c r="AB347" s="90">
        <v>7632653061.2244997</v>
      </c>
      <c r="AC347" s="90">
        <v>20.840513000000001</v>
      </c>
      <c r="AD347" s="90">
        <v>12.695349</v>
      </c>
      <c r="AE347" s="90"/>
      <c r="AF347" s="90"/>
      <c r="AG347" s="90"/>
    </row>
    <row r="348" spans="2:33" x14ac:dyDescent="0.25">
      <c r="B348" s="90">
        <v>7887755102.0408001</v>
      </c>
      <c r="C348" s="90">
        <v>20.095656999999999</v>
      </c>
      <c r="D348" s="90">
        <v>11.821961999999999</v>
      </c>
      <c r="E348" s="90"/>
      <c r="F348" s="90"/>
      <c r="G348" s="90"/>
      <c r="AB348" s="90">
        <v>7887755102.0408001</v>
      </c>
      <c r="AC348" s="90">
        <v>21.015744999999999</v>
      </c>
      <c r="AD348" s="90">
        <v>12.405063</v>
      </c>
      <c r="AE348" s="90"/>
      <c r="AF348" s="90"/>
      <c r="AG348" s="90"/>
    </row>
    <row r="349" spans="2:33" x14ac:dyDescent="0.25">
      <c r="B349" s="90">
        <v>8142857142.8570995</v>
      </c>
      <c r="C349" s="90">
        <v>17.801220000000001</v>
      </c>
      <c r="D349" s="90">
        <v>9.4059725000000007</v>
      </c>
      <c r="E349" s="90"/>
      <c r="F349" s="90"/>
      <c r="G349" s="90"/>
      <c r="AB349" s="90">
        <v>8142857142.8570995</v>
      </c>
      <c r="AC349" s="90">
        <v>21.259126999999999</v>
      </c>
      <c r="AD349" s="90">
        <v>12.228123999999999</v>
      </c>
      <c r="AE349" s="90"/>
      <c r="AF349" s="90"/>
      <c r="AG349" s="90"/>
    </row>
    <row r="350" spans="2:33" x14ac:dyDescent="0.25">
      <c r="B350" s="90">
        <v>8397959183.6735001</v>
      </c>
      <c r="C350" s="90">
        <v>17.733671000000001</v>
      </c>
      <c r="D350" s="90">
        <v>9.1083908000000005</v>
      </c>
      <c r="E350" s="90"/>
      <c r="F350" s="90"/>
      <c r="G350" s="90"/>
      <c r="AB350" s="90">
        <v>8397959183.6735001</v>
      </c>
      <c r="AC350" s="90">
        <v>21.481784999999999</v>
      </c>
      <c r="AD350" s="90">
        <v>12.212797999999999</v>
      </c>
      <c r="AE350" s="90"/>
      <c r="AF350" s="90"/>
      <c r="AG350" s="90"/>
    </row>
    <row r="351" spans="2:33" x14ac:dyDescent="0.25">
      <c r="B351" s="90">
        <v>8653061224.4897995</v>
      </c>
      <c r="C351" s="90">
        <v>17.845617000000001</v>
      </c>
      <c r="D351" s="90">
        <v>8.9839611000000001</v>
      </c>
      <c r="E351" s="90"/>
      <c r="F351" s="90"/>
      <c r="G351" s="90"/>
      <c r="AB351" s="90">
        <v>8653061224.4897995</v>
      </c>
      <c r="AC351" s="90">
        <v>21.823694</v>
      </c>
      <c r="AD351" s="90">
        <v>12.496936</v>
      </c>
      <c r="AE351" s="90"/>
      <c r="AF351" s="90"/>
      <c r="AG351" s="90"/>
    </row>
    <row r="352" spans="2:33" x14ac:dyDescent="0.25">
      <c r="B352" s="90">
        <v>8908163265.3061008</v>
      </c>
      <c r="C352" s="90">
        <v>17.907667</v>
      </c>
      <c r="D352" s="90">
        <v>8.8975687000000008</v>
      </c>
      <c r="E352" s="90"/>
      <c r="F352" s="90"/>
      <c r="G352" s="90"/>
      <c r="AB352" s="90">
        <v>8908163265.3061008</v>
      </c>
      <c r="AC352" s="90">
        <v>22.845783000000001</v>
      </c>
      <c r="AD352" s="90">
        <v>13.629511000000001</v>
      </c>
      <c r="AE352" s="90"/>
      <c r="AF352" s="90"/>
      <c r="AG352" s="90"/>
    </row>
    <row r="353" spans="2:33" x14ac:dyDescent="0.25">
      <c r="B353" s="90">
        <v>9163265306.1224003</v>
      </c>
      <c r="C353" s="90">
        <v>18.959667</v>
      </c>
      <c r="D353" s="90">
        <v>9.8032550999999994</v>
      </c>
      <c r="E353" s="90"/>
      <c r="F353" s="90"/>
      <c r="G353" s="90"/>
      <c r="AB353" s="90">
        <v>9163265306.1224003</v>
      </c>
      <c r="AC353" s="90">
        <v>23.047620999999999</v>
      </c>
      <c r="AD353" s="90">
        <v>14.01041</v>
      </c>
      <c r="AE353" s="90"/>
      <c r="AF353" s="90"/>
      <c r="AG353" s="90"/>
    </row>
    <row r="354" spans="2:33" x14ac:dyDescent="0.25">
      <c r="B354" s="90">
        <v>9418367346.9388008</v>
      </c>
      <c r="C354" s="90">
        <v>19.134457000000001</v>
      </c>
      <c r="D354" s="90">
        <v>10.040585999999999</v>
      </c>
      <c r="E354" s="90"/>
      <c r="F354" s="90"/>
      <c r="G354" s="90"/>
      <c r="AB354" s="90">
        <v>9418367346.9388008</v>
      </c>
      <c r="AC354" s="90">
        <v>24.943764000000002</v>
      </c>
      <c r="AD354" s="90">
        <v>15.97528</v>
      </c>
      <c r="AE354" s="90"/>
      <c r="AF354" s="90"/>
      <c r="AG354" s="90"/>
    </row>
    <row r="355" spans="2:33" x14ac:dyDescent="0.25">
      <c r="B355" s="90">
        <v>9673469387.7551003</v>
      </c>
      <c r="C355" s="90">
        <v>19.531186999999999</v>
      </c>
      <c r="D355" s="90">
        <v>10.351105</v>
      </c>
      <c r="E355" s="90"/>
      <c r="F355" s="90"/>
      <c r="G355" s="90"/>
      <c r="AB355" s="90">
        <v>9673469387.7551003</v>
      </c>
      <c r="AC355" s="90">
        <v>25.639191</v>
      </c>
      <c r="AD355" s="90">
        <v>16.705368</v>
      </c>
      <c r="AE355" s="90"/>
      <c r="AF355" s="90"/>
      <c r="AG355" s="90"/>
    </row>
    <row r="356" spans="2:33" x14ac:dyDescent="0.25">
      <c r="B356" s="90">
        <v>9928571428.5713997</v>
      </c>
      <c r="C356" s="90">
        <v>18.845568</v>
      </c>
      <c r="D356" s="90">
        <v>9.6476936000000002</v>
      </c>
      <c r="E356" s="90"/>
      <c r="F356" s="90"/>
      <c r="G356" s="90"/>
      <c r="AB356" s="90">
        <v>9928571428.5713997</v>
      </c>
      <c r="AC356" s="90">
        <v>25.924036000000001</v>
      </c>
      <c r="AD356" s="90">
        <v>16.830254</v>
      </c>
      <c r="AE356" s="90"/>
      <c r="AF356" s="90"/>
      <c r="AG356" s="90"/>
    </row>
    <row r="357" spans="2:33" x14ac:dyDescent="0.25">
      <c r="B357" s="90">
        <v>10183673469.388</v>
      </c>
      <c r="C357" s="90">
        <v>18.340353</v>
      </c>
      <c r="D357" s="90">
        <v>8.8707151</v>
      </c>
      <c r="E357" s="90"/>
      <c r="F357" s="90"/>
      <c r="G357" s="90"/>
      <c r="AB357" s="90">
        <v>10183673469.388</v>
      </c>
      <c r="AC357" s="90">
        <v>24.594090000000001</v>
      </c>
      <c r="AD357" s="90">
        <v>15.51679</v>
      </c>
      <c r="AE357" s="90"/>
      <c r="AF357" s="90"/>
      <c r="AG357" s="90"/>
    </row>
    <row r="358" spans="2:33" x14ac:dyDescent="0.25">
      <c r="B358" s="90">
        <v>10438775510.204</v>
      </c>
      <c r="C358" s="90">
        <v>18.458866</v>
      </c>
      <c r="D358" s="90">
        <v>8.9122477</v>
      </c>
      <c r="E358" s="90"/>
      <c r="F358" s="90"/>
      <c r="G358" s="90"/>
      <c r="AB358" s="90">
        <v>10438775510.204</v>
      </c>
      <c r="AC358" s="90">
        <v>23.315117000000001</v>
      </c>
      <c r="AD358" s="90">
        <v>14.062305</v>
      </c>
      <c r="AE358" s="90"/>
      <c r="AF358" s="90"/>
      <c r="AG358" s="90"/>
    </row>
    <row r="359" spans="2:33" x14ac:dyDescent="0.25">
      <c r="B359" s="90">
        <v>10693877551.02</v>
      </c>
      <c r="C359" s="90">
        <v>17.427633</v>
      </c>
      <c r="D359" s="90">
        <v>7.7849025999999997</v>
      </c>
      <c r="E359" s="90"/>
      <c r="F359" s="90"/>
      <c r="G359" s="90"/>
      <c r="AB359" s="90">
        <v>10693877551.02</v>
      </c>
      <c r="AC359" s="90">
        <v>22.244347000000001</v>
      </c>
      <c r="AD359" s="90">
        <v>12.907814999999999</v>
      </c>
      <c r="AE359" s="90"/>
      <c r="AF359" s="90"/>
      <c r="AG359" s="90"/>
    </row>
    <row r="360" spans="2:33" x14ac:dyDescent="0.25">
      <c r="B360" s="90">
        <v>10948979591.837</v>
      </c>
      <c r="C360" s="90">
        <v>16.894672</v>
      </c>
      <c r="D360" s="90">
        <v>7.1088142000000003</v>
      </c>
      <c r="E360" s="90"/>
      <c r="F360" s="90"/>
      <c r="G360" s="90"/>
      <c r="AB360" s="90">
        <v>10948979591.837</v>
      </c>
      <c r="AC360" s="90">
        <v>21.188535999999999</v>
      </c>
      <c r="AD360" s="90">
        <v>11.563554999999999</v>
      </c>
      <c r="AE360" s="90"/>
      <c r="AF360" s="90"/>
      <c r="AG360" s="90"/>
    </row>
    <row r="361" spans="2:33" x14ac:dyDescent="0.25">
      <c r="B361" s="90">
        <v>11204081632.653</v>
      </c>
      <c r="C361" s="90">
        <v>15.195126999999999</v>
      </c>
      <c r="D361" s="90">
        <v>5.0049415000000002</v>
      </c>
      <c r="E361" s="90"/>
      <c r="F361" s="90"/>
      <c r="G361" s="90"/>
      <c r="AB361" s="90">
        <v>11204081632.653</v>
      </c>
      <c r="AC361" s="90">
        <v>20.973517999999999</v>
      </c>
      <c r="AD361" s="90">
        <v>11.109982</v>
      </c>
      <c r="AE361" s="90"/>
      <c r="AF361" s="90"/>
      <c r="AG361" s="90"/>
    </row>
    <row r="362" spans="2:33" x14ac:dyDescent="0.25">
      <c r="B362" s="90">
        <v>11459183673.469</v>
      </c>
      <c r="C362" s="90">
        <v>14.532567999999999</v>
      </c>
      <c r="D362" s="90">
        <v>3.9340443999999999</v>
      </c>
      <c r="E362" s="90"/>
      <c r="F362" s="90"/>
      <c r="G362" s="90"/>
      <c r="AB362" s="90">
        <v>11459183673.469</v>
      </c>
      <c r="AC362" s="90">
        <v>21.375471000000001</v>
      </c>
      <c r="AD362" s="90">
        <v>11.254754</v>
      </c>
      <c r="AE362" s="90"/>
      <c r="AF362" s="90"/>
      <c r="AG362" s="90"/>
    </row>
    <row r="363" spans="2:33" x14ac:dyDescent="0.25">
      <c r="B363" s="90">
        <v>11714285714.285999</v>
      </c>
      <c r="C363" s="90">
        <v>13.787057000000001</v>
      </c>
      <c r="D363" s="90">
        <v>2.8775792</v>
      </c>
      <c r="E363" s="90"/>
      <c r="F363" s="90"/>
      <c r="G363" s="90"/>
      <c r="AB363" s="90">
        <v>11714285714.285999</v>
      </c>
      <c r="AC363" s="90">
        <v>22.466829000000001</v>
      </c>
      <c r="AD363" s="90">
        <v>12.132308</v>
      </c>
      <c r="AE363" s="90"/>
      <c r="AF363" s="90"/>
      <c r="AG363" s="90"/>
    </row>
    <row r="364" spans="2:33" x14ac:dyDescent="0.25">
      <c r="B364" s="90">
        <v>11969387755.101999</v>
      </c>
      <c r="C364" s="90">
        <v>14.067726</v>
      </c>
      <c r="D364" s="90">
        <v>3.1356009999999999</v>
      </c>
      <c r="E364" s="90"/>
      <c r="F364" s="90"/>
      <c r="G364" s="90"/>
      <c r="AB364" s="90">
        <v>11969387755.101999</v>
      </c>
      <c r="AC364" s="90">
        <v>22.981876</v>
      </c>
      <c r="AD364" s="90">
        <v>12.635878</v>
      </c>
      <c r="AE364" s="90"/>
      <c r="AF364" s="90"/>
      <c r="AG364" s="90"/>
    </row>
    <row r="365" spans="2:33" x14ac:dyDescent="0.25">
      <c r="B365" s="90">
        <v>12224489795.917999</v>
      </c>
      <c r="C365" s="90">
        <v>12.917192</v>
      </c>
      <c r="D365" s="90">
        <v>1.8921266999999999</v>
      </c>
      <c r="E365" s="90"/>
      <c r="F365" s="90"/>
      <c r="G365" s="90"/>
      <c r="AB365" s="90">
        <v>12224489795.917999</v>
      </c>
      <c r="AC365" s="90">
        <v>23.970334999999999</v>
      </c>
      <c r="AD365" s="90">
        <v>13.626549000000001</v>
      </c>
      <c r="AE365" s="90"/>
      <c r="AF365" s="90"/>
      <c r="AG365" s="90"/>
    </row>
    <row r="366" spans="2:33" x14ac:dyDescent="0.25">
      <c r="B366" s="90">
        <v>12479591836.735001</v>
      </c>
      <c r="C366" s="90">
        <v>12.388002</v>
      </c>
      <c r="D366" s="90">
        <v>1.3997044999999999</v>
      </c>
      <c r="E366" s="90"/>
      <c r="F366" s="90"/>
      <c r="G366" s="90"/>
      <c r="AB366" s="90">
        <v>12479591836.735001</v>
      </c>
      <c r="AC366" s="90">
        <v>25.070651999999999</v>
      </c>
      <c r="AD366" s="90">
        <v>14.916696999999999</v>
      </c>
      <c r="AE366" s="90"/>
      <c r="AF366" s="90"/>
      <c r="AG366" s="90"/>
    </row>
    <row r="367" spans="2:33" x14ac:dyDescent="0.25">
      <c r="B367" s="90">
        <v>12734693877.551001</v>
      </c>
      <c r="C367" s="90">
        <v>11.295083</v>
      </c>
      <c r="D367" s="90">
        <v>0.24962416000000001</v>
      </c>
      <c r="E367" s="90"/>
      <c r="F367" s="90"/>
      <c r="G367" s="90"/>
      <c r="AB367" s="90">
        <v>12734693877.551001</v>
      </c>
      <c r="AC367" s="90">
        <v>25.498425000000001</v>
      </c>
      <c r="AD367" s="90">
        <v>15.375543</v>
      </c>
      <c r="AE367" s="90"/>
      <c r="AF367" s="90"/>
      <c r="AG367" s="90"/>
    </row>
    <row r="368" spans="2:33" x14ac:dyDescent="0.25">
      <c r="B368" s="90">
        <v>12989795918.367001</v>
      </c>
      <c r="C368" s="90">
        <v>10.972398999999999</v>
      </c>
      <c r="D368" s="90">
        <v>6.4498E-2</v>
      </c>
      <c r="E368" s="90"/>
      <c r="F368" s="90"/>
      <c r="G368" s="90"/>
      <c r="AB368" s="90">
        <v>12989795918.367001</v>
      </c>
      <c r="AC368" s="90">
        <v>24.957778999999999</v>
      </c>
      <c r="AD368" s="90">
        <v>15.041796</v>
      </c>
      <c r="AE368" s="90"/>
      <c r="AF368" s="90"/>
      <c r="AG368" s="90"/>
    </row>
    <row r="369" spans="2:33" x14ac:dyDescent="0.25">
      <c r="B369" s="90">
        <v>13244897959.184</v>
      </c>
      <c r="C369" s="90">
        <v>9.9428538999999994</v>
      </c>
      <c r="D369" s="90">
        <v>-1.4634771</v>
      </c>
      <c r="E369" s="90"/>
      <c r="F369" s="90"/>
      <c r="G369" s="90"/>
      <c r="AB369" s="90">
        <v>13244897959.184</v>
      </c>
      <c r="AC369" s="90">
        <v>23.296437999999998</v>
      </c>
      <c r="AD369" s="90">
        <v>13.307244000000001</v>
      </c>
      <c r="AE369" s="90"/>
      <c r="AF369" s="90"/>
      <c r="AG369" s="90"/>
    </row>
    <row r="370" spans="2:33" x14ac:dyDescent="0.25">
      <c r="B370" s="90">
        <v>13500000000</v>
      </c>
      <c r="C370" s="90">
        <v>9.3128805000000003</v>
      </c>
      <c r="D370" s="90">
        <v>-2.1470037</v>
      </c>
      <c r="E370" s="90"/>
      <c r="F370" s="90"/>
      <c r="G370" s="90"/>
      <c r="AB370" s="90">
        <v>13500000000</v>
      </c>
      <c r="AC370" s="90">
        <v>22.009668000000001</v>
      </c>
      <c r="AD370" s="90">
        <v>12.02895</v>
      </c>
      <c r="AE370" s="90"/>
      <c r="AF370" s="90"/>
      <c r="AG370" s="90"/>
    </row>
    <row r="371" spans="2:33" x14ac:dyDescent="0.25">
      <c r="B371" s="90">
        <v>13755102040.816</v>
      </c>
      <c r="C371" s="90">
        <v>8.1090040000000005</v>
      </c>
      <c r="D371" s="90">
        <v>-3.9499721999999999</v>
      </c>
      <c r="E371" s="90"/>
      <c r="F371" s="90"/>
      <c r="G371" s="90"/>
      <c r="AB371" s="90">
        <v>13755102040.816</v>
      </c>
      <c r="AC371" s="90">
        <v>21.373384000000001</v>
      </c>
      <c r="AD371" s="90">
        <v>11.300437000000001</v>
      </c>
      <c r="AE371" s="90"/>
      <c r="AF371" s="90"/>
      <c r="AG371" s="90"/>
    </row>
    <row r="372" spans="2:33" x14ac:dyDescent="0.25">
      <c r="B372" s="90">
        <v>14010204081.632999</v>
      </c>
      <c r="C372" s="90">
        <v>8.2344407999999998</v>
      </c>
      <c r="D372" s="90">
        <v>-3.4426000000000001</v>
      </c>
      <c r="E372" s="90"/>
      <c r="F372" s="90"/>
      <c r="G372" s="90"/>
      <c r="AB372" s="90">
        <v>14010204081.632999</v>
      </c>
      <c r="AC372" s="90">
        <v>20.939609999999998</v>
      </c>
      <c r="AD372" s="90">
        <v>10.957993999999999</v>
      </c>
      <c r="AE372" s="90"/>
      <c r="AF372" s="90"/>
      <c r="AG372" s="90"/>
    </row>
    <row r="373" spans="2:33" x14ac:dyDescent="0.25">
      <c r="B373" s="90">
        <v>14265306122.448999</v>
      </c>
      <c r="C373" s="90">
        <v>7.9943651999999998</v>
      </c>
      <c r="D373" s="90">
        <v>-3.8190719999999998</v>
      </c>
      <c r="E373" s="90"/>
      <c r="F373" s="90"/>
      <c r="G373" s="90"/>
      <c r="AB373" s="90">
        <v>14265306122.448999</v>
      </c>
      <c r="AC373" s="90">
        <v>21.088764000000001</v>
      </c>
      <c r="AD373" s="90">
        <v>11.165376</v>
      </c>
      <c r="AE373" s="90"/>
      <c r="AF373" s="90"/>
      <c r="AG373" s="90"/>
    </row>
    <row r="374" spans="2:33" x14ac:dyDescent="0.25">
      <c r="B374" s="90">
        <v>14520408163.264999</v>
      </c>
      <c r="C374" s="90">
        <v>9.2018947999999998</v>
      </c>
      <c r="D374" s="90">
        <v>-1.9497722</v>
      </c>
      <c r="E374" s="90"/>
      <c r="F374" s="90"/>
      <c r="G374" s="90"/>
      <c r="AB374" s="90">
        <v>14520408163.264999</v>
      </c>
      <c r="AC374" s="90">
        <v>21.061444999999999</v>
      </c>
      <c r="AD374" s="90">
        <v>11.185217</v>
      </c>
      <c r="AE374" s="90"/>
      <c r="AF374" s="90"/>
      <c r="AG374" s="90"/>
    </row>
    <row r="375" spans="2:33" x14ac:dyDescent="0.25">
      <c r="B375" s="90">
        <v>14775510204.082001</v>
      </c>
      <c r="C375" s="90">
        <v>10.657439</v>
      </c>
      <c r="D375" s="90">
        <v>-4.3485343000000003E-2</v>
      </c>
      <c r="E375" s="90"/>
      <c r="F375" s="90"/>
      <c r="G375" s="90"/>
      <c r="AB375" s="90">
        <v>14775510204.082001</v>
      </c>
      <c r="AC375" s="90">
        <v>20.959574</v>
      </c>
      <c r="AD375" s="90">
        <v>11.247070000000001</v>
      </c>
      <c r="AE375" s="90"/>
      <c r="AF375" s="90"/>
      <c r="AG375" s="90"/>
    </row>
    <row r="376" spans="2:33" x14ac:dyDescent="0.25">
      <c r="B376" s="90">
        <v>15030612244.898001</v>
      </c>
      <c r="C376" s="90">
        <v>11.684639000000001</v>
      </c>
      <c r="D376" s="90">
        <v>1.4511004999999999</v>
      </c>
      <c r="E376" s="90"/>
      <c r="F376" s="90"/>
      <c r="G376" s="90"/>
      <c r="AB376" s="90">
        <v>15030612244.898001</v>
      </c>
      <c r="AC376" s="90">
        <v>21.312712000000001</v>
      </c>
      <c r="AD376" s="90">
        <v>11.667021</v>
      </c>
      <c r="AE376" s="90"/>
      <c r="AF376" s="90"/>
      <c r="AG376" s="90"/>
    </row>
    <row r="377" spans="2:33" x14ac:dyDescent="0.25">
      <c r="B377" s="90">
        <v>15285714285.714001</v>
      </c>
      <c r="C377" s="90">
        <v>12.658735999999999</v>
      </c>
      <c r="D377" s="90">
        <v>2.5317306999999998</v>
      </c>
      <c r="E377" s="90"/>
      <c r="F377" s="90"/>
      <c r="G377" s="90"/>
      <c r="AB377" s="90">
        <v>15285714285.714001</v>
      </c>
      <c r="AC377" s="90">
        <v>21.765158</v>
      </c>
      <c r="AD377" s="90">
        <v>12.308214</v>
      </c>
      <c r="AE377" s="90"/>
      <c r="AF377" s="90"/>
      <c r="AG377" s="90"/>
    </row>
    <row r="378" spans="2:33" x14ac:dyDescent="0.25">
      <c r="B378" s="90">
        <v>15540816326.531</v>
      </c>
      <c r="C378" s="90">
        <v>13.152381</v>
      </c>
      <c r="D378" s="90">
        <v>2.8543894000000001</v>
      </c>
      <c r="E378" s="90"/>
      <c r="F378" s="90"/>
      <c r="G378" s="90"/>
      <c r="AB378" s="90">
        <v>15540816326.531</v>
      </c>
      <c r="AC378" s="90">
        <v>22.446923999999999</v>
      </c>
      <c r="AD378" s="90">
        <v>12.942945999999999</v>
      </c>
      <c r="AE378" s="90"/>
      <c r="AF378" s="90"/>
      <c r="AG378" s="90"/>
    </row>
    <row r="379" spans="2:33" x14ac:dyDescent="0.25">
      <c r="B379" s="90">
        <v>15795918367.347</v>
      </c>
      <c r="C379" s="90">
        <v>15.111751</v>
      </c>
      <c r="D379" s="90">
        <v>4.9706615999999997</v>
      </c>
      <c r="E379" s="90"/>
      <c r="F379" s="90"/>
      <c r="G379" s="90"/>
      <c r="AB379" s="90">
        <v>15795918367.347</v>
      </c>
      <c r="AC379" s="90">
        <v>23.316067</v>
      </c>
      <c r="AD379" s="90">
        <v>13.909357</v>
      </c>
      <c r="AE379" s="90"/>
      <c r="AF379" s="90"/>
      <c r="AG379" s="90"/>
    </row>
    <row r="380" spans="2:33" x14ac:dyDescent="0.25">
      <c r="B380" s="90">
        <v>16051020408.163</v>
      </c>
      <c r="C380" s="90">
        <v>18.418934</v>
      </c>
      <c r="D380" s="90">
        <v>8.3181905999999994</v>
      </c>
      <c r="E380" s="90"/>
      <c r="F380" s="90"/>
      <c r="G380" s="90"/>
      <c r="AB380" s="90">
        <v>16051020408.163</v>
      </c>
      <c r="AC380" s="90">
        <v>24.709705</v>
      </c>
      <c r="AD380" s="90">
        <v>15.166535</v>
      </c>
      <c r="AE380" s="90"/>
      <c r="AF380" s="90"/>
      <c r="AG380" s="90"/>
    </row>
    <row r="381" spans="2:33" x14ac:dyDescent="0.25">
      <c r="B381" s="90">
        <v>16306122448.98</v>
      </c>
      <c r="C381" s="90">
        <v>19.079740999999999</v>
      </c>
      <c r="D381" s="90">
        <v>9.1608791000000007</v>
      </c>
      <c r="E381" s="90"/>
      <c r="F381" s="90"/>
      <c r="G381" s="90"/>
      <c r="AB381" s="90">
        <v>16306122448.98</v>
      </c>
      <c r="AC381" s="90">
        <v>25.616955000000001</v>
      </c>
      <c r="AD381" s="90">
        <v>16.032136999999999</v>
      </c>
      <c r="AE381" s="90"/>
      <c r="AF381" s="90"/>
      <c r="AG381" s="90"/>
    </row>
    <row r="382" spans="2:33" x14ac:dyDescent="0.25">
      <c r="B382" s="90">
        <v>16561224489.796</v>
      </c>
      <c r="C382" s="90">
        <v>19.628537999999999</v>
      </c>
      <c r="D382" s="90">
        <v>9.4195366000000007</v>
      </c>
      <c r="E382" s="90"/>
      <c r="F382" s="90"/>
      <c r="G382" s="90"/>
      <c r="AB382" s="90">
        <v>16561224489.796</v>
      </c>
      <c r="AC382" s="90">
        <v>26.161839000000001</v>
      </c>
      <c r="AD382" s="90">
        <v>16.404781</v>
      </c>
      <c r="AE382" s="90"/>
      <c r="AF382" s="90"/>
      <c r="AG382" s="90"/>
    </row>
    <row r="383" spans="2:33" x14ac:dyDescent="0.25">
      <c r="B383" s="90">
        <v>16816326530.612</v>
      </c>
      <c r="C383" s="90">
        <v>19.659749999999999</v>
      </c>
      <c r="D383" s="90">
        <v>9.4484195999999994</v>
      </c>
      <c r="E383" s="90"/>
      <c r="F383" s="90"/>
      <c r="G383" s="90"/>
      <c r="AB383" s="90">
        <v>16816326530.612</v>
      </c>
      <c r="AC383" s="90">
        <v>25.273336</v>
      </c>
      <c r="AD383" s="90">
        <v>15.466294</v>
      </c>
      <c r="AE383" s="90"/>
      <c r="AF383" s="90"/>
      <c r="AG383" s="90"/>
    </row>
    <row r="384" spans="2:33" x14ac:dyDescent="0.25">
      <c r="B384" s="90">
        <v>17071428571.429001</v>
      </c>
      <c r="C384" s="90">
        <v>18.692305000000001</v>
      </c>
      <c r="D384" s="90">
        <v>7.99824</v>
      </c>
      <c r="E384" s="90"/>
      <c r="F384" s="90"/>
      <c r="G384" s="90"/>
      <c r="AB384" s="90">
        <v>17071428571.429001</v>
      </c>
      <c r="AC384" s="90">
        <v>23.536171</v>
      </c>
      <c r="AD384" s="90">
        <v>13.546576999999999</v>
      </c>
      <c r="AE384" s="90"/>
      <c r="AF384" s="90"/>
      <c r="AG384" s="90"/>
    </row>
    <row r="385" spans="2:33" x14ac:dyDescent="0.25">
      <c r="B385" s="90">
        <v>17326530612.244999</v>
      </c>
      <c r="C385" s="90">
        <v>16.814561999999999</v>
      </c>
      <c r="D385" s="90">
        <v>5.5782008000000003</v>
      </c>
      <c r="E385" s="90"/>
      <c r="F385" s="90"/>
      <c r="G385" s="90"/>
      <c r="AB385" s="90">
        <v>17326530612.244999</v>
      </c>
      <c r="AC385" s="90">
        <v>21.218533000000001</v>
      </c>
      <c r="AD385" s="90">
        <v>10.996316999999999</v>
      </c>
      <c r="AE385" s="90"/>
      <c r="AF385" s="90"/>
      <c r="AG385" s="90"/>
    </row>
    <row r="386" spans="2:33" x14ac:dyDescent="0.25">
      <c r="B386" s="90">
        <v>17581632653.061001</v>
      </c>
      <c r="C386" s="90">
        <v>13.568659</v>
      </c>
      <c r="D386" s="90">
        <v>1.6946829999999999</v>
      </c>
      <c r="E386" s="90"/>
      <c r="F386" s="90"/>
      <c r="G386" s="90"/>
      <c r="AB386" s="90">
        <v>17581632653.061001</v>
      </c>
      <c r="AC386" s="90">
        <v>19.969135000000001</v>
      </c>
      <c r="AD386" s="90">
        <v>9.5223922999999999</v>
      </c>
      <c r="AE386" s="90"/>
      <c r="AF386" s="90"/>
      <c r="AG386" s="90"/>
    </row>
    <row r="387" spans="2:33" x14ac:dyDescent="0.25">
      <c r="B387" s="90">
        <v>17836734693.877998</v>
      </c>
      <c r="C387" s="90">
        <v>12.485386</v>
      </c>
      <c r="D387" s="90">
        <v>-4.4108073999999997E-2</v>
      </c>
      <c r="E387" s="90"/>
      <c r="F387" s="90"/>
      <c r="G387" s="90"/>
      <c r="AB387" s="90">
        <v>17836734693.877998</v>
      </c>
      <c r="AC387" s="90">
        <v>19.380880000000001</v>
      </c>
      <c r="AD387" s="90">
        <v>8.6385698000000009</v>
      </c>
      <c r="AE387" s="90"/>
      <c r="AF387" s="90"/>
      <c r="AG387" s="90"/>
    </row>
    <row r="388" spans="2:33" x14ac:dyDescent="0.25">
      <c r="B388" s="90">
        <v>18091836734.694</v>
      </c>
      <c r="C388" s="90">
        <v>10.646817</v>
      </c>
      <c r="D388" s="90">
        <v>-2.4894599999999998</v>
      </c>
      <c r="E388" s="90"/>
      <c r="F388" s="90"/>
      <c r="G388" s="90"/>
      <c r="AB388" s="90">
        <v>18091836734.694</v>
      </c>
      <c r="AC388" s="90">
        <v>18.716967</v>
      </c>
      <c r="AD388" s="90">
        <v>7.6557741000000004</v>
      </c>
      <c r="AE388" s="90"/>
      <c r="AF388" s="90"/>
      <c r="AG388" s="90"/>
    </row>
    <row r="389" spans="2:33" x14ac:dyDescent="0.25">
      <c r="B389" s="90">
        <v>18346938775.509998</v>
      </c>
      <c r="C389" s="90">
        <v>8.3083905999999992</v>
      </c>
      <c r="D389" s="90">
        <v>-6.0113801999999996</v>
      </c>
      <c r="E389" s="90"/>
      <c r="F389" s="90"/>
      <c r="G389" s="90"/>
      <c r="AB389" s="90">
        <v>18346938775.509998</v>
      </c>
      <c r="AC389" s="90">
        <v>18.343239000000001</v>
      </c>
      <c r="AD389" s="90">
        <v>6.8641024000000002</v>
      </c>
      <c r="AE389" s="90"/>
      <c r="AF389" s="90"/>
      <c r="AG389" s="90"/>
    </row>
    <row r="390" spans="2:33" x14ac:dyDescent="0.25">
      <c r="B390" s="90">
        <v>18602040816.327</v>
      </c>
      <c r="C390" s="90">
        <v>6.5078106</v>
      </c>
      <c r="D390" s="90">
        <v>-8.7962989999999994</v>
      </c>
      <c r="E390" s="90"/>
      <c r="F390" s="90"/>
      <c r="G390" s="90"/>
      <c r="AB390" s="90">
        <v>18602040816.327</v>
      </c>
      <c r="AC390" s="90">
        <v>19.123156000000002</v>
      </c>
      <c r="AD390" s="90">
        <v>7.2995352999999996</v>
      </c>
      <c r="AE390" s="90"/>
      <c r="AF390" s="90"/>
      <c r="AG390" s="90"/>
    </row>
    <row r="391" spans="2:33" x14ac:dyDescent="0.25">
      <c r="B391" s="90">
        <v>18857142857.143002</v>
      </c>
      <c r="C391" s="90">
        <v>4.9689264</v>
      </c>
      <c r="D391" s="90">
        <v>-11.957105</v>
      </c>
      <c r="E391" s="90"/>
      <c r="F391" s="90"/>
      <c r="G391" s="90"/>
      <c r="AB391" s="90">
        <v>18857142857.143002</v>
      </c>
      <c r="AC391" s="90">
        <v>19.736927000000001</v>
      </c>
      <c r="AD391" s="90">
        <v>7.4412889</v>
      </c>
      <c r="AE391" s="90"/>
      <c r="AF391" s="90"/>
      <c r="AG391" s="90"/>
    </row>
    <row r="392" spans="2:33" x14ac:dyDescent="0.25">
      <c r="B392" s="90">
        <v>19112244897.959</v>
      </c>
      <c r="C392" s="90">
        <v>3.8609868999999999</v>
      </c>
      <c r="D392" s="90">
        <v>-14.389108999999999</v>
      </c>
      <c r="E392" s="90"/>
      <c r="F392" s="90"/>
      <c r="G392" s="90"/>
      <c r="AB392" s="90">
        <v>19112244897.959</v>
      </c>
      <c r="AC392" s="90">
        <v>20.396042000000001</v>
      </c>
      <c r="AD392" s="90">
        <v>7.5095600999999998</v>
      </c>
      <c r="AE392" s="90"/>
      <c r="AF392" s="90"/>
      <c r="AG392" s="90"/>
    </row>
    <row r="393" spans="2:33" x14ac:dyDescent="0.25">
      <c r="B393" s="90">
        <v>19367346938.776001</v>
      </c>
      <c r="C393" s="90">
        <v>3.3277934</v>
      </c>
      <c r="D393" s="90">
        <v>-16.22879</v>
      </c>
      <c r="E393" s="90"/>
      <c r="F393" s="90"/>
      <c r="G393" s="90"/>
      <c r="AB393" s="90">
        <v>19367346938.776001</v>
      </c>
      <c r="AC393" s="90">
        <v>20.464334000000001</v>
      </c>
      <c r="AD393" s="90">
        <v>6.9174604000000004</v>
      </c>
      <c r="AE393" s="90"/>
      <c r="AF393" s="90"/>
      <c r="AG393" s="90"/>
    </row>
    <row r="394" spans="2:33" x14ac:dyDescent="0.25">
      <c r="B394" s="90">
        <v>19622448979.591999</v>
      </c>
      <c r="C394" s="90">
        <v>3.3055503000000002</v>
      </c>
      <c r="D394" s="90">
        <v>-16.930610999999999</v>
      </c>
      <c r="E394" s="90"/>
      <c r="F394" s="90"/>
      <c r="G394" s="90"/>
      <c r="AB394" s="90">
        <v>19622448979.591999</v>
      </c>
      <c r="AC394" s="90">
        <v>20.008959000000001</v>
      </c>
      <c r="AD394" s="90">
        <v>5.5604391</v>
      </c>
      <c r="AE394" s="90"/>
      <c r="AF394" s="90"/>
      <c r="AG394" s="90"/>
    </row>
    <row r="395" spans="2:33" x14ac:dyDescent="0.25">
      <c r="B395" s="90">
        <v>19877551020.408001</v>
      </c>
      <c r="C395" s="90">
        <v>3.6023377999999999</v>
      </c>
      <c r="D395" s="90">
        <v>-16.640514</v>
      </c>
      <c r="E395" s="90"/>
      <c r="F395" s="90"/>
      <c r="G395" s="90"/>
      <c r="AB395" s="90">
        <v>19877551020.408001</v>
      </c>
      <c r="AC395" s="90">
        <v>16.859272000000001</v>
      </c>
      <c r="AD395" s="90">
        <v>1.3984367</v>
      </c>
      <c r="AE395" s="90"/>
      <c r="AF395" s="90"/>
      <c r="AG395" s="90"/>
    </row>
    <row r="396" spans="2:33" x14ac:dyDescent="0.25">
      <c r="B396" s="90">
        <v>20132653061.223999</v>
      </c>
      <c r="C396" s="90">
        <v>4.1064733999999996</v>
      </c>
      <c r="D396" s="90">
        <v>-16.077003000000001</v>
      </c>
      <c r="E396" s="90"/>
      <c r="F396" s="90"/>
      <c r="G396" s="90"/>
      <c r="AB396" s="90">
        <v>20132653061.223999</v>
      </c>
      <c r="AC396" s="90">
        <v>12.897603</v>
      </c>
      <c r="AD396" s="90">
        <v>-3.6210247999999998</v>
      </c>
      <c r="AE396" s="90"/>
      <c r="AF396" s="90"/>
      <c r="AG396" s="90"/>
    </row>
    <row r="397" spans="2:33" x14ac:dyDescent="0.25">
      <c r="B397" s="90">
        <v>20387755102.041</v>
      </c>
      <c r="C397" s="90">
        <v>4.7702230999999999</v>
      </c>
      <c r="D397" s="90">
        <v>-14.487128</v>
      </c>
      <c r="E397" s="90"/>
      <c r="F397" s="90"/>
      <c r="G397" s="90"/>
      <c r="AB397" s="90">
        <v>20387755102.041</v>
      </c>
      <c r="AC397" s="90">
        <v>10.002526</v>
      </c>
      <c r="AD397" s="90">
        <v>-6.8635073000000002</v>
      </c>
      <c r="AE397" s="90"/>
      <c r="AF397" s="90"/>
      <c r="AG397" s="90"/>
    </row>
    <row r="398" spans="2:33" x14ac:dyDescent="0.25">
      <c r="B398" s="90">
        <v>20642857142.856998</v>
      </c>
      <c r="C398" s="90">
        <v>5.1906508999999996</v>
      </c>
      <c r="D398" s="90">
        <v>-14.105119999999999</v>
      </c>
      <c r="E398" s="90"/>
      <c r="F398" s="90"/>
      <c r="G398" s="90"/>
      <c r="AB398" s="90">
        <v>20642857142.856998</v>
      </c>
      <c r="AC398" s="90">
        <v>8.3539008999999993</v>
      </c>
      <c r="AD398" s="90">
        <v>-9.2447423999999998</v>
      </c>
      <c r="AE398" s="90"/>
      <c r="AF398" s="90"/>
      <c r="AG398" s="90"/>
    </row>
    <row r="399" spans="2:33" x14ac:dyDescent="0.25">
      <c r="B399" s="90">
        <v>20897959183.673</v>
      </c>
      <c r="C399" s="90">
        <v>5.4623417999999999</v>
      </c>
      <c r="D399" s="90">
        <v>-13.380466</v>
      </c>
      <c r="E399" s="90"/>
      <c r="F399" s="90"/>
      <c r="G399" s="90"/>
      <c r="AB399" s="90">
        <v>20897959183.673</v>
      </c>
      <c r="AC399" s="90">
        <v>7.1601185999999997</v>
      </c>
      <c r="AD399" s="90">
        <v>-11.010858000000001</v>
      </c>
      <c r="AE399" s="90"/>
      <c r="AF399" s="90"/>
      <c r="AG399" s="90"/>
    </row>
    <row r="400" spans="2:33" x14ac:dyDescent="0.25">
      <c r="B400" s="90">
        <v>21153061224.490002</v>
      </c>
      <c r="C400" s="90">
        <v>5.3736233999999996</v>
      </c>
      <c r="D400" s="90">
        <v>-13.905457999999999</v>
      </c>
      <c r="E400" s="90"/>
      <c r="F400" s="90"/>
      <c r="G400" s="90"/>
      <c r="AB400" s="90">
        <v>21153061224.490002</v>
      </c>
      <c r="AC400" s="90">
        <v>5.4341216000000001</v>
      </c>
      <c r="AD400" s="90">
        <v>-14.123692</v>
      </c>
      <c r="AE400" s="90"/>
      <c r="AF400" s="90"/>
      <c r="AG400" s="90"/>
    </row>
    <row r="401" spans="2:33" x14ac:dyDescent="0.25">
      <c r="B401" s="90">
        <v>21408163265.306</v>
      </c>
      <c r="C401" s="90">
        <v>5.9074631000000002</v>
      </c>
      <c r="D401" s="90">
        <v>-13.128500000000001</v>
      </c>
      <c r="E401" s="90"/>
      <c r="F401" s="90"/>
      <c r="G401" s="90"/>
      <c r="AB401" s="90">
        <v>21408163265.306</v>
      </c>
      <c r="AC401" s="90">
        <v>5.1705741999999999</v>
      </c>
      <c r="AD401" s="90">
        <v>-14.590821</v>
      </c>
      <c r="AE401" s="90"/>
      <c r="AF401" s="90"/>
      <c r="AG401" s="90"/>
    </row>
    <row r="402" spans="2:33" x14ac:dyDescent="0.25">
      <c r="B402" s="90">
        <v>21663265306.122002</v>
      </c>
      <c r="C402" s="90">
        <v>5.9998198</v>
      </c>
      <c r="D402" s="90">
        <v>-13.119516000000001</v>
      </c>
      <c r="E402" s="90"/>
      <c r="F402" s="90"/>
      <c r="G402" s="90"/>
      <c r="AB402" s="90">
        <v>21663265306.122002</v>
      </c>
      <c r="AC402" s="90">
        <v>4.5684427999999997</v>
      </c>
      <c r="AD402" s="90">
        <v>-15.979749999999999</v>
      </c>
      <c r="AE402" s="90"/>
      <c r="AF402" s="90"/>
      <c r="AG402" s="90"/>
    </row>
    <row r="403" spans="2:33" x14ac:dyDescent="0.25">
      <c r="B403" s="90">
        <v>21918367346.938999</v>
      </c>
      <c r="C403" s="90">
        <v>6.1710615000000004</v>
      </c>
      <c r="D403" s="90">
        <v>-13.404075000000001</v>
      </c>
      <c r="E403" s="90"/>
      <c r="F403" s="90"/>
      <c r="G403" s="90"/>
      <c r="AB403" s="90">
        <v>21918367346.938999</v>
      </c>
      <c r="AC403" s="90">
        <v>4.2138472</v>
      </c>
      <c r="AD403" s="90">
        <v>-17.216152000000001</v>
      </c>
      <c r="AE403" s="90"/>
      <c r="AF403" s="90"/>
      <c r="AG403" s="90"/>
    </row>
    <row r="404" spans="2:33" x14ac:dyDescent="0.25">
      <c r="B404" s="90">
        <v>22173469387.755001</v>
      </c>
      <c r="C404" s="90">
        <v>6.1693645000000004</v>
      </c>
      <c r="D404" s="90">
        <v>-13.085367</v>
      </c>
      <c r="E404" s="90"/>
      <c r="F404" s="90"/>
      <c r="G404" s="90"/>
      <c r="AB404" s="90">
        <v>22173469387.755001</v>
      </c>
      <c r="AC404" s="90">
        <v>4.4664969000000001</v>
      </c>
      <c r="AD404" s="90">
        <v>-16.526444999999999</v>
      </c>
      <c r="AE404" s="90"/>
      <c r="AF404" s="90"/>
      <c r="AG404" s="90"/>
    </row>
    <row r="405" spans="2:33" x14ac:dyDescent="0.25">
      <c r="B405" s="90">
        <v>22428571428.570999</v>
      </c>
      <c r="C405" s="90">
        <v>5.9626111999999996</v>
      </c>
      <c r="D405" s="90">
        <v>-14.181581</v>
      </c>
      <c r="E405" s="90"/>
      <c r="F405" s="90"/>
      <c r="G405" s="90"/>
      <c r="AB405" s="90">
        <v>22428571428.570999</v>
      </c>
      <c r="AC405" s="90">
        <v>4.4932870999999999</v>
      </c>
      <c r="AD405" s="90">
        <v>-16.694037999999999</v>
      </c>
      <c r="AE405" s="90"/>
      <c r="AF405" s="90"/>
      <c r="AG405" s="90"/>
    </row>
    <row r="406" spans="2:33" x14ac:dyDescent="0.25">
      <c r="B406" s="90">
        <v>22683673469.388</v>
      </c>
      <c r="C406" s="90">
        <v>5.3440509</v>
      </c>
      <c r="D406" s="90">
        <v>-15.182287000000001</v>
      </c>
      <c r="E406" s="90"/>
      <c r="F406" s="90"/>
      <c r="G406" s="90"/>
      <c r="AB406" s="90">
        <v>22683673469.388</v>
      </c>
      <c r="AC406" s="90">
        <v>4.4430050999999997</v>
      </c>
      <c r="AD406" s="90">
        <v>-16.840534000000002</v>
      </c>
      <c r="AE406" s="90"/>
      <c r="AF406" s="90"/>
      <c r="AG406" s="90"/>
    </row>
    <row r="407" spans="2:33" x14ac:dyDescent="0.25">
      <c r="B407" s="90">
        <v>22938775510.203999</v>
      </c>
      <c r="C407" s="90">
        <v>4.0121031</v>
      </c>
      <c r="D407" s="90">
        <v>-18.868258000000001</v>
      </c>
      <c r="E407" s="90"/>
      <c r="F407" s="90"/>
      <c r="G407" s="90"/>
      <c r="AB407" s="90">
        <v>22938775510.203999</v>
      </c>
      <c r="AC407" s="90">
        <v>3.8566973</v>
      </c>
      <c r="AD407" s="90">
        <v>-18.484577000000002</v>
      </c>
      <c r="AE407" s="90"/>
      <c r="AF407" s="90"/>
      <c r="AG407" s="90"/>
    </row>
    <row r="408" spans="2:33" x14ac:dyDescent="0.25">
      <c r="B408" s="90">
        <v>23193877551.02</v>
      </c>
      <c r="C408" s="90">
        <v>2.9947922</v>
      </c>
      <c r="D408" s="90">
        <v>-22.098984000000002</v>
      </c>
      <c r="E408" s="90"/>
      <c r="F408" s="90"/>
      <c r="G408" s="90"/>
      <c r="AB408" s="90">
        <v>23193877551.02</v>
      </c>
      <c r="AC408" s="90">
        <v>3.8306149999999999</v>
      </c>
      <c r="AD408" s="90">
        <v>-19.184805000000001</v>
      </c>
      <c r="AE408" s="90"/>
      <c r="AF408" s="90"/>
      <c r="AG408" s="90"/>
    </row>
    <row r="409" spans="2:33" x14ac:dyDescent="0.25">
      <c r="B409" s="90">
        <v>23448979591.837002</v>
      </c>
      <c r="C409" s="90">
        <v>2.0131253999999998</v>
      </c>
      <c r="D409" s="90">
        <v>-26.674368000000001</v>
      </c>
      <c r="E409" s="90"/>
      <c r="F409" s="90"/>
      <c r="G409" s="90"/>
      <c r="AB409" s="90">
        <v>23448979591.837002</v>
      </c>
      <c r="AC409" s="90">
        <v>3.5004852</v>
      </c>
      <c r="AD409" s="90">
        <v>-21.660021</v>
      </c>
      <c r="AE409" s="90"/>
      <c r="AF409" s="90"/>
      <c r="AG409" s="90"/>
    </row>
    <row r="410" spans="2:33" x14ac:dyDescent="0.25">
      <c r="B410" s="90">
        <v>23704081632.653</v>
      </c>
      <c r="C410" s="90">
        <v>1.080784</v>
      </c>
      <c r="D410" s="90">
        <v>-33.950637999999998</v>
      </c>
      <c r="E410" s="90"/>
      <c r="F410" s="90"/>
      <c r="G410" s="90"/>
      <c r="AB410" s="90">
        <v>23704081632.653</v>
      </c>
      <c r="AC410" s="90">
        <v>2.6296860999999998</v>
      </c>
      <c r="AD410" s="90">
        <v>-26.627678</v>
      </c>
      <c r="AE410" s="90"/>
      <c r="AF410" s="90"/>
      <c r="AG410" s="90"/>
    </row>
    <row r="411" spans="2:33" x14ac:dyDescent="0.25">
      <c r="B411" s="90">
        <v>23959183673.469002</v>
      </c>
      <c r="C411" s="90">
        <v>0.31504557</v>
      </c>
      <c r="D411" s="90">
        <v>-41.591327999999997</v>
      </c>
      <c r="E411" s="90"/>
      <c r="F411" s="90"/>
      <c r="G411" s="90"/>
      <c r="AB411" s="90">
        <v>23959183673.469002</v>
      </c>
      <c r="AC411" s="90">
        <v>2.2622005999999999</v>
      </c>
      <c r="AD411" s="90">
        <v>-29.730654000000001</v>
      </c>
      <c r="AE411" s="90"/>
      <c r="AF411" s="90"/>
      <c r="AG411" s="90"/>
    </row>
    <row r="412" spans="2:33" x14ac:dyDescent="0.25">
      <c r="B412" s="90">
        <v>24214285714.285999</v>
      </c>
      <c r="C412" s="90">
        <v>0.12572828</v>
      </c>
      <c r="D412" s="90">
        <v>-51.646084000000002</v>
      </c>
      <c r="E412" s="90"/>
      <c r="F412" s="90"/>
      <c r="G412" s="90"/>
      <c r="AB412" s="90">
        <v>24214285714.285999</v>
      </c>
      <c r="AC412" s="90">
        <v>2.7384653000000001</v>
      </c>
      <c r="AD412" s="90">
        <v>-30.366177</v>
      </c>
      <c r="AE412" s="90"/>
      <c r="AF412" s="90"/>
      <c r="AG412" s="90"/>
    </row>
    <row r="413" spans="2:33" x14ac:dyDescent="0.25">
      <c r="B413" s="90">
        <v>24469387755.102001</v>
      </c>
      <c r="C413" s="90">
        <v>1.0309519</v>
      </c>
      <c r="D413" s="90">
        <v>-59.104545999999999</v>
      </c>
      <c r="E413" s="90"/>
      <c r="F413" s="90"/>
      <c r="G413" s="90"/>
      <c r="AB413" s="90">
        <v>24469387755.102001</v>
      </c>
      <c r="AC413" s="90">
        <v>2.9611478</v>
      </c>
      <c r="AD413" s="90">
        <v>-33.736773999999997</v>
      </c>
      <c r="AE413" s="90"/>
      <c r="AF413" s="90"/>
      <c r="AG413" s="90"/>
    </row>
    <row r="414" spans="2:33" x14ac:dyDescent="0.25">
      <c r="B414" s="90">
        <v>24724489795.917999</v>
      </c>
      <c r="C414" s="90">
        <v>2.8859758000000002</v>
      </c>
      <c r="D414" s="90">
        <v>-64.080078</v>
      </c>
      <c r="E414" s="90"/>
      <c r="F414" s="90"/>
      <c r="G414" s="90"/>
      <c r="AB414" s="90">
        <v>24724489795.917999</v>
      </c>
      <c r="AC414" s="90">
        <v>3.3676710000000001</v>
      </c>
      <c r="AD414" s="90">
        <v>-36.090747999999998</v>
      </c>
      <c r="AE414" s="90"/>
      <c r="AF414" s="90"/>
      <c r="AG414" s="90"/>
    </row>
    <row r="415" spans="2:33" x14ac:dyDescent="0.25">
      <c r="B415" s="90">
        <v>24979591836.735001</v>
      </c>
      <c r="C415" s="90">
        <v>4.9128857000000004</v>
      </c>
      <c r="D415" s="90">
        <v>-65.503426000000005</v>
      </c>
      <c r="E415" s="90"/>
      <c r="F415" s="90"/>
      <c r="G415" s="90"/>
      <c r="AB415" s="90">
        <v>24979591836.735001</v>
      </c>
      <c r="AC415" s="90">
        <v>3.7140445999999998</v>
      </c>
      <c r="AD415" s="90">
        <v>-40.376789000000002</v>
      </c>
      <c r="AE415" s="90"/>
      <c r="AF415" s="90"/>
      <c r="AG415" s="90"/>
    </row>
    <row r="416" spans="2:33" x14ac:dyDescent="0.25">
      <c r="B416" s="90">
        <v>25234693877.550999</v>
      </c>
      <c r="C416" s="90">
        <v>6.1473665000000004</v>
      </c>
      <c r="D416" s="90">
        <v>-65.219420999999997</v>
      </c>
      <c r="E416" s="90"/>
      <c r="F416" s="90"/>
      <c r="G416" s="90"/>
      <c r="AB416" s="90">
        <v>25234693877.550999</v>
      </c>
      <c r="AC416" s="90">
        <v>4.4150143000000002</v>
      </c>
      <c r="AD416" s="90">
        <v>-41.195498999999998</v>
      </c>
      <c r="AE416" s="90"/>
      <c r="AF416" s="90"/>
      <c r="AG416" s="90"/>
    </row>
    <row r="417" spans="2:33" x14ac:dyDescent="0.25">
      <c r="B417" s="90">
        <v>25489795918.367001</v>
      </c>
      <c r="C417" s="90">
        <v>6.8779097</v>
      </c>
      <c r="D417" s="90">
        <v>-65.515075999999993</v>
      </c>
      <c r="E417" s="90"/>
      <c r="F417" s="90"/>
      <c r="G417" s="90"/>
      <c r="AB417" s="90">
        <v>25489795918.367001</v>
      </c>
      <c r="AC417" s="90">
        <v>5.3725424000000004</v>
      </c>
      <c r="AD417" s="90">
        <v>-43.554454999999997</v>
      </c>
      <c r="AE417" s="90"/>
      <c r="AF417" s="90"/>
      <c r="AG417" s="90"/>
    </row>
    <row r="418" spans="2:33" x14ac:dyDescent="0.25">
      <c r="B418" s="90">
        <v>25744897959.183998</v>
      </c>
      <c r="C418" s="90">
        <v>5.6989508000000004</v>
      </c>
      <c r="D418" s="90">
        <v>-67.389114000000006</v>
      </c>
      <c r="E418" s="90"/>
      <c r="F418" s="90"/>
      <c r="G418" s="90"/>
      <c r="AB418" s="90">
        <v>25744897959.183998</v>
      </c>
      <c r="AC418" s="90">
        <v>6.5423698000000003</v>
      </c>
      <c r="AD418" s="90">
        <v>-41.923091999999997</v>
      </c>
      <c r="AE418" s="90"/>
      <c r="AF418" s="90"/>
      <c r="AG418" s="90"/>
    </row>
    <row r="419" spans="2:33" x14ac:dyDescent="0.25">
      <c r="B419" s="90">
        <v>26000000000</v>
      </c>
      <c r="C419" s="90">
        <v>4.5321360000000004</v>
      </c>
      <c r="D419" s="90">
        <v>-69.475219999999993</v>
      </c>
      <c r="E419" s="90"/>
      <c r="F419" s="90"/>
      <c r="G419" s="90"/>
      <c r="AB419" s="90">
        <v>26000000000</v>
      </c>
      <c r="AC419" s="90">
        <v>7.6218009000000002</v>
      </c>
      <c r="AD419" s="90">
        <v>-39.906216000000001</v>
      </c>
      <c r="AE419" s="90"/>
      <c r="AF419" s="90"/>
      <c r="AG419" s="90"/>
    </row>
    <row r="420" spans="2:33" x14ac:dyDescent="0.25">
      <c r="B420" s="90" t="s">
        <v>21</v>
      </c>
      <c r="C420" s="90"/>
      <c r="D420" s="90"/>
      <c r="E420" s="90"/>
      <c r="F420" s="90"/>
      <c r="G420" s="90"/>
      <c r="AB420" s="90" t="s">
        <v>21</v>
      </c>
      <c r="AC420" s="90"/>
      <c r="AD420" s="90"/>
      <c r="AE420" s="90"/>
      <c r="AF420" s="90"/>
      <c r="AG420" s="90"/>
    </row>
    <row r="421" spans="2:33" x14ac:dyDescent="0.25">
      <c r="B421" s="90"/>
      <c r="C421" s="90"/>
      <c r="D421" s="90"/>
      <c r="E421" s="90"/>
      <c r="F421" s="90"/>
      <c r="G421" s="90"/>
      <c r="AB421" s="90"/>
      <c r="AC421" s="90"/>
      <c r="AD421" s="90"/>
      <c r="AE421" s="90"/>
      <c r="AF421" s="90"/>
      <c r="AG421" s="90"/>
    </row>
    <row r="422" spans="2:33" x14ac:dyDescent="0.25">
      <c r="B422" s="90"/>
      <c r="C422" s="90"/>
      <c r="D422" s="90"/>
      <c r="E422" s="90"/>
      <c r="F422" s="90"/>
      <c r="G422" s="90"/>
      <c r="AB422" s="90"/>
      <c r="AC422" s="90"/>
      <c r="AD422" s="90"/>
      <c r="AE422" s="90"/>
      <c r="AF422" s="90"/>
      <c r="AG422" s="90"/>
    </row>
    <row r="423" spans="2:33" x14ac:dyDescent="0.25">
      <c r="B423" s="90" t="s">
        <v>24</v>
      </c>
      <c r="C423" s="90"/>
      <c r="D423" s="90"/>
      <c r="E423" s="90"/>
      <c r="F423" s="90"/>
      <c r="G423" s="90"/>
      <c r="AB423" s="90" t="s">
        <v>24</v>
      </c>
      <c r="AC423" s="90"/>
      <c r="AD423" s="90"/>
      <c r="AE423" s="90"/>
      <c r="AF423" s="90"/>
      <c r="AG423" s="90"/>
    </row>
    <row r="424" spans="2:33" x14ac:dyDescent="0.25">
      <c r="B424" s="90" t="s">
        <v>19</v>
      </c>
      <c r="C424" s="90" t="s">
        <v>203</v>
      </c>
      <c r="D424" s="90" t="s">
        <v>204</v>
      </c>
      <c r="E424" s="90"/>
      <c r="F424" s="90"/>
      <c r="G424" s="90"/>
      <c r="AB424" s="90" t="s">
        <v>19</v>
      </c>
      <c r="AC424" s="90" t="s">
        <v>203</v>
      </c>
      <c r="AD424" s="90" t="s">
        <v>204</v>
      </c>
      <c r="AE424" s="90"/>
      <c r="AF424" s="90"/>
      <c r="AG424" s="90"/>
    </row>
    <row r="425" spans="2:33" x14ac:dyDescent="0.25">
      <c r="B425" s="90">
        <v>1000000000</v>
      </c>
      <c r="C425" s="90">
        <v>4.8449378000000003</v>
      </c>
      <c r="D425" s="90">
        <v>-55.826897000000002</v>
      </c>
      <c r="E425" s="90"/>
      <c r="F425" s="90"/>
      <c r="G425" s="90"/>
      <c r="AB425" s="90">
        <v>1000000000</v>
      </c>
      <c r="AC425" s="90">
        <v>8.5946301999999992</v>
      </c>
      <c r="AD425" s="90">
        <v>-27.002827</v>
      </c>
      <c r="AE425" s="90"/>
      <c r="AF425" s="90"/>
      <c r="AG425" s="90"/>
    </row>
    <row r="426" spans="2:33" x14ac:dyDescent="0.25">
      <c r="B426" s="90">
        <v>1255102040.8162999</v>
      </c>
      <c r="C426" s="90">
        <v>2.4418763999999999</v>
      </c>
      <c r="D426" s="90">
        <v>-45.013545999999998</v>
      </c>
      <c r="E426" s="90"/>
      <c r="F426" s="90"/>
      <c r="G426" s="90"/>
      <c r="AB426" s="90">
        <v>1255102040.8162999</v>
      </c>
      <c r="AC426" s="90">
        <v>13.108089</v>
      </c>
      <c r="AD426" s="90">
        <v>-13.588638</v>
      </c>
      <c r="AE426" s="90"/>
      <c r="AF426" s="90"/>
      <c r="AG426" s="90"/>
    </row>
    <row r="427" spans="2:33" x14ac:dyDescent="0.25">
      <c r="B427" s="90">
        <v>1510204081.6327</v>
      </c>
      <c r="C427" s="90">
        <v>0.32805368000000001</v>
      </c>
      <c r="D427" s="90">
        <v>-30.949224000000001</v>
      </c>
      <c r="E427" s="90"/>
      <c r="F427" s="90"/>
      <c r="G427" s="90"/>
      <c r="AB427" s="90">
        <v>1510204081.6327</v>
      </c>
      <c r="AC427" s="90">
        <v>19.204329999999999</v>
      </c>
      <c r="AD427" s="90">
        <v>2.4196181000000001</v>
      </c>
      <c r="AE427" s="90"/>
      <c r="AF427" s="90"/>
      <c r="AG427" s="90"/>
    </row>
    <row r="428" spans="2:33" x14ac:dyDescent="0.25">
      <c r="B428" s="90">
        <v>1765306122.4489999</v>
      </c>
      <c r="C428" s="90">
        <v>1.6826918</v>
      </c>
      <c r="D428" s="90">
        <v>-19.547256000000001</v>
      </c>
      <c r="E428" s="90"/>
      <c r="F428" s="90"/>
      <c r="G428" s="90"/>
      <c r="AB428" s="90">
        <v>1765306122.4489999</v>
      </c>
      <c r="AC428" s="90">
        <v>20.248685999999999</v>
      </c>
      <c r="AD428" s="90">
        <v>7.0150766000000004</v>
      </c>
      <c r="AE428" s="90"/>
      <c r="AF428" s="90"/>
      <c r="AG428" s="90"/>
    </row>
    <row r="429" spans="2:33" x14ac:dyDescent="0.25">
      <c r="B429" s="90">
        <v>2020408163.2653</v>
      </c>
      <c r="C429" s="90">
        <v>3.6596479</v>
      </c>
      <c r="D429" s="90">
        <v>-11.510253000000001</v>
      </c>
      <c r="E429" s="90"/>
      <c r="F429" s="90"/>
      <c r="G429" s="90"/>
      <c r="AB429" s="90">
        <v>2020408163.2653</v>
      </c>
      <c r="AC429" s="90">
        <v>21.162582</v>
      </c>
      <c r="AD429" s="90">
        <v>9.9740801000000001</v>
      </c>
      <c r="AE429" s="90"/>
      <c r="AF429" s="90"/>
      <c r="AG429" s="90"/>
    </row>
    <row r="430" spans="2:33" x14ac:dyDescent="0.25">
      <c r="B430" s="90">
        <v>2275510204.0816002</v>
      </c>
      <c r="C430" s="90">
        <v>7.5617660999999998</v>
      </c>
      <c r="D430" s="90">
        <v>-3.9262798000000001</v>
      </c>
      <c r="E430" s="90"/>
      <c r="F430" s="90"/>
      <c r="G430" s="90"/>
      <c r="AB430" s="90">
        <v>2275510204.0816002</v>
      </c>
      <c r="AC430" s="90">
        <v>18.273256</v>
      </c>
      <c r="AD430" s="90">
        <v>8.2102880000000003</v>
      </c>
      <c r="AE430" s="90"/>
      <c r="AF430" s="90"/>
      <c r="AG430" s="90"/>
    </row>
    <row r="431" spans="2:33" x14ac:dyDescent="0.25">
      <c r="B431" s="90">
        <v>2530612244.8979998</v>
      </c>
      <c r="C431" s="90">
        <v>10.217193</v>
      </c>
      <c r="D431" s="90">
        <v>0.84879254999999998</v>
      </c>
      <c r="E431" s="90"/>
      <c r="F431" s="90"/>
      <c r="G431" s="90"/>
      <c r="AB431" s="90">
        <v>2530612244.8979998</v>
      </c>
      <c r="AC431" s="90">
        <v>16.865369999999999</v>
      </c>
      <c r="AD431" s="90">
        <v>7.1470113</v>
      </c>
      <c r="AE431" s="90"/>
      <c r="AF431" s="90"/>
      <c r="AG431" s="90"/>
    </row>
    <row r="432" spans="2:33" x14ac:dyDescent="0.25">
      <c r="B432" s="90">
        <v>2785714285.7143002</v>
      </c>
      <c r="C432" s="90">
        <v>11.035152999999999</v>
      </c>
      <c r="D432" s="90">
        <v>2.3588545000000001</v>
      </c>
      <c r="E432" s="90"/>
      <c r="F432" s="90"/>
      <c r="G432" s="90"/>
      <c r="AB432" s="90">
        <v>2785714285.7143002</v>
      </c>
      <c r="AC432" s="90">
        <v>13.996657000000001</v>
      </c>
      <c r="AD432" s="90">
        <v>4.3841386</v>
      </c>
      <c r="AE432" s="90"/>
      <c r="AF432" s="90"/>
      <c r="AG432" s="90"/>
    </row>
    <row r="433" spans="2:33" x14ac:dyDescent="0.25">
      <c r="B433" s="90">
        <v>3040816326.5306001</v>
      </c>
      <c r="C433" s="90">
        <v>9.4183129999999995</v>
      </c>
      <c r="D433" s="90">
        <v>0.78256391999999997</v>
      </c>
      <c r="E433" s="90"/>
      <c r="F433" s="90"/>
      <c r="G433" s="90"/>
      <c r="AB433" s="90">
        <v>3040816326.5306001</v>
      </c>
      <c r="AC433" s="90">
        <v>13.128201000000001</v>
      </c>
      <c r="AD433" s="90">
        <v>3.2860315</v>
      </c>
      <c r="AE433" s="90"/>
      <c r="AF433" s="90"/>
      <c r="AG433" s="90"/>
    </row>
    <row r="434" spans="2:33" x14ac:dyDescent="0.25">
      <c r="B434" s="90">
        <v>3295918367.3469</v>
      </c>
      <c r="C434" s="90">
        <v>8.4890861999999991</v>
      </c>
      <c r="D434" s="90">
        <v>-0.43504933000000001</v>
      </c>
      <c r="E434" s="90"/>
      <c r="F434" s="90"/>
      <c r="G434" s="90"/>
      <c r="AB434" s="90">
        <v>3295918367.3469</v>
      </c>
      <c r="AC434" s="90">
        <v>13.280996999999999</v>
      </c>
      <c r="AD434" s="90">
        <v>3.4132197</v>
      </c>
      <c r="AE434" s="90"/>
      <c r="AF434" s="90"/>
      <c r="AG434" s="90"/>
    </row>
    <row r="435" spans="2:33" x14ac:dyDescent="0.25">
      <c r="B435" s="90">
        <v>3551020408.1633</v>
      </c>
      <c r="C435" s="90">
        <v>8.3445406000000002</v>
      </c>
      <c r="D435" s="90">
        <v>-0.77545881000000005</v>
      </c>
      <c r="E435" s="90"/>
      <c r="F435" s="90"/>
      <c r="G435" s="90"/>
      <c r="AB435" s="90">
        <v>3551020408.1633</v>
      </c>
      <c r="AC435" s="90">
        <v>13.14392</v>
      </c>
      <c r="AD435" s="90">
        <v>3.0301355999999999</v>
      </c>
      <c r="AE435" s="90"/>
      <c r="AF435" s="90"/>
      <c r="AG435" s="90"/>
    </row>
    <row r="436" spans="2:33" x14ac:dyDescent="0.25">
      <c r="B436" s="90">
        <v>3806122448.9796</v>
      </c>
      <c r="C436" s="90">
        <v>8.6876677999999998</v>
      </c>
      <c r="D436" s="90">
        <v>-0.49924424000000001</v>
      </c>
      <c r="E436" s="90"/>
      <c r="F436" s="90"/>
      <c r="G436" s="90"/>
      <c r="AB436" s="90">
        <v>3806122448.9796</v>
      </c>
      <c r="AC436" s="90">
        <v>14.122733</v>
      </c>
      <c r="AD436" s="90">
        <v>4.1355705</v>
      </c>
      <c r="AE436" s="90"/>
      <c r="AF436" s="90"/>
      <c r="AG436" s="90"/>
    </row>
    <row r="437" spans="2:33" x14ac:dyDescent="0.25">
      <c r="B437" s="90">
        <v>4061224489.7958999</v>
      </c>
      <c r="C437" s="90">
        <v>9.2361298000000005</v>
      </c>
      <c r="D437" s="90">
        <v>-4.1472040000000002E-2</v>
      </c>
      <c r="E437" s="90"/>
      <c r="F437" s="90"/>
      <c r="G437" s="90"/>
      <c r="AB437" s="90">
        <v>4061224489.7958999</v>
      </c>
      <c r="AC437" s="90">
        <v>14.256907999999999</v>
      </c>
      <c r="AD437" s="90">
        <v>4.0418323999999997</v>
      </c>
      <c r="AE437" s="90"/>
      <c r="AF437" s="90"/>
      <c r="AG437" s="90"/>
    </row>
    <row r="438" spans="2:33" x14ac:dyDescent="0.25">
      <c r="B438" s="90">
        <v>4316326530.6121998</v>
      </c>
      <c r="C438" s="90">
        <v>10.216664</v>
      </c>
      <c r="D438" s="90">
        <v>0.99336117999999995</v>
      </c>
      <c r="E438" s="90"/>
      <c r="F438" s="90"/>
      <c r="G438" s="90"/>
      <c r="AB438" s="90">
        <v>4316326530.6121998</v>
      </c>
      <c r="AC438" s="90">
        <v>15.150865</v>
      </c>
      <c r="AD438" s="90">
        <v>5.1566076000000001</v>
      </c>
      <c r="AE438" s="90"/>
      <c r="AF438" s="90"/>
      <c r="AG438" s="90"/>
    </row>
    <row r="439" spans="2:33" x14ac:dyDescent="0.25">
      <c r="B439" s="90">
        <v>4571428571.4286003</v>
      </c>
      <c r="C439" s="90">
        <v>11.026636999999999</v>
      </c>
      <c r="D439" s="90">
        <v>1.8069488</v>
      </c>
      <c r="E439" s="90"/>
      <c r="F439" s="90"/>
      <c r="G439" s="90"/>
      <c r="AB439" s="90">
        <v>4571428571.4286003</v>
      </c>
      <c r="AC439" s="90">
        <v>15.751906</v>
      </c>
      <c r="AD439" s="90">
        <v>5.9126205000000001</v>
      </c>
      <c r="AE439" s="90"/>
      <c r="AF439" s="90"/>
      <c r="AG439" s="90"/>
    </row>
    <row r="440" spans="2:33" x14ac:dyDescent="0.25">
      <c r="B440" s="90">
        <v>4826530612.2448997</v>
      </c>
      <c r="C440" s="90">
        <v>11.635377</v>
      </c>
      <c r="D440" s="90">
        <v>2.4948424999999999</v>
      </c>
      <c r="E440" s="90"/>
      <c r="F440" s="90"/>
      <c r="G440" s="90"/>
      <c r="AB440" s="90">
        <v>4826530612.2448997</v>
      </c>
      <c r="AC440" s="90">
        <v>16.487189999999998</v>
      </c>
      <c r="AD440" s="90">
        <v>7.0300069000000001</v>
      </c>
      <c r="AE440" s="90"/>
      <c r="AF440" s="90"/>
      <c r="AG440" s="90"/>
    </row>
    <row r="441" spans="2:33" x14ac:dyDescent="0.25">
      <c r="B441" s="90">
        <v>5081632653.0612001</v>
      </c>
      <c r="C441" s="90">
        <v>11.895079000000001</v>
      </c>
      <c r="D441" s="90">
        <v>2.7265758999999998</v>
      </c>
      <c r="E441" s="90"/>
      <c r="F441" s="90"/>
      <c r="G441" s="90"/>
      <c r="AB441" s="90">
        <v>5081632653.0612001</v>
      </c>
      <c r="AC441" s="90">
        <v>17.717413000000001</v>
      </c>
      <c r="AD441" s="90">
        <v>8.4092111999999997</v>
      </c>
      <c r="AE441" s="90"/>
      <c r="AF441" s="90"/>
      <c r="AG441" s="90"/>
    </row>
    <row r="442" spans="2:33" x14ac:dyDescent="0.25">
      <c r="B442" s="90">
        <v>5336734693.8775997</v>
      </c>
      <c r="C442" s="90">
        <v>11.674545</v>
      </c>
      <c r="D442" s="90">
        <v>2.4509539999999999</v>
      </c>
      <c r="E442" s="90"/>
      <c r="F442" s="90"/>
      <c r="G442" s="90"/>
      <c r="AB442" s="90">
        <v>5336734693.8775997</v>
      </c>
      <c r="AC442" s="90">
        <v>18.036615000000001</v>
      </c>
      <c r="AD442" s="90">
        <v>8.9876328000000001</v>
      </c>
      <c r="AE442" s="90"/>
      <c r="AF442" s="90"/>
      <c r="AG442" s="90"/>
    </row>
    <row r="443" spans="2:33" x14ac:dyDescent="0.25">
      <c r="B443" s="90">
        <v>5591836734.6939001</v>
      </c>
      <c r="C443" s="90">
        <v>11.511338</v>
      </c>
      <c r="D443" s="90">
        <v>2.0380929000000001</v>
      </c>
      <c r="E443" s="90"/>
      <c r="F443" s="90"/>
      <c r="G443" s="90"/>
      <c r="AB443" s="90">
        <v>5591836734.6939001</v>
      </c>
      <c r="AC443" s="90">
        <v>19.452003000000001</v>
      </c>
      <c r="AD443" s="90">
        <v>10.55691</v>
      </c>
      <c r="AE443" s="90"/>
      <c r="AF443" s="90"/>
      <c r="AG443" s="90"/>
    </row>
    <row r="444" spans="2:33" x14ac:dyDescent="0.25">
      <c r="B444" s="90">
        <v>5846938775.5101995</v>
      </c>
      <c r="C444" s="90">
        <v>11.003197999999999</v>
      </c>
      <c r="D444" s="90">
        <v>1.3954567</v>
      </c>
      <c r="E444" s="90"/>
      <c r="F444" s="90"/>
      <c r="G444" s="90"/>
      <c r="AB444" s="90">
        <v>5846938775.5101995</v>
      </c>
      <c r="AC444" s="90">
        <v>19.703855999999998</v>
      </c>
      <c r="AD444" s="90">
        <v>11.043715000000001</v>
      </c>
      <c r="AE444" s="90"/>
      <c r="AF444" s="90"/>
      <c r="AG444" s="90"/>
    </row>
    <row r="445" spans="2:33" x14ac:dyDescent="0.25">
      <c r="B445" s="90">
        <v>6102040816.3264999</v>
      </c>
      <c r="C445" s="90">
        <v>10.617912</v>
      </c>
      <c r="D445" s="90">
        <v>0.86312412999999999</v>
      </c>
      <c r="E445" s="90"/>
      <c r="F445" s="90"/>
      <c r="G445" s="90"/>
      <c r="AB445" s="90">
        <v>6102040816.3264999</v>
      </c>
      <c r="AC445" s="90">
        <v>19.669177999999999</v>
      </c>
      <c r="AD445" s="90">
        <v>10.947463000000001</v>
      </c>
      <c r="AE445" s="90"/>
      <c r="AF445" s="90"/>
      <c r="AG445" s="90"/>
    </row>
    <row r="446" spans="2:33" x14ac:dyDescent="0.25">
      <c r="B446" s="90">
        <v>6357142857.1429005</v>
      </c>
      <c r="C446" s="90">
        <v>10.065001000000001</v>
      </c>
      <c r="D446" s="90">
        <v>5.4767217E-2</v>
      </c>
      <c r="E446" s="90"/>
      <c r="F446" s="90"/>
      <c r="G446" s="90"/>
      <c r="AB446" s="90">
        <v>6357142857.1429005</v>
      </c>
      <c r="AC446" s="90">
        <v>19.775704999999999</v>
      </c>
      <c r="AD446" s="90">
        <v>11.12457</v>
      </c>
      <c r="AE446" s="90"/>
      <c r="AF446" s="90"/>
      <c r="AG446" s="90"/>
    </row>
    <row r="447" spans="2:33" x14ac:dyDescent="0.25">
      <c r="B447" s="90">
        <v>6612244897.9591999</v>
      </c>
      <c r="C447" s="90">
        <v>10.03492</v>
      </c>
      <c r="D447" s="90">
        <v>-4.3985400000000001E-2</v>
      </c>
      <c r="E447" s="90"/>
      <c r="F447" s="90"/>
      <c r="G447" s="90"/>
      <c r="AB447" s="90">
        <v>6612244897.9591999</v>
      </c>
      <c r="AC447" s="90">
        <v>19.386938000000001</v>
      </c>
      <c r="AD447" s="90">
        <v>10.582068</v>
      </c>
      <c r="AE447" s="90"/>
      <c r="AF447" s="90"/>
      <c r="AG447" s="90"/>
    </row>
    <row r="448" spans="2:33" x14ac:dyDescent="0.25">
      <c r="B448" s="90">
        <v>6867346938.7755003</v>
      </c>
      <c r="C448" s="90">
        <v>10.83724</v>
      </c>
      <c r="D448" s="90">
        <v>0.64246499999999995</v>
      </c>
      <c r="E448" s="90"/>
      <c r="F448" s="90"/>
      <c r="G448" s="90"/>
      <c r="AB448" s="90">
        <v>6867346938.7755003</v>
      </c>
      <c r="AC448" s="90">
        <v>20.873481999999999</v>
      </c>
      <c r="AD448" s="90">
        <v>11.977651</v>
      </c>
      <c r="AE448" s="90"/>
      <c r="AF448" s="90"/>
      <c r="AG448" s="90"/>
    </row>
    <row r="449" spans="2:33" x14ac:dyDescent="0.25">
      <c r="B449" s="90">
        <v>7122448979.5917997</v>
      </c>
      <c r="C449" s="90">
        <v>10.418034</v>
      </c>
      <c r="D449" s="90">
        <v>8.2569121999999995E-2</v>
      </c>
      <c r="E449" s="90"/>
      <c r="F449" s="90"/>
      <c r="G449" s="90"/>
      <c r="AB449" s="90">
        <v>7122448979.5917997</v>
      </c>
      <c r="AC449" s="90">
        <v>20.114529000000001</v>
      </c>
      <c r="AD449" s="90">
        <v>11.105226999999999</v>
      </c>
      <c r="AE449" s="90"/>
      <c r="AF449" s="90"/>
      <c r="AG449" s="90"/>
    </row>
    <row r="450" spans="2:33" x14ac:dyDescent="0.25">
      <c r="B450" s="90">
        <v>7377551020.4082003</v>
      </c>
      <c r="C450" s="90">
        <v>9.5388316999999994</v>
      </c>
      <c r="D450" s="90">
        <v>-1.4309132</v>
      </c>
      <c r="E450" s="90"/>
      <c r="F450" s="90"/>
      <c r="G450" s="90"/>
      <c r="AB450" s="90">
        <v>7377551020.4082003</v>
      </c>
      <c r="AC450" s="90">
        <v>20.213073999999999</v>
      </c>
      <c r="AD450" s="90">
        <v>11.116732000000001</v>
      </c>
      <c r="AE450" s="90"/>
      <c r="AF450" s="90"/>
      <c r="AG450" s="90"/>
    </row>
    <row r="451" spans="2:33" x14ac:dyDescent="0.25">
      <c r="B451" s="90">
        <v>7632653061.2244997</v>
      </c>
      <c r="C451" s="90">
        <v>8.3666018999999991</v>
      </c>
      <c r="D451" s="90">
        <v>-3.0893766999999999</v>
      </c>
      <c r="E451" s="90"/>
      <c r="F451" s="90"/>
      <c r="G451" s="90"/>
      <c r="AB451" s="90">
        <v>7632653061.2244997</v>
      </c>
      <c r="AC451" s="90">
        <v>18.864792000000001</v>
      </c>
      <c r="AD451" s="90">
        <v>9.4306993000000006</v>
      </c>
      <c r="AE451" s="90"/>
      <c r="AF451" s="90"/>
      <c r="AG451" s="90"/>
    </row>
    <row r="452" spans="2:33" x14ac:dyDescent="0.25">
      <c r="B452" s="90">
        <v>7887755102.0408001</v>
      </c>
      <c r="C452" s="90">
        <v>8.5405674000000005</v>
      </c>
      <c r="D452" s="90">
        <v>-3.1000695</v>
      </c>
      <c r="E452" s="90"/>
      <c r="F452" s="90"/>
      <c r="G452" s="90"/>
      <c r="AB452" s="90">
        <v>7887755102.0408001</v>
      </c>
      <c r="AC452" s="90">
        <v>18.419526999999999</v>
      </c>
      <c r="AD452" s="90">
        <v>8.3783531</v>
      </c>
      <c r="AE452" s="90"/>
      <c r="AF452" s="90"/>
      <c r="AG452" s="90"/>
    </row>
    <row r="453" spans="2:33" x14ac:dyDescent="0.25">
      <c r="B453" s="90">
        <v>8142857142.8570995</v>
      </c>
      <c r="C453" s="90">
        <v>9.1407032000000008</v>
      </c>
      <c r="D453" s="90">
        <v>-2.5415424999999998</v>
      </c>
      <c r="E453" s="90"/>
      <c r="F453" s="90"/>
      <c r="G453" s="90"/>
      <c r="AB453" s="90">
        <v>8142857142.8570995</v>
      </c>
      <c r="AC453" s="90">
        <v>17.965154999999999</v>
      </c>
      <c r="AD453" s="90">
        <v>7.2759131999999997</v>
      </c>
      <c r="AE453" s="90"/>
      <c r="AF453" s="90"/>
      <c r="AG453" s="90"/>
    </row>
    <row r="454" spans="2:33" x14ac:dyDescent="0.25">
      <c r="B454" s="90">
        <v>8397959183.6735001</v>
      </c>
      <c r="C454" s="90">
        <v>9.1389464999999994</v>
      </c>
      <c r="D454" s="90">
        <v>-2.8122311</v>
      </c>
      <c r="E454" s="90"/>
      <c r="F454" s="90"/>
      <c r="G454" s="90"/>
      <c r="AB454" s="90">
        <v>8397959183.6735001</v>
      </c>
      <c r="AC454" s="90">
        <v>18.019017999999999</v>
      </c>
      <c r="AD454" s="90">
        <v>7.0290308000000001</v>
      </c>
      <c r="AE454" s="90"/>
      <c r="AF454" s="90"/>
      <c r="AG454" s="90"/>
    </row>
    <row r="455" spans="2:33" x14ac:dyDescent="0.25">
      <c r="B455" s="90">
        <v>8653061224.4897995</v>
      </c>
      <c r="C455" s="90">
        <v>9.0399159999999998</v>
      </c>
      <c r="D455" s="90">
        <v>-3.2121968000000001</v>
      </c>
      <c r="E455" s="90"/>
      <c r="F455" s="90"/>
      <c r="G455" s="90"/>
      <c r="AB455" s="90">
        <v>8653061224.4897995</v>
      </c>
      <c r="AC455" s="90">
        <v>18.565742</v>
      </c>
      <c r="AD455" s="90">
        <v>7.4577121999999996</v>
      </c>
      <c r="AE455" s="90"/>
      <c r="AF455" s="90"/>
      <c r="AG455" s="90"/>
    </row>
    <row r="456" spans="2:33" x14ac:dyDescent="0.25">
      <c r="B456" s="90">
        <v>8908163265.3061008</v>
      </c>
      <c r="C456" s="90">
        <v>8.3685483999999999</v>
      </c>
      <c r="D456" s="90">
        <v>-4.1842265000000003</v>
      </c>
      <c r="E456" s="90"/>
      <c r="F456" s="90"/>
      <c r="G456" s="90"/>
      <c r="AB456" s="90">
        <v>8908163265.3061008</v>
      </c>
      <c r="AC456" s="90">
        <v>19.685497000000002</v>
      </c>
      <c r="AD456" s="90">
        <v>8.7540215999999997</v>
      </c>
      <c r="AE456" s="90"/>
      <c r="AF456" s="90"/>
      <c r="AG456" s="90"/>
    </row>
    <row r="457" spans="2:33" x14ac:dyDescent="0.25">
      <c r="B457" s="90">
        <v>9163265306.1224003</v>
      </c>
      <c r="C457" s="90">
        <v>8.2167788000000002</v>
      </c>
      <c r="D457" s="90">
        <v>-4.6515788999999996</v>
      </c>
      <c r="E457" s="90"/>
      <c r="F457" s="90"/>
      <c r="G457" s="90"/>
      <c r="AB457" s="90">
        <v>9163265306.1224003</v>
      </c>
      <c r="AC457" s="90">
        <v>20.994841000000001</v>
      </c>
      <c r="AD457" s="90">
        <v>10.201203</v>
      </c>
      <c r="AE457" s="90"/>
      <c r="AF457" s="90"/>
      <c r="AG457" s="90"/>
    </row>
    <row r="458" spans="2:33" x14ac:dyDescent="0.25">
      <c r="B458" s="90">
        <v>9418367346.9388008</v>
      </c>
      <c r="C458" s="90">
        <v>8.0027647000000002</v>
      </c>
      <c r="D458" s="90">
        <v>-4.8596481999999996</v>
      </c>
      <c r="E458" s="90"/>
      <c r="F458" s="90"/>
      <c r="G458" s="90"/>
      <c r="AB458" s="90">
        <v>9418367346.9388008</v>
      </c>
      <c r="AC458" s="90">
        <v>21.294096</v>
      </c>
      <c r="AD458" s="90">
        <v>10.501765000000001</v>
      </c>
      <c r="AE458" s="90"/>
      <c r="AF458" s="90"/>
      <c r="AG458" s="90"/>
    </row>
    <row r="459" spans="2:33" x14ac:dyDescent="0.25">
      <c r="B459" s="90">
        <v>9673469387.7551003</v>
      </c>
      <c r="C459" s="90">
        <v>7.7854805000000002</v>
      </c>
      <c r="D459" s="90">
        <v>-5.2773146999999998</v>
      </c>
      <c r="E459" s="90"/>
      <c r="F459" s="90"/>
      <c r="G459" s="90"/>
      <c r="AB459" s="90">
        <v>9673469387.7551003</v>
      </c>
      <c r="AC459" s="90">
        <v>20.688976</v>
      </c>
      <c r="AD459" s="90">
        <v>9.8385762999999997</v>
      </c>
      <c r="AE459" s="90"/>
      <c r="AF459" s="90"/>
      <c r="AG459" s="90"/>
    </row>
    <row r="460" spans="2:33" x14ac:dyDescent="0.25">
      <c r="B460" s="90">
        <v>9928571428.5713997</v>
      </c>
      <c r="C460" s="90">
        <v>7.1275063000000003</v>
      </c>
      <c r="D460" s="90">
        <v>-6.0389689999999998</v>
      </c>
      <c r="E460" s="90"/>
      <c r="F460" s="90"/>
      <c r="G460" s="90"/>
      <c r="AB460" s="90">
        <v>9928571428.5713997</v>
      </c>
      <c r="AC460" s="90">
        <v>19.808554000000001</v>
      </c>
      <c r="AD460" s="90">
        <v>8.7191381000000003</v>
      </c>
      <c r="AE460" s="90"/>
      <c r="AF460" s="90"/>
      <c r="AG460" s="90"/>
    </row>
    <row r="461" spans="2:33" x14ac:dyDescent="0.25">
      <c r="B461" s="90">
        <v>10183673469.388</v>
      </c>
      <c r="C461" s="90">
        <v>6.2710904999999997</v>
      </c>
      <c r="D461" s="90">
        <v>-7.3856811999999996</v>
      </c>
      <c r="E461" s="90"/>
      <c r="F461" s="90"/>
      <c r="G461" s="90"/>
      <c r="AB461" s="90">
        <v>10183673469.388</v>
      </c>
      <c r="AC461" s="90">
        <v>19.772922999999999</v>
      </c>
      <c r="AD461" s="90">
        <v>8.8250580000000003</v>
      </c>
      <c r="AE461" s="90"/>
      <c r="AF461" s="90"/>
      <c r="AG461" s="90"/>
    </row>
    <row r="462" spans="2:33" x14ac:dyDescent="0.25">
      <c r="B462" s="90">
        <v>10438775510.204</v>
      </c>
      <c r="C462" s="90">
        <v>5.9682602999999999</v>
      </c>
      <c r="D462" s="90">
        <v>-7.8405532999999998</v>
      </c>
      <c r="E462" s="90"/>
      <c r="F462" s="90"/>
      <c r="G462" s="90"/>
      <c r="AB462" s="90">
        <v>10438775510.204</v>
      </c>
      <c r="AC462" s="90">
        <v>19.707802000000001</v>
      </c>
      <c r="AD462" s="90">
        <v>8.6193618999999995</v>
      </c>
      <c r="AE462" s="90"/>
      <c r="AF462" s="90"/>
      <c r="AG462" s="90"/>
    </row>
    <row r="463" spans="2:33" x14ac:dyDescent="0.25">
      <c r="B463" s="90">
        <v>10693877551.02</v>
      </c>
      <c r="C463" s="90">
        <v>5.7812133000000001</v>
      </c>
      <c r="D463" s="90">
        <v>-8.0880317999999995</v>
      </c>
      <c r="E463" s="90"/>
      <c r="F463" s="90"/>
      <c r="G463" s="90"/>
      <c r="AB463" s="90">
        <v>10693877551.02</v>
      </c>
      <c r="AC463" s="90">
        <v>18.959254999999999</v>
      </c>
      <c r="AD463" s="90">
        <v>7.8434457999999996</v>
      </c>
      <c r="AE463" s="90"/>
      <c r="AF463" s="90"/>
      <c r="AG463" s="90"/>
    </row>
    <row r="464" spans="2:33" x14ac:dyDescent="0.25">
      <c r="B464" s="90">
        <v>10948979591.837</v>
      </c>
      <c r="C464" s="90">
        <v>5.7304173</v>
      </c>
      <c r="D464" s="90">
        <v>-8.2939071999999996</v>
      </c>
      <c r="E464" s="90"/>
      <c r="F464" s="90"/>
      <c r="G464" s="90"/>
      <c r="AB464" s="90">
        <v>10948979591.837</v>
      </c>
      <c r="AC464" s="90">
        <v>18.052305</v>
      </c>
      <c r="AD464" s="90">
        <v>6.6290282999999999</v>
      </c>
      <c r="AE464" s="90"/>
      <c r="AF464" s="90"/>
      <c r="AG464" s="90"/>
    </row>
    <row r="465" spans="2:33" x14ac:dyDescent="0.25">
      <c r="B465" s="90">
        <v>11204081632.653</v>
      </c>
      <c r="C465" s="90">
        <v>5.2611365000000001</v>
      </c>
      <c r="D465" s="90">
        <v>-9.2837200000000006</v>
      </c>
      <c r="E465" s="90"/>
      <c r="F465" s="90"/>
      <c r="G465" s="90"/>
      <c r="AB465" s="90">
        <v>11204081632.653</v>
      </c>
      <c r="AC465" s="90">
        <v>17.834793000000001</v>
      </c>
      <c r="AD465" s="90">
        <v>6.2497515999999997</v>
      </c>
      <c r="AE465" s="90"/>
      <c r="AF465" s="90"/>
      <c r="AG465" s="90"/>
    </row>
    <row r="466" spans="2:33" x14ac:dyDescent="0.25">
      <c r="B466" s="90">
        <v>11459183673.469</v>
      </c>
      <c r="C466" s="90">
        <v>4.9697551999999998</v>
      </c>
      <c r="D466" s="90">
        <v>-10.218809</v>
      </c>
      <c r="E466" s="90"/>
      <c r="F466" s="90"/>
      <c r="G466" s="90"/>
      <c r="AB466" s="90">
        <v>11459183673.469</v>
      </c>
      <c r="AC466" s="90">
        <v>18.291815</v>
      </c>
      <c r="AD466" s="90">
        <v>6.5077271000000003</v>
      </c>
      <c r="AE466" s="90"/>
      <c r="AF466" s="90"/>
      <c r="AG466" s="90"/>
    </row>
    <row r="467" spans="2:33" x14ac:dyDescent="0.25">
      <c r="B467" s="90">
        <v>11714285714.285999</v>
      </c>
      <c r="C467" s="90">
        <v>4.5949197000000002</v>
      </c>
      <c r="D467" s="90">
        <v>-11.131073000000001</v>
      </c>
      <c r="E467" s="90"/>
      <c r="F467" s="90"/>
      <c r="G467" s="90"/>
      <c r="AB467" s="90">
        <v>11714285714.285999</v>
      </c>
      <c r="AC467" s="90">
        <v>19.964693</v>
      </c>
      <c r="AD467" s="90">
        <v>8.0321826999999999</v>
      </c>
      <c r="AE467" s="90"/>
      <c r="AF467" s="90"/>
      <c r="AG467" s="90"/>
    </row>
    <row r="468" spans="2:33" x14ac:dyDescent="0.25">
      <c r="B468" s="90">
        <v>11969387755.101999</v>
      </c>
      <c r="C468" s="90">
        <v>4.7020860000000004</v>
      </c>
      <c r="D468" s="90">
        <v>-11.156667000000001</v>
      </c>
      <c r="E468" s="90"/>
      <c r="F468" s="90"/>
      <c r="G468" s="90"/>
      <c r="AB468" s="90">
        <v>11969387755.101999</v>
      </c>
      <c r="AC468" s="90">
        <v>21.436844000000001</v>
      </c>
      <c r="AD468" s="90">
        <v>9.5317992999999994</v>
      </c>
      <c r="AE468" s="90"/>
      <c r="AF468" s="90"/>
      <c r="AG468" s="90"/>
    </row>
    <row r="469" spans="2:33" x14ac:dyDescent="0.25">
      <c r="B469" s="90">
        <v>12224489795.917999</v>
      </c>
      <c r="C469" s="90">
        <v>4.3656496999999996</v>
      </c>
      <c r="D469" s="90">
        <v>-11.681559</v>
      </c>
      <c r="E469" s="90"/>
      <c r="F469" s="90"/>
      <c r="G469" s="90"/>
      <c r="AB469" s="90">
        <v>12224489795.917999</v>
      </c>
      <c r="AC469" s="90">
        <v>22.993803</v>
      </c>
      <c r="AD469" s="90">
        <v>11.015561</v>
      </c>
      <c r="AE469" s="90"/>
      <c r="AF469" s="90"/>
      <c r="AG469" s="90"/>
    </row>
    <row r="470" spans="2:33" x14ac:dyDescent="0.25">
      <c r="B470" s="90">
        <v>12479591836.735001</v>
      </c>
      <c r="C470" s="90">
        <v>4.3683208999999996</v>
      </c>
      <c r="D470" s="90">
        <v>-11.557674</v>
      </c>
      <c r="E470" s="90"/>
      <c r="F470" s="90"/>
      <c r="G470" s="90"/>
      <c r="AB470" s="90">
        <v>12479591836.735001</v>
      </c>
      <c r="AC470" s="90">
        <v>21.973585</v>
      </c>
      <c r="AD470" s="90">
        <v>10.020958</v>
      </c>
      <c r="AE470" s="90"/>
      <c r="AF470" s="90"/>
      <c r="AG470" s="90"/>
    </row>
    <row r="471" spans="2:33" x14ac:dyDescent="0.25">
      <c r="B471" s="90">
        <v>12734693877.551001</v>
      </c>
      <c r="C471" s="90">
        <v>4.0495048000000002</v>
      </c>
      <c r="D471" s="90">
        <v>-11.956564999999999</v>
      </c>
      <c r="E471" s="90"/>
      <c r="F471" s="90"/>
      <c r="G471" s="90"/>
      <c r="AB471" s="90">
        <v>12734693877.551001</v>
      </c>
      <c r="AC471" s="90">
        <v>23.139137000000002</v>
      </c>
      <c r="AD471" s="90">
        <v>11.189007</v>
      </c>
      <c r="AE471" s="90"/>
      <c r="AF471" s="90"/>
      <c r="AG471" s="90"/>
    </row>
    <row r="472" spans="2:33" x14ac:dyDescent="0.25">
      <c r="B472" s="90">
        <v>12989795918.367001</v>
      </c>
      <c r="C472" s="90">
        <v>4.1193894999999996</v>
      </c>
      <c r="D472" s="90">
        <v>-11.559434</v>
      </c>
      <c r="E472" s="90"/>
      <c r="F472" s="90"/>
      <c r="G472" s="90"/>
      <c r="AB472" s="90">
        <v>12989795918.367001</v>
      </c>
      <c r="AC472" s="90">
        <v>24.532969999999999</v>
      </c>
      <c r="AD472" s="90">
        <v>12.830551</v>
      </c>
      <c r="AE472" s="90"/>
      <c r="AF472" s="90"/>
      <c r="AG472" s="90"/>
    </row>
    <row r="473" spans="2:33" x14ac:dyDescent="0.25">
      <c r="B473" s="90">
        <v>13244897959.184</v>
      </c>
      <c r="C473" s="90">
        <v>3.6725652000000002</v>
      </c>
      <c r="D473" s="90">
        <v>-12.716670000000001</v>
      </c>
      <c r="E473" s="90"/>
      <c r="F473" s="90"/>
      <c r="G473" s="90"/>
      <c r="AB473" s="90">
        <v>13244897959.184</v>
      </c>
      <c r="AC473" s="90">
        <v>25.114218000000001</v>
      </c>
      <c r="AD473" s="90">
        <v>13.292274000000001</v>
      </c>
      <c r="AE473" s="90"/>
      <c r="AF473" s="90"/>
      <c r="AG473" s="90"/>
    </row>
    <row r="474" spans="2:33" x14ac:dyDescent="0.25">
      <c r="B474" s="90">
        <v>13500000000</v>
      </c>
      <c r="C474" s="90">
        <v>3.4474697000000001</v>
      </c>
      <c r="D474" s="90">
        <v>-12.955087000000001</v>
      </c>
      <c r="E474" s="90"/>
      <c r="F474" s="90"/>
      <c r="G474" s="90"/>
      <c r="AB474" s="90">
        <v>13500000000</v>
      </c>
      <c r="AC474" s="90">
        <v>23.770033000000002</v>
      </c>
      <c r="AD474" s="90">
        <v>11.911011999999999</v>
      </c>
      <c r="AE474" s="90"/>
      <c r="AF474" s="90"/>
      <c r="AG474" s="90"/>
    </row>
    <row r="475" spans="2:33" x14ac:dyDescent="0.25">
      <c r="B475" s="90">
        <v>13755102040.816</v>
      </c>
      <c r="C475" s="90">
        <v>2.9534316</v>
      </c>
      <c r="D475" s="90">
        <v>-14.201720999999999</v>
      </c>
      <c r="E475" s="90"/>
      <c r="F475" s="90"/>
      <c r="G475" s="90"/>
      <c r="AB475" s="90">
        <v>13755102040.816</v>
      </c>
      <c r="AC475" s="90">
        <v>22.056597</v>
      </c>
      <c r="AD475" s="90">
        <v>10.125679</v>
      </c>
      <c r="AE475" s="90"/>
      <c r="AF475" s="90"/>
      <c r="AG475" s="90"/>
    </row>
    <row r="476" spans="2:33" x14ac:dyDescent="0.25">
      <c r="B476" s="90">
        <v>14010204081.632999</v>
      </c>
      <c r="C476" s="90">
        <v>2.9847085</v>
      </c>
      <c r="D476" s="90">
        <v>-13.617566999999999</v>
      </c>
      <c r="E476" s="90"/>
      <c r="F476" s="90"/>
      <c r="G476" s="90"/>
      <c r="AB476" s="90">
        <v>14010204081.632999</v>
      </c>
      <c r="AC476" s="90">
        <v>22.925621</v>
      </c>
      <c r="AD476" s="90">
        <v>11.342086999999999</v>
      </c>
      <c r="AE476" s="90"/>
      <c r="AF476" s="90"/>
      <c r="AG476" s="90"/>
    </row>
    <row r="477" spans="2:33" x14ac:dyDescent="0.25">
      <c r="B477" s="90">
        <v>14265306122.448999</v>
      </c>
      <c r="C477" s="90">
        <v>2.8726541999999999</v>
      </c>
      <c r="D477" s="90">
        <v>-13.912043000000001</v>
      </c>
      <c r="E477" s="90"/>
      <c r="F477" s="90"/>
      <c r="G477" s="90"/>
      <c r="AB477" s="90">
        <v>14265306122.448999</v>
      </c>
      <c r="AC477" s="90">
        <v>21.826796000000002</v>
      </c>
      <c r="AD477" s="90">
        <v>10.364114000000001</v>
      </c>
      <c r="AE477" s="90"/>
      <c r="AF477" s="90"/>
      <c r="AG477" s="90"/>
    </row>
    <row r="478" spans="2:33" x14ac:dyDescent="0.25">
      <c r="B478" s="90">
        <v>14520408163.264999</v>
      </c>
      <c r="C478" s="90">
        <v>3.2278213999999998</v>
      </c>
      <c r="D478" s="90">
        <v>-12.744278</v>
      </c>
      <c r="E478" s="90"/>
      <c r="F478" s="90"/>
      <c r="G478" s="90"/>
      <c r="AB478" s="90">
        <v>14520408163.264999</v>
      </c>
      <c r="AC478" s="90">
        <v>21.195246000000001</v>
      </c>
      <c r="AD478" s="90">
        <v>9.9472971000000001</v>
      </c>
      <c r="AE478" s="90"/>
      <c r="AF478" s="90"/>
      <c r="AG478" s="90"/>
    </row>
    <row r="479" spans="2:33" x14ac:dyDescent="0.25">
      <c r="B479" s="90">
        <v>14775510204.082001</v>
      </c>
      <c r="C479" s="90">
        <v>3.7128477000000002</v>
      </c>
      <c r="D479" s="90">
        <v>-11.568213999999999</v>
      </c>
      <c r="E479" s="90"/>
      <c r="F479" s="90"/>
      <c r="G479" s="90"/>
      <c r="AB479" s="90">
        <v>14775510204.082001</v>
      </c>
      <c r="AC479" s="90">
        <v>19.581875</v>
      </c>
      <c r="AD479" s="90">
        <v>8.5528784000000009</v>
      </c>
      <c r="AE479" s="90"/>
      <c r="AF479" s="90"/>
      <c r="AG479" s="90"/>
    </row>
    <row r="480" spans="2:33" x14ac:dyDescent="0.25">
      <c r="B480" s="90">
        <v>15030612244.898001</v>
      </c>
      <c r="C480" s="90">
        <v>3.9994128</v>
      </c>
      <c r="D480" s="90">
        <v>-10.647128</v>
      </c>
      <c r="E480" s="90"/>
      <c r="F480" s="90"/>
      <c r="G480" s="90"/>
      <c r="AB480" s="90">
        <v>15030612244.898001</v>
      </c>
      <c r="AC480" s="90">
        <v>19.080939999999998</v>
      </c>
      <c r="AD480" s="90">
        <v>8.1562634000000003</v>
      </c>
      <c r="AE480" s="90"/>
      <c r="AF480" s="90"/>
      <c r="AG480" s="90"/>
    </row>
    <row r="481" spans="2:33" x14ac:dyDescent="0.25">
      <c r="B481" s="90">
        <v>15285714285.714001</v>
      </c>
      <c r="C481" s="90">
        <v>4.1995740000000001</v>
      </c>
      <c r="D481" s="90">
        <v>-10.309310999999999</v>
      </c>
      <c r="E481" s="90"/>
      <c r="F481" s="90"/>
      <c r="G481" s="90"/>
      <c r="AB481" s="90">
        <v>15285714285.714001</v>
      </c>
      <c r="AC481" s="90">
        <v>18.092224000000002</v>
      </c>
      <c r="AD481" s="90">
        <v>7.3790560000000003</v>
      </c>
      <c r="AE481" s="90"/>
      <c r="AF481" s="90"/>
      <c r="AG481" s="90"/>
    </row>
    <row r="482" spans="2:33" x14ac:dyDescent="0.25">
      <c r="B482" s="90">
        <v>15540816326.531</v>
      </c>
      <c r="C482" s="90">
        <v>4.1482400999999998</v>
      </c>
      <c r="D482" s="90">
        <v>-10.721755</v>
      </c>
      <c r="E482" s="90"/>
      <c r="F482" s="90"/>
      <c r="G482" s="90"/>
      <c r="AB482" s="90">
        <v>15540816326.531</v>
      </c>
      <c r="AC482" s="90">
        <v>17.108968999999998</v>
      </c>
      <c r="AD482" s="90">
        <v>6.2212009000000004</v>
      </c>
      <c r="AE482" s="90"/>
      <c r="AF482" s="90"/>
      <c r="AG482" s="90"/>
    </row>
    <row r="483" spans="2:33" x14ac:dyDescent="0.25">
      <c r="B483" s="90">
        <v>15795918367.347</v>
      </c>
      <c r="C483" s="90">
        <v>4.4739113000000001</v>
      </c>
      <c r="D483" s="90">
        <v>-10.168635</v>
      </c>
      <c r="E483" s="90"/>
      <c r="F483" s="90"/>
      <c r="G483" s="90"/>
      <c r="AB483" s="90">
        <v>15795918367.347</v>
      </c>
      <c r="AC483" s="90">
        <v>16.657515</v>
      </c>
      <c r="AD483" s="90">
        <v>5.9146447000000002</v>
      </c>
      <c r="AE483" s="90"/>
      <c r="AF483" s="90"/>
      <c r="AG483" s="90"/>
    </row>
    <row r="484" spans="2:33" x14ac:dyDescent="0.25">
      <c r="B484" s="90">
        <v>16051020408.163</v>
      </c>
      <c r="C484" s="90">
        <v>4.7993373999999998</v>
      </c>
      <c r="D484" s="90">
        <v>-9.8476505000000003</v>
      </c>
      <c r="E484" s="90"/>
      <c r="F484" s="90"/>
      <c r="G484" s="90"/>
      <c r="AB484" s="90">
        <v>16051020408.163</v>
      </c>
      <c r="AC484" s="90">
        <v>15.381166</v>
      </c>
      <c r="AD484" s="90">
        <v>4.2338820000000004</v>
      </c>
      <c r="AE484" s="90"/>
      <c r="AF484" s="90"/>
      <c r="AG484" s="90"/>
    </row>
    <row r="485" spans="2:33" x14ac:dyDescent="0.25">
      <c r="B485" s="90">
        <v>16306122448.98</v>
      </c>
      <c r="C485" s="90">
        <v>4.9355339999999996</v>
      </c>
      <c r="D485" s="90">
        <v>-9.4148768999999994</v>
      </c>
      <c r="E485" s="90"/>
      <c r="F485" s="90"/>
      <c r="G485" s="90"/>
      <c r="AB485" s="90">
        <v>16306122448.98</v>
      </c>
      <c r="AC485" s="90">
        <v>15.689252</v>
      </c>
      <c r="AD485" s="90">
        <v>4.2618207999999997</v>
      </c>
      <c r="AE485" s="90"/>
      <c r="AF485" s="90"/>
      <c r="AG485" s="90"/>
    </row>
    <row r="486" spans="2:33" x14ac:dyDescent="0.25">
      <c r="B486" s="90">
        <v>16561224489.796</v>
      </c>
      <c r="C486" s="90">
        <v>4.8768563</v>
      </c>
      <c r="D486" s="90">
        <v>-9.9494009000000005</v>
      </c>
      <c r="E486" s="90"/>
      <c r="F486" s="90"/>
      <c r="G486" s="90"/>
      <c r="AB486" s="90">
        <v>16561224489.796</v>
      </c>
      <c r="AC486" s="90">
        <v>15.47049</v>
      </c>
      <c r="AD486" s="90">
        <v>3.4828117000000001</v>
      </c>
      <c r="AE486" s="90"/>
      <c r="AF486" s="90"/>
      <c r="AG486" s="90"/>
    </row>
    <row r="487" spans="2:33" x14ac:dyDescent="0.25">
      <c r="B487" s="90">
        <v>16816326530.612</v>
      </c>
      <c r="C487" s="90">
        <v>4.8508863</v>
      </c>
      <c r="D487" s="90">
        <v>-10.004421000000001</v>
      </c>
      <c r="E487" s="90"/>
      <c r="F487" s="90"/>
      <c r="G487" s="90"/>
      <c r="AB487" s="90">
        <v>16816326530.612</v>
      </c>
      <c r="AC487" s="90">
        <v>16.304537</v>
      </c>
      <c r="AD487" s="90">
        <v>4.1429124000000002</v>
      </c>
      <c r="AE487" s="90"/>
      <c r="AF487" s="90"/>
      <c r="AG487" s="90"/>
    </row>
    <row r="488" spans="2:33" x14ac:dyDescent="0.25">
      <c r="B488" s="90">
        <v>17071428571.429001</v>
      </c>
      <c r="C488" s="90">
        <v>4.5905924000000002</v>
      </c>
      <c r="D488" s="90">
        <v>-11.047803999999999</v>
      </c>
      <c r="E488" s="90"/>
      <c r="F488" s="90"/>
      <c r="G488" s="90"/>
      <c r="AB488" s="90">
        <v>17071428571.429001</v>
      </c>
      <c r="AC488" s="90">
        <v>15.167225999999999</v>
      </c>
      <c r="AD488" s="90">
        <v>2.4890416000000002</v>
      </c>
      <c r="AE488" s="90"/>
      <c r="AF488" s="90"/>
      <c r="AG488" s="90"/>
    </row>
    <row r="489" spans="2:33" x14ac:dyDescent="0.25">
      <c r="B489" s="90">
        <v>17326530612.244999</v>
      </c>
      <c r="C489" s="90">
        <v>4.1786408000000002</v>
      </c>
      <c r="D489" s="90">
        <v>-12.409203</v>
      </c>
      <c r="E489" s="90"/>
      <c r="F489" s="90"/>
      <c r="G489" s="90"/>
      <c r="AB489" s="90">
        <v>17326530612.244999</v>
      </c>
      <c r="AC489" s="90">
        <v>15.579746</v>
      </c>
      <c r="AD489" s="90">
        <v>2.2463543000000001</v>
      </c>
      <c r="AE489" s="90"/>
      <c r="AF489" s="90"/>
      <c r="AG489" s="90"/>
    </row>
    <row r="490" spans="2:33" x14ac:dyDescent="0.25">
      <c r="B490" s="90">
        <v>17581632653.061001</v>
      </c>
      <c r="C490" s="90">
        <v>3.5967734</v>
      </c>
      <c r="D490" s="90">
        <v>-14.07091</v>
      </c>
      <c r="E490" s="90"/>
      <c r="F490" s="90"/>
      <c r="G490" s="90"/>
      <c r="AB490" s="90">
        <v>17581632653.061001</v>
      </c>
      <c r="AC490" s="90">
        <v>14.972146</v>
      </c>
      <c r="AD490" s="90">
        <v>1.0566572000000001</v>
      </c>
      <c r="AE490" s="90"/>
      <c r="AF490" s="90"/>
      <c r="AG490" s="90"/>
    </row>
    <row r="491" spans="2:33" x14ac:dyDescent="0.25">
      <c r="B491" s="90">
        <v>17836734693.877998</v>
      </c>
      <c r="C491" s="90">
        <v>3.2337715999999999</v>
      </c>
      <c r="D491" s="90">
        <v>-15.572742</v>
      </c>
      <c r="E491" s="90"/>
      <c r="F491" s="90"/>
      <c r="G491" s="90"/>
      <c r="AB491" s="90">
        <v>17836734693.877998</v>
      </c>
      <c r="AC491" s="90">
        <v>13.689158000000001</v>
      </c>
      <c r="AD491" s="90">
        <v>-0.94622070000000003</v>
      </c>
      <c r="AE491" s="90"/>
      <c r="AF491" s="90"/>
      <c r="AG491" s="90"/>
    </row>
    <row r="492" spans="2:33" x14ac:dyDescent="0.25">
      <c r="B492" s="90">
        <v>18091836734.694</v>
      </c>
      <c r="C492" s="90">
        <v>2.7779319</v>
      </c>
      <c r="D492" s="90">
        <v>-16.933368999999999</v>
      </c>
      <c r="E492" s="90"/>
      <c r="F492" s="90"/>
      <c r="G492" s="90"/>
      <c r="AB492" s="90">
        <v>18091836734.694</v>
      </c>
      <c r="AC492" s="90">
        <v>10.968643</v>
      </c>
      <c r="AD492" s="90">
        <v>-4.5205311999999997</v>
      </c>
      <c r="AE492" s="90"/>
      <c r="AF492" s="90"/>
      <c r="AG492" s="90"/>
    </row>
    <row r="493" spans="2:33" x14ac:dyDescent="0.25">
      <c r="B493" s="90">
        <v>18346938775.509998</v>
      </c>
      <c r="C493" s="90">
        <v>2.2086663</v>
      </c>
      <c r="D493" s="90">
        <v>-19.229728999999999</v>
      </c>
      <c r="E493" s="90"/>
      <c r="F493" s="90"/>
      <c r="G493" s="90"/>
      <c r="AB493" s="90">
        <v>18346938775.509998</v>
      </c>
      <c r="AC493" s="90">
        <v>9.0079489000000006</v>
      </c>
      <c r="AD493" s="90">
        <v>-7.4289699000000002</v>
      </c>
      <c r="AE493" s="90"/>
      <c r="AF493" s="90"/>
      <c r="AG493" s="90"/>
    </row>
    <row r="494" spans="2:33" x14ac:dyDescent="0.25">
      <c r="B494" s="90">
        <v>18602040816.327</v>
      </c>
      <c r="C494" s="90">
        <v>1.6723003000000001</v>
      </c>
      <c r="D494" s="90">
        <v>-20.934840999999999</v>
      </c>
      <c r="E494" s="90"/>
      <c r="F494" s="90"/>
      <c r="G494" s="90"/>
      <c r="AB494" s="90">
        <v>18602040816.327</v>
      </c>
      <c r="AC494" s="90">
        <v>8.6561184000000004</v>
      </c>
      <c r="AD494" s="90">
        <v>-8.3558444999999999</v>
      </c>
      <c r="AE494" s="90"/>
      <c r="AF494" s="90"/>
      <c r="AG494" s="90"/>
    </row>
    <row r="495" spans="2:33" x14ac:dyDescent="0.25">
      <c r="B495" s="90">
        <v>18857142857.143002</v>
      </c>
      <c r="C495" s="90">
        <v>1.1745585000000001</v>
      </c>
      <c r="D495" s="90">
        <v>-23.552038</v>
      </c>
      <c r="E495" s="90"/>
      <c r="F495" s="90"/>
      <c r="G495" s="90"/>
      <c r="AB495" s="90">
        <v>18857142857.143002</v>
      </c>
      <c r="AC495" s="90">
        <v>8.4079303999999997</v>
      </c>
      <c r="AD495" s="90">
        <v>-9.3729438999999992</v>
      </c>
      <c r="AE495" s="90"/>
      <c r="AF495" s="90"/>
      <c r="AG495" s="90"/>
    </row>
    <row r="496" spans="2:33" x14ac:dyDescent="0.25">
      <c r="B496" s="90">
        <v>19112244897.959</v>
      </c>
      <c r="C496" s="90">
        <v>0.76025540000000003</v>
      </c>
      <c r="D496" s="90">
        <v>-25.638971000000002</v>
      </c>
      <c r="E496" s="90"/>
      <c r="F496" s="90"/>
      <c r="G496" s="90"/>
      <c r="AB496" s="90">
        <v>19112244897.959</v>
      </c>
      <c r="AC496" s="90">
        <v>7.5702328999999997</v>
      </c>
      <c r="AD496" s="90">
        <v>-11.432617</v>
      </c>
      <c r="AE496" s="90"/>
      <c r="AF496" s="90"/>
      <c r="AG496" s="90"/>
    </row>
    <row r="497" spans="2:33" x14ac:dyDescent="0.25">
      <c r="B497" s="90">
        <v>19367346938.776001</v>
      </c>
      <c r="C497" s="90">
        <v>0.51917272999999997</v>
      </c>
      <c r="D497" s="90">
        <v>-27.777086000000001</v>
      </c>
      <c r="E497" s="90"/>
      <c r="F497" s="90"/>
      <c r="G497" s="90"/>
      <c r="AB497" s="90">
        <v>19367346938.776001</v>
      </c>
      <c r="AC497" s="90">
        <v>6.4549054999999997</v>
      </c>
      <c r="AD497" s="90">
        <v>-14.097816999999999</v>
      </c>
      <c r="AE497" s="90"/>
      <c r="AF497" s="90"/>
      <c r="AG497" s="90"/>
    </row>
    <row r="498" spans="2:33" x14ac:dyDescent="0.25">
      <c r="B498" s="90">
        <v>19622448979.591999</v>
      </c>
      <c r="C498" s="90">
        <v>0.47342332999999998</v>
      </c>
      <c r="D498" s="90">
        <v>-29.187771000000001</v>
      </c>
      <c r="E498" s="90"/>
      <c r="F498" s="90"/>
      <c r="G498" s="90"/>
      <c r="AB498" s="90">
        <v>19622448979.591999</v>
      </c>
      <c r="AC498" s="90">
        <v>5.0204825</v>
      </c>
      <c r="AD498" s="90">
        <v>-17.601642999999999</v>
      </c>
      <c r="AE498" s="90"/>
      <c r="AF498" s="90"/>
      <c r="AG498" s="90"/>
    </row>
    <row r="499" spans="2:33" x14ac:dyDescent="0.25">
      <c r="B499" s="90">
        <v>19877551020.408001</v>
      </c>
      <c r="C499" s="90">
        <v>0.5375936</v>
      </c>
      <c r="D499" s="90">
        <v>-29.504256999999999</v>
      </c>
      <c r="E499" s="90"/>
      <c r="F499" s="90"/>
      <c r="G499" s="90"/>
      <c r="AB499" s="90">
        <v>19877551020.408001</v>
      </c>
      <c r="AC499" s="90">
        <v>3.7073946000000002</v>
      </c>
      <c r="AD499" s="90">
        <v>-21.042404000000001</v>
      </c>
      <c r="AE499" s="90"/>
      <c r="AF499" s="90"/>
      <c r="AG499" s="90"/>
    </row>
    <row r="500" spans="2:33" x14ac:dyDescent="0.25">
      <c r="B500" s="90">
        <v>20132653061.223999</v>
      </c>
      <c r="C500" s="90">
        <v>0.63883482999999996</v>
      </c>
      <c r="D500" s="90">
        <v>-30.096043000000002</v>
      </c>
      <c r="E500" s="90"/>
      <c r="F500" s="90"/>
      <c r="G500" s="90"/>
      <c r="AB500" s="90">
        <v>20132653061.223999</v>
      </c>
      <c r="AC500" s="90">
        <v>2.6285443000000002</v>
      </c>
      <c r="AD500" s="90">
        <v>-24.130372999999999</v>
      </c>
      <c r="AE500" s="90"/>
      <c r="AF500" s="90"/>
      <c r="AG500" s="90"/>
    </row>
    <row r="501" spans="2:33" x14ac:dyDescent="0.25">
      <c r="B501" s="90">
        <v>20387755102.041</v>
      </c>
      <c r="C501" s="90">
        <v>0.84785968</v>
      </c>
      <c r="D501" s="90">
        <v>-28.750852999999999</v>
      </c>
      <c r="E501" s="90"/>
      <c r="F501" s="90"/>
      <c r="G501" s="90"/>
      <c r="AB501" s="90">
        <v>20387755102.041</v>
      </c>
      <c r="AC501" s="90">
        <v>2.1899967</v>
      </c>
      <c r="AD501" s="90">
        <v>-25.027384000000001</v>
      </c>
      <c r="AE501" s="90"/>
      <c r="AF501" s="90"/>
      <c r="AG501" s="90"/>
    </row>
    <row r="502" spans="2:33" x14ac:dyDescent="0.25">
      <c r="B502" s="90">
        <v>20642857142.856998</v>
      </c>
      <c r="C502" s="90">
        <v>0.92279034999999998</v>
      </c>
      <c r="D502" s="90">
        <v>-29.417866</v>
      </c>
      <c r="E502" s="90"/>
      <c r="F502" s="90"/>
      <c r="G502" s="90"/>
      <c r="AB502" s="90">
        <v>20642857142.856998</v>
      </c>
      <c r="AC502" s="90">
        <v>1.8159369999999999</v>
      </c>
      <c r="AD502" s="90">
        <v>-26.537663999999999</v>
      </c>
      <c r="AE502" s="90"/>
      <c r="AF502" s="90"/>
      <c r="AG502" s="90"/>
    </row>
    <row r="503" spans="2:33" x14ac:dyDescent="0.25">
      <c r="B503" s="90">
        <v>20897959183.673</v>
      </c>
      <c r="C503" s="90">
        <v>0.99810463000000005</v>
      </c>
      <c r="D503" s="90">
        <v>-28.743812999999999</v>
      </c>
      <c r="E503" s="90"/>
      <c r="F503" s="90"/>
      <c r="G503" s="90"/>
      <c r="AB503" s="90">
        <v>20897959183.673</v>
      </c>
      <c r="AC503" s="90">
        <v>1.5147883</v>
      </c>
      <c r="AD503" s="90">
        <v>-27.544536999999998</v>
      </c>
      <c r="AE503" s="90"/>
      <c r="AF503" s="90"/>
      <c r="AG503" s="90"/>
    </row>
    <row r="504" spans="2:33" x14ac:dyDescent="0.25">
      <c r="B504" s="90">
        <v>21153061224.490002</v>
      </c>
      <c r="C504" s="90">
        <v>0.90986352999999998</v>
      </c>
      <c r="D504" s="90">
        <v>-29.86739</v>
      </c>
      <c r="E504" s="90"/>
      <c r="F504" s="90"/>
      <c r="G504" s="90"/>
      <c r="AB504" s="90">
        <v>21153061224.490002</v>
      </c>
      <c r="AC504" s="90">
        <v>1.0476726000000001</v>
      </c>
      <c r="AD504" s="90">
        <v>-30.027038999999998</v>
      </c>
      <c r="AE504" s="90"/>
      <c r="AF504" s="90"/>
      <c r="AG504" s="90"/>
    </row>
    <row r="505" spans="2:33" x14ac:dyDescent="0.25">
      <c r="B505" s="90">
        <v>21408163265.306</v>
      </c>
      <c r="C505" s="90">
        <v>1.0223295999999999</v>
      </c>
      <c r="D505" s="90">
        <v>-29.641047</v>
      </c>
      <c r="E505" s="90"/>
      <c r="F505" s="90"/>
      <c r="G505" s="90"/>
      <c r="AB505" s="90">
        <v>21408163265.306</v>
      </c>
      <c r="AC505" s="90">
        <v>0.98596424000000005</v>
      </c>
      <c r="AD505" s="90">
        <v>-30.318991</v>
      </c>
      <c r="AE505" s="90"/>
      <c r="AF505" s="90"/>
      <c r="AG505" s="90"/>
    </row>
    <row r="506" spans="2:33" x14ac:dyDescent="0.25">
      <c r="B506" s="90">
        <v>21663265306.122002</v>
      </c>
      <c r="C506" s="90">
        <v>1.0141336999999999</v>
      </c>
      <c r="D506" s="90">
        <v>-29.942896000000001</v>
      </c>
      <c r="E506" s="90"/>
      <c r="F506" s="90"/>
      <c r="G506" s="90"/>
      <c r="AB506" s="90">
        <v>21663265306.122002</v>
      </c>
      <c r="AC506" s="90">
        <v>0.79341638000000003</v>
      </c>
      <c r="AD506" s="90">
        <v>-31.549194</v>
      </c>
      <c r="AE506" s="90"/>
      <c r="AF506" s="90"/>
      <c r="AG506" s="90"/>
    </row>
    <row r="507" spans="2:33" x14ac:dyDescent="0.25">
      <c r="B507" s="90">
        <v>21918367346.938999</v>
      </c>
      <c r="C507" s="90">
        <v>1.1003902000000001</v>
      </c>
      <c r="D507" s="90">
        <v>-30.843266</v>
      </c>
      <c r="E507" s="90"/>
      <c r="F507" s="90"/>
      <c r="G507" s="90"/>
      <c r="AB507" s="90">
        <v>21918367346.938999</v>
      </c>
      <c r="AC507" s="90">
        <v>0.68237912999999994</v>
      </c>
      <c r="AD507" s="90">
        <v>-32.983032000000001</v>
      </c>
      <c r="AE507" s="90"/>
      <c r="AF507" s="90"/>
      <c r="AG507" s="90"/>
    </row>
    <row r="508" spans="2:33" x14ac:dyDescent="0.25">
      <c r="B508" s="90">
        <v>22173469387.755001</v>
      </c>
      <c r="C508" s="90">
        <v>1.1224145000000001</v>
      </c>
      <c r="D508" s="90">
        <v>-30.025054999999998</v>
      </c>
      <c r="E508" s="90"/>
      <c r="F508" s="90"/>
      <c r="G508" s="90"/>
      <c r="AB508" s="90">
        <v>22173469387.755001</v>
      </c>
      <c r="AC508" s="90">
        <v>0.76071345999999995</v>
      </c>
      <c r="AD508" s="90">
        <v>-32.097214000000001</v>
      </c>
      <c r="AE508" s="90"/>
      <c r="AF508" s="90"/>
      <c r="AG508" s="90"/>
    </row>
    <row r="509" spans="2:33" x14ac:dyDescent="0.25">
      <c r="B509" s="90">
        <v>22428571428.570999</v>
      </c>
      <c r="C509" s="90">
        <v>1.0909595000000001</v>
      </c>
      <c r="D509" s="90">
        <v>-31.659382000000001</v>
      </c>
      <c r="E509" s="90"/>
      <c r="F509" s="90"/>
      <c r="G509" s="90"/>
      <c r="AB509" s="90">
        <v>22428571428.570999</v>
      </c>
      <c r="AC509" s="90">
        <v>0.77711253999999996</v>
      </c>
      <c r="AD509" s="90">
        <v>-32.559916999999999</v>
      </c>
      <c r="AE509" s="90"/>
      <c r="AF509" s="90"/>
      <c r="AG509" s="90"/>
    </row>
    <row r="510" spans="2:33" x14ac:dyDescent="0.25">
      <c r="B510" s="90">
        <v>22683673469.388</v>
      </c>
      <c r="C510" s="90">
        <v>0.89542621</v>
      </c>
      <c r="D510" s="90">
        <v>-31.980098999999999</v>
      </c>
      <c r="E510" s="90"/>
      <c r="F510" s="90"/>
      <c r="G510" s="90"/>
      <c r="AB510" s="90">
        <v>22683673469.388</v>
      </c>
      <c r="AC510" s="90">
        <v>0.7407589</v>
      </c>
      <c r="AD510" s="90">
        <v>-32.802768999999998</v>
      </c>
      <c r="AE510" s="90"/>
      <c r="AF510" s="90"/>
      <c r="AG510" s="90"/>
    </row>
    <row r="511" spans="2:33" x14ac:dyDescent="0.25">
      <c r="B511" s="90">
        <v>22938775510.203999</v>
      </c>
      <c r="C511" s="90">
        <v>0.52847224000000004</v>
      </c>
      <c r="D511" s="90">
        <v>-35.999110999999999</v>
      </c>
      <c r="E511" s="90"/>
      <c r="F511" s="90"/>
      <c r="G511" s="90"/>
      <c r="AB511" s="90">
        <v>22938775510.203999</v>
      </c>
      <c r="AC511" s="90">
        <v>0.52473420000000004</v>
      </c>
      <c r="AD511" s="90">
        <v>-35.003540000000001</v>
      </c>
      <c r="AE511" s="90"/>
      <c r="AF511" s="90"/>
      <c r="AG511" s="90"/>
    </row>
    <row r="512" spans="2:33" x14ac:dyDescent="0.25">
      <c r="B512" s="90">
        <v>23193877551.02</v>
      </c>
      <c r="C512" s="90">
        <v>0.25482287999999997</v>
      </c>
      <c r="D512" s="90">
        <v>-39.312935000000003</v>
      </c>
      <c r="E512" s="90"/>
      <c r="F512" s="90"/>
      <c r="G512" s="90"/>
      <c r="AB512" s="90">
        <v>23193877551.02</v>
      </c>
      <c r="AC512" s="90">
        <v>0.51645147999999996</v>
      </c>
      <c r="AD512" s="90">
        <v>-36.543205</v>
      </c>
      <c r="AE512" s="90"/>
      <c r="AF512" s="90"/>
      <c r="AG512" s="90"/>
    </row>
    <row r="513" spans="2:33" x14ac:dyDescent="0.25">
      <c r="B513" s="90">
        <v>23448979591.837002</v>
      </c>
      <c r="C513" s="90">
        <v>1.0209803E-2</v>
      </c>
      <c r="D513" s="90">
        <v>-44.532288000000001</v>
      </c>
      <c r="E513" s="90"/>
      <c r="F513" s="90"/>
      <c r="G513" s="90"/>
      <c r="AB513" s="90">
        <v>23448979591.837002</v>
      </c>
      <c r="AC513" s="90">
        <v>0.49500135000000001</v>
      </c>
      <c r="AD513" s="90">
        <v>-40.230885000000001</v>
      </c>
      <c r="AE513" s="90"/>
      <c r="AF513" s="90"/>
      <c r="AG513" s="90"/>
    </row>
    <row r="514" spans="2:33" x14ac:dyDescent="0.25">
      <c r="B514" s="90">
        <v>23704081632.653</v>
      </c>
      <c r="C514" s="90">
        <v>-0.10677478</v>
      </c>
      <c r="D514" s="90">
        <v>-52.146197999999998</v>
      </c>
      <c r="E514" s="90"/>
      <c r="F514" s="90"/>
      <c r="G514" s="90"/>
      <c r="AB514" s="90">
        <v>23704081632.653</v>
      </c>
      <c r="AC514" s="90">
        <v>0.36405879000000002</v>
      </c>
      <c r="AD514" s="90">
        <v>-46.999718000000001</v>
      </c>
      <c r="AE514" s="90"/>
      <c r="AF514" s="90"/>
      <c r="AG514" s="90"/>
    </row>
    <row r="515" spans="2:33" x14ac:dyDescent="0.25">
      <c r="B515" s="90">
        <v>23959183673.469002</v>
      </c>
      <c r="C515" s="90">
        <v>7.1222350000000004E-2</v>
      </c>
      <c r="D515" s="90">
        <v>-58.695281999999999</v>
      </c>
      <c r="E515" s="90"/>
      <c r="F515" s="90"/>
      <c r="G515" s="90"/>
      <c r="AB515" s="90">
        <v>23959183673.469002</v>
      </c>
      <c r="AC515" s="90">
        <v>0.42707992</v>
      </c>
      <c r="AD515" s="90">
        <v>-51.621670000000002</v>
      </c>
      <c r="AE515" s="90"/>
      <c r="AF515" s="90"/>
      <c r="AG515" s="90"/>
    </row>
    <row r="516" spans="2:33" x14ac:dyDescent="0.25">
      <c r="B516" s="90">
        <v>24214285714.285999</v>
      </c>
      <c r="C516" s="90">
        <v>3.3003464</v>
      </c>
      <c r="D516" s="90">
        <v>-61.846245000000003</v>
      </c>
      <c r="E516" s="90"/>
      <c r="F516" s="90"/>
      <c r="G516" s="90"/>
      <c r="AB516" s="90">
        <v>24214285714.285999</v>
      </c>
      <c r="AC516" s="90">
        <v>0.73019867999999999</v>
      </c>
      <c r="AD516" s="90">
        <v>-54.183666000000002</v>
      </c>
      <c r="AE516" s="90"/>
      <c r="AF516" s="90"/>
      <c r="AG516" s="90"/>
    </row>
    <row r="517" spans="2:33" x14ac:dyDescent="0.25">
      <c r="B517" s="90">
        <v>24469387755.102001</v>
      </c>
      <c r="C517" s="90">
        <v>5.3655210000000002</v>
      </c>
      <c r="D517" s="90">
        <v>-63.029845999999999</v>
      </c>
      <c r="E517" s="90"/>
      <c r="F517" s="90"/>
      <c r="G517" s="90"/>
      <c r="AB517" s="90">
        <v>24469387755.102001</v>
      </c>
      <c r="AC517" s="90">
        <v>1.4141585000000001</v>
      </c>
      <c r="AD517" s="90">
        <v>-57.955672999999997</v>
      </c>
      <c r="AE517" s="90"/>
      <c r="AF517" s="90"/>
      <c r="AG517" s="90"/>
    </row>
    <row r="518" spans="2:33" x14ac:dyDescent="0.25">
      <c r="B518" s="90">
        <v>24724489795.917999</v>
      </c>
      <c r="C518" s="90">
        <v>9.2450647000000004</v>
      </c>
      <c r="D518" s="90">
        <v>-61.253104999999998</v>
      </c>
      <c r="E518" s="90"/>
      <c r="F518" s="90"/>
      <c r="G518" s="90"/>
      <c r="AB518" s="90">
        <v>24724489795.917999</v>
      </c>
      <c r="AC518" s="90">
        <v>2.1019532999999999</v>
      </c>
      <c r="AD518" s="90">
        <v>-61.393597</v>
      </c>
      <c r="AE518" s="90"/>
      <c r="AF518" s="90"/>
      <c r="AG518" s="90"/>
    </row>
    <row r="519" spans="2:33" x14ac:dyDescent="0.25">
      <c r="B519" s="90">
        <v>24979591836.735001</v>
      </c>
      <c r="C519" s="90">
        <v>6.9546118000000003</v>
      </c>
      <c r="D519" s="90">
        <v>-65.517775999999998</v>
      </c>
      <c r="E519" s="90"/>
      <c r="F519" s="90"/>
      <c r="G519" s="90"/>
      <c r="AB519" s="90">
        <v>24979591836.735001</v>
      </c>
      <c r="AC519" s="90">
        <v>3.3984198999999999</v>
      </c>
      <c r="AD519" s="90">
        <v>-63.950684000000003</v>
      </c>
      <c r="AE519" s="90"/>
      <c r="AF519" s="90"/>
      <c r="AG519" s="90"/>
    </row>
    <row r="520" spans="2:33" x14ac:dyDescent="0.25">
      <c r="B520" s="90">
        <v>25234693877.550999</v>
      </c>
      <c r="C520" s="90">
        <v>6.4802046000000004</v>
      </c>
      <c r="D520" s="90">
        <v>-66.363106000000002</v>
      </c>
      <c r="E520" s="90"/>
      <c r="F520" s="90"/>
      <c r="G520" s="90"/>
      <c r="AB520" s="90">
        <v>25234693877.550999</v>
      </c>
      <c r="AC520" s="90">
        <v>4.5903777999999997</v>
      </c>
      <c r="AD520" s="90">
        <v>-63.571854000000002</v>
      </c>
      <c r="AE520" s="90"/>
      <c r="AF520" s="90"/>
      <c r="AG520" s="90"/>
    </row>
    <row r="521" spans="2:33" x14ac:dyDescent="0.25">
      <c r="B521" s="90">
        <v>25489795918.367001</v>
      </c>
      <c r="C521" s="90">
        <v>5.0345434999999998</v>
      </c>
      <c r="D521" s="90">
        <v>-69.208832000000001</v>
      </c>
      <c r="E521" s="90"/>
      <c r="F521" s="90"/>
      <c r="G521" s="90"/>
      <c r="AB521" s="90">
        <v>25489795918.367001</v>
      </c>
      <c r="AC521" s="90">
        <v>4.7758636000000001</v>
      </c>
      <c r="AD521" s="90">
        <v>-66.102631000000002</v>
      </c>
      <c r="AE521" s="90"/>
      <c r="AF521" s="90"/>
      <c r="AG521" s="90"/>
    </row>
    <row r="522" spans="2:33" x14ac:dyDescent="0.25">
      <c r="B522" s="90">
        <v>25744897959.183998</v>
      </c>
      <c r="C522" s="90">
        <v>5.5510644999999998</v>
      </c>
      <c r="D522" s="90">
        <v>-70.376784999999998</v>
      </c>
      <c r="E522" s="90"/>
      <c r="F522" s="90"/>
      <c r="G522" s="90"/>
      <c r="AB522" s="90">
        <v>25744897959.183998</v>
      </c>
      <c r="AC522" s="90">
        <v>5.0107894000000002</v>
      </c>
      <c r="AD522" s="90">
        <v>-66.544449</v>
      </c>
      <c r="AE522" s="90"/>
      <c r="AF522" s="90"/>
      <c r="AG522" s="90"/>
    </row>
    <row r="523" spans="2:33" x14ac:dyDescent="0.25">
      <c r="B523" s="90">
        <v>26000000000</v>
      </c>
      <c r="C523" s="90">
        <v>5.4080447999999999</v>
      </c>
      <c r="D523" s="90">
        <v>-72.641891000000001</v>
      </c>
      <c r="E523" s="90"/>
      <c r="F523" s="90"/>
      <c r="G523" s="90"/>
      <c r="AB523" s="90">
        <v>26000000000</v>
      </c>
      <c r="AC523" s="90">
        <v>4.9291558000000002</v>
      </c>
      <c r="AD523" s="90">
        <v>-66.748146000000006</v>
      </c>
      <c r="AE523" s="90"/>
      <c r="AF523" s="90"/>
      <c r="AG523" s="90"/>
    </row>
    <row r="524" spans="2:33" x14ac:dyDescent="0.25">
      <c r="B524" s="90" t="s">
        <v>21</v>
      </c>
      <c r="C524" s="90"/>
      <c r="D524" s="90"/>
      <c r="E524" s="90"/>
      <c r="F524" s="90"/>
      <c r="G524" s="90"/>
      <c r="AB524" s="90" t="s">
        <v>21</v>
      </c>
      <c r="AC524" s="90"/>
      <c r="AD524" s="90"/>
      <c r="AE524" s="90"/>
      <c r="AF524" s="90"/>
      <c r="AG524" s="90"/>
    </row>
    <row r="525" spans="2:33" x14ac:dyDescent="0.25">
      <c r="B525" s="90"/>
      <c r="C525" s="90"/>
      <c r="D525" s="90"/>
      <c r="E525" s="90"/>
      <c r="F525" s="90"/>
      <c r="G525" s="90"/>
      <c r="AB525" s="90"/>
      <c r="AC525" s="90"/>
      <c r="AD525" s="90"/>
      <c r="AE525" s="90"/>
      <c r="AF525" s="90"/>
      <c r="AG525" s="90"/>
    </row>
    <row r="526" spans="2:33" x14ac:dyDescent="0.25">
      <c r="B526" s="90"/>
      <c r="C526" s="90"/>
      <c r="D526" s="90"/>
      <c r="E526" s="90"/>
      <c r="F526" s="90"/>
      <c r="G526" s="90"/>
      <c r="AB526" s="90"/>
      <c r="AC526" s="90"/>
      <c r="AD526" s="90"/>
      <c r="AE526" s="90"/>
      <c r="AF526" s="90"/>
      <c r="AG526" s="90"/>
    </row>
    <row r="527" spans="2:33" x14ac:dyDescent="0.25">
      <c r="B527" s="90" t="s">
        <v>25</v>
      </c>
      <c r="C527" s="90"/>
      <c r="D527" s="90"/>
      <c r="E527" s="90"/>
      <c r="F527" s="90"/>
      <c r="G527" s="90"/>
      <c r="AB527" s="90" t="s">
        <v>25</v>
      </c>
      <c r="AC527" s="90"/>
      <c r="AD527" s="90"/>
      <c r="AE527" s="90"/>
      <c r="AF527" s="90"/>
      <c r="AG527" s="90"/>
    </row>
    <row r="528" spans="2:33" x14ac:dyDescent="0.25">
      <c r="B528" s="90" t="s">
        <v>19</v>
      </c>
      <c r="C528" s="90" t="s">
        <v>205</v>
      </c>
      <c r="D528" s="90" t="s">
        <v>206</v>
      </c>
      <c r="E528" s="90"/>
      <c r="F528" s="90"/>
      <c r="G528" s="90"/>
      <c r="AB528" s="90" t="s">
        <v>19</v>
      </c>
      <c r="AC528" s="90" t="s">
        <v>205</v>
      </c>
      <c r="AD528" s="90" t="s">
        <v>206</v>
      </c>
      <c r="AE528" s="90"/>
      <c r="AF528" s="90"/>
      <c r="AG528" s="90"/>
    </row>
    <row r="529" spans="2:33" x14ac:dyDescent="0.25">
      <c r="B529" s="90">
        <v>1000000000</v>
      </c>
      <c r="C529" s="90">
        <v>3.9051197000000002</v>
      </c>
      <c r="D529" s="90">
        <v>-63.299926999999997</v>
      </c>
      <c r="E529" s="90"/>
      <c r="F529" s="90"/>
      <c r="G529" s="90"/>
      <c r="AB529" s="90">
        <v>1000000000</v>
      </c>
      <c r="AC529" s="90">
        <v>3.9930425000000001</v>
      </c>
      <c r="AD529" s="90">
        <v>-51.728881999999999</v>
      </c>
      <c r="AE529" s="90"/>
      <c r="AF529" s="90"/>
      <c r="AG529" s="90"/>
    </row>
    <row r="530" spans="2:33" x14ac:dyDescent="0.25">
      <c r="B530" s="90">
        <v>1255102040.8162999</v>
      </c>
      <c r="C530" s="90">
        <v>1.6589513</v>
      </c>
      <c r="D530" s="90">
        <v>-53.208725000000001</v>
      </c>
      <c r="E530" s="90"/>
      <c r="F530" s="90"/>
      <c r="G530" s="90"/>
      <c r="AB530" s="90">
        <v>1255102040.8162999</v>
      </c>
      <c r="AC530" s="90">
        <v>6.0869116999999999</v>
      </c>
      <c r="AD530" s="90">
        <v>-35.222800999999997</v>
      </c>
      <c r="AE530" s="90"/>
      <c r="AF530" s="90"/>
      <c r="AG530" s="90"/>
    </row>
    <row r="531" spans="2:33" x14ac:dyDescent="0.25">
      <c r="B531" s="90">
        <v>1510204081.6327</v>
      </c>
      <c r="C531" s="90">
        <v>-0.3955341</v>
      </c>
      <c r="D531" s="90">
        <v>-39.401417000000002</v>
      </c>
      <c r="E531" s="90"/>
      <c r="F531" s="90"/>
      <c r="G531" s="90"/>
      <c r="AB531" s="90">
        <v>1510204081.6327</v>
      </c>
      <c r="AC531" s="90">
        <v>8.2072638999999992</v>
      </c>
      <c r="AD531" s="90">
        <v>-17.009191999999999</v>
      </c>
      <c r="AE531" s="90"/>
      <c r="AF531" s="90"/>
      <c r="AG531" s="90"/>
    </row>
    <row r="532" spans="2:33" x14ac:dyDescent="0.25">
      <c r="B532" s="90">
        <v>1765306122.4489999</v>
      </c>
      <c r="C532" s="90">
        <v>0.47460657000000001</v>
      </c>
      <c r="D532" s="90">
        <v>-26.021443999999999</v>
      </c>
      <c r="E532" s="90"/>
      <c r="F532" s="90"/>
      <c r="G532" s="90"/>
      <c r="AB532" s="90">
        <v>1765306122.4489999</v>
      </c>
      <c r="AC532" s="90">
        <v>11.600394</v>
      </c>
      <c r="AD532" s="90">
        <v>-6.9995298000000004</v>
      </c>
      <c r="AE532" s="90"/>
      <c r="AF532" s="90"/>
      <c r="AG532" s="90"/>
    </row>
    <row r="533" spans="2:33" x14ac:dyDescent="0.25">
      <c r="B533" s="90">
        <v>2020408163.2653</v>
      </c>
      <c r="C533" s="90">
        <v>1.6902170999999999</v>
      </c>
      <c r="D533" s="90">
        <v>-17.493251999999998</v>
      </c>
      <c r="E533" s="90"/>
      <c r="F533" s="90"/>
      <c r="G533" s="90"/>
      <c r="AB533" s="90">
        <v>2020408163.2653</v>
      </c>
      <c r="AC533" s="90">
        <v>14.121358000000001</v>
      </c>
      <c r="AD533" s="90">
        <v>-0.22074223000000001</v>
      </c>
      <c r="AE533" s="90"/>
      <c r="AF533" s="90"/>
      <c r="AG533" s="90"/>
    </row>
    <row r="534" spans="2:33" x14ac:dyDescent="0.25">
      <c r="B534" s="90">
        <v>2275510204.0816002</v>
      </c>
      <c r="C534" s="90">
        <v>3.7340697999999999</v>
      </c>
      <c r="D534" s="90">
        <v>-10.895004999999999</v>
      </c>
      <c r="E534" s="90"/>
      <c r="F534" s="90"/>
      <c r="G534" s="90"/>
      <c r="AB534" s="90">
        <v>2275510204.0816002</v>
      </c>
      <c r="AC534" s="90">
        <v>16.596029000000001</v>
      </c>
      <c r="AD534" s="90">
        <v>5.1022242999999996</v>
      </c>
      <c r="AE534" s="90"/>
      <c r="AF534" s="90"/>
      <c r="AG534" s="90"/>
    </row>
    <row r="535" spans="2:33" x14ac:dyDescent="0.25">
      <c r="B535" s="90">
        <v>2530612244.8979998</v>
      </c>
      <c r="C535" s="90">
        <v>6.1183782000000004</v>
      </c>
      <c r="D535" s="90">
        <v>-5.7345347000000002</v>
      </c>
      <c r="E535" s="90"/>
      <c r="F535" s="90"/>
      <c r="G535" s="90"/>
      <c r="AB535" s="90">
        <v>2530612244.8979998</v>
      </c>
      <c r="AC535" s="90">
        <v>15.960666</v>
      </c>
      <c r="AD535" s="90">
        <v>5.4771261000000004</v>
      </c>
      <c r="AE535" s="90"/>
      <c r="AF535" s="90"/>
      <c r="AG535" s="90"/>
    </row>
    <row r="536" spans="2:33" x14ac:dyDescent="0.25">
      <c r="B536" s="90">
        <v>2785714285.7143002</v>
      </c>
      <c r="C536" s="90">
        <v>7.7711005000000002</v>
      </c>
      <c r="D536" s="90">
        <v>-3.0304286</v>
      </c>
      <c r="E536" s="90"/>
      <c r="F536" s="90"/>
      <c r="G536" s="90"/>
      <c r="AB536" s="90">
        <v>2785714285.7143002</v>
      </c>
      <c r="AC536" s="90">
        <v>14.344108</v>
      </c>
      <c r="AD536" s="90">
        <v>4.0846448000000004</v>
      </c>
      <c r="AE536" s="90"/>
      <c r="AF536" s="90"/>
      <c r="AG536" s="90"/>
    </row>
    <row r="537" spans="2:33" x14ac:dyDescent="0.25">
      <c r="B537" s="90">
        <v>3040816326.5306001</v>
      </c>
      <c r="C537" s="90">
        <v>8.2785548999999996</v>
      </c>
      <c r="D537" s="90">
        <v>-2.2946439000000001</v>
      </c>
      <c r="E537" s="90"/>
      <c r="F537" s="90"/>
      <c r="G537" s="90"/>
      <c r="AB537" s="90">
        <v>3040816326.5306001</v>
      </c>
      <c r="AC537" s="90">
        <v>12.631041</v>
      </c>
      <c r="AD537" s="90">
        <v>2.0322881000000002</v>
      </c>
      <c r="AE537" s="90"/>
      <c r="AF537" s="90"/>
      <c r="AG537" s="90"/>
    </row>
    <row r="538" spans="2:33" x14ac:dyDescent="0.25">
      <c r="B538" s="90">
        <v>3295918367.3469</v>
      </c>
      <c r="C538" s="90">
        <v>7.8659810999999999</v>
      </c>
      <c r="D538" s="90">
        <v>-3.0066096999999998</v>
      </c>
      <c r="E538" s="90"/>
      <c r="F538" s="90"/>
      <c r="G538" s="90"/>
      <c r="AB538" s="90">
        <v>3295918367.3469</v>
      </c>
      <c r="AC538" s="90">
        <v>11.65846</v>
      </c>
      <c r="AD538" s="90">
        <v>0.69764411000000004</v>
      </c>
      <c r="AE538" s="90"/>
      <c r="AF538" s="90"/>
      <c r="AG538" s="90"/>
    </row>
    <row r="539" spans="2:33" x14ac:dyDescent="0.25">
      <c r="B539" s="90">
        <v>3551020408.1633</v>
      </c>
      <c r="C539" s="90">
        <v>7.3784327999999997</v>
      </c>
      <c r="D539" s="90">
        <v>-3.8677838000000002</v>
      </c>
      <c r="E539" s="90"/>
      <c r="F539" s="90"/>
      <c r="G539" s="90"/>
      <c r="AB539" s="90">
        <v>3551020408.1633</v>
      </c>
      <c r="AC539" s="90">
        <v>11.297651</v>
      </c>
      <c r="AD539" s="90">
        <v>-0.10218396</v>
      </c>
      <c r="AE539" s="90"/>
      <c r="AF539" s="90"/>
      <c r="AG539" s="90"/>
    </row>
    <row r="540" spans="2:33" x14ac:dyDescent="0.25">
      <c r="B540" s="90">
        <v>3806122448.9796</v>
      </c>
      <c r="C540" s="90">
        <v>7.1246308999999997</v>
      </c>
      <c r="D540" s="90">
        <v>-4.3433881000000003</v>
      </c>
      <c r="E540" s="90"/>
      <c r="F540" s="90"/>
      <c r="G540" s="90"/>
      <c r="AB540" s="90">
        <v>3806122448.9796</v>
      </c>
      <c r="AC540" s="90">
        <v>11.807937000000001</v>
      </c>
      <c r="AD540" s="90">
        <v>0.36407374999999997</v>
      </c>
      <c r="AE540" s="90"/>
      <c r="AF540" s="90"/>
      <c r="AG540" s="90"/>
    </row>
    <row r="541" spans="2:33" x14ac:dyDescent="0.25">
      <c r="B541" s="90">
        <v>4061224489.7958999</v>
      </c>
      <c r="C541" s="90">
        <v>7.0864510999999997</v>
      </c>
      <c r="D541" s="90">
        <v>-4.6171021000000003</v>
      </c>
      <c r="E541" s="90"/>
      <c r="F541" s="90"/>
      <c r="G541" s="90"/>
      <c r="AB541" s="90">
        <v>4061224489.7958999</v>
      </c>
      <c r="AC541" s="90">
        <v>12.434056</v>
      </c>
      <c r="AD541" s="90">
        <v>0.79035847999999997</v>
      </c>
      <c r="AE541" s="90"/>
      <c r="AF541" s="90"/>
      <c r="AG541" s="90"/>
    </row>
    <row r="542" spans="2:33" x14ac:dyDescent="0.25">
      <c r="B542" s="90">
        <v>4316326530.6121998</v>
      </c>
      <c r="C542" s="90">
        <v>7.4233650999999998</v>
      </c>
      <c r="D542" s="90">
        <v>-4.2518238999999998</v>
      </c>
      <c r="E542" s="90"/>
      <c r="F542" s="90"/>
      <c r="G542" s="90"/>
      <c r="AB542" s="90">
        <v>4316326530.6121998</v>
      </c>
      <c r="AC542" s="90">
        <v>13.706492000000001</v>
      </c>
      <c r="AD542" s="90">
        <v>2.3477291999999998</v>
      </c>
      <c r="AE542" s="90"/>
      <c r="AF542" s="90"/>
      <c r="AG542" s="90"/>
    </row>
    <row r="543" spans="2:33" x14ac:dyDescent="0.25">
      <c r="B543" s="90">
        <v>4571428571.4286003</v>
      </c>
      <c r="C543" s="90">
        <v>7.3179059000000004</v>
      </c>
      <c r="D543" s="90">
        <v>-4.4590158000000004</v>
      </c>
      <c r="E543" s="90"/>
      <c r="F543" s="90"/>
      <c r="G543" s="90"/>
      <c r="AB543" s="90">
        <v>4571428571.4286003</v>
      </c>
      <c r="AC543" s="90">
        <v>15.748512</v>
      </c>
      <c r="AD543" s="90">
        <v>4.6456552000000002</v>
      </c>
      <c r="AE543" s="90"/>
      <c r="AF543" s="90"/>
      <c r="AG543" s="90"/>
    </row>
    <row r="544" spans="2:33" x14ac:dyDescent="0.25">
      <c r="B544" s="90">
        <v>4826530612.2448997</v>
      </c>
      <c r="C544" s="90">
        <v>6.8963565999999998</v>
      </c>
      <c r="D544" s="90">
        <v>-4.9474486999999998</v>
      </c>
      <c r="E544" s="90"/>
      <c r="F544" s="90"/>
      <c r="G544" s="90"/>
      <c r="AB544" s="90">
        <v>4826530612.2448997</v>
      </c>
      <c r="AC544" s="90">
        <v>17.191251999999999</v>
      </c>
      <c r="AD544" s="90">
        <v>6.5340642999999998</v>
      </c>
      <c r="AE544" s="90"/>
      <c r="AF544" s="90"/>
      <c r="AG544" s="90"/>
    </row>
    <row r="545" spans="2:33" x14ac:dyDescent="0.25">
      <c r="B545" s="90">
        <v>5081632653.0612001</v>
      </c>
      <c r="C545" s="90">
        <v>6.2204046000000002</v>
      </c>
      <c r="D545" s="90">
        <v>-5.7730842000000004</v>
      </c>
      <c r="E545" s="90"/>
      <c r="F545" s="90"/>
      <c r="G545" s="90"/>
      <c r="AB545" s="90">
        <v>5081632653.0612001</v>
      </c>
      <c r="AC545" s="90">
        <v>18.053536999999999</v>
      </c>
      <c r="AD545" s="90">
        <v>7.5119138000000003</v>
      </c>
      <c r="AE545" s="90"/>
      <c r="AF545" s="90"/>
      <c r="AG545" s="90"/>
    </row>
    <row r="546" spans="2:33" x14ac:dyDescent="0.25">
      <c r="B546" s="90">
        <v>5336734693.8775997</v>
      </c>
      <c r="C546" s="90">
        <v>5.5859636999999998</v>
      </c>
      <c r="D546" s="90">
        <v>-6.6322121999999997</v>
      </c>
      <c r="E546" s="90"/>
      <c r="F546" s="90"/>
      <c r="G546" s="90"/>
      <c r="AB546" s="90">
        <v>5336734693.8775997</v>
      </c>
      <c r="AC546" s="90">
        <v>16.901781</v>
      </c>
      <c r="AD546" s="90">
        <v>6.4856509999999998</v>
      </c>
      <c r="AE546" s="90"/>
      <c r="AF546" s="90"/>
      <c r="AG546" s="90"/>
    </row>
    <row r="547" spans="2:33" x14ac:dyDescent="0.25">
      <c r="B547" s="90">
        <v>5591836734.6939001</v>
      </c>
      <c r="C547" s="90">
        <v>5.2442783999999998</v>
      </c>
      <c r="D547" s="90">
        <v>-7.4108542999999996</v>
      </c>
      <c r="E547" s="90"/>
      <c r="F547" s="90"/>
      <c r="G547" s="90"/>
      <c r="AB547" s="90">
        <v>5591836734.6939001</v>
      </c>
      <c r="AC547" s="90">
        <v>17.137004999999998</v>
      </c>
      <c r="AD547" s="90">
        <v>6.6523414000000001</v>
      </c>
      <c r="AE547" s="90"/>
      <c r="AF547" s="90"/>
      <c r="AG547" s="90"/>
    </row>
    <row r="548" spans="2:33" x14ac:dyDescent="0.25">
      <c r="B548" s="90">
        <v>5846938775.5101995</v>
      </c>
      <c r="C548" s="90">
        <v>4.8309135000000003</v>
      </c>
      <c r="D548" s="90">
        <v>-8.1577959</v>
      </c>
      <c r="E548" s="90"/>
      <c r="F548" s="90"/>
      <c r="G548" s="90"/>
      <c r="AB548" s="90">
        <v>5846938775.5101995</v>
      </c>
      <c r="AC548" s="90">
        <v>16.601251999999999</v>
      </c>
      <c r="AD548" s="90">
        <v>6.0717235000000001</v>
      </c>
      <c r="AE548" s="90"/>
      <c r="AF548" s="90"/>
      <c r="AG548" s="90"/>
    </row>
    <row r="549" spans="2:33" x14ac:dyDescent="0.25">
      <c r="B549" s="90">
        <v>6102040816.3264999</v>
      </c>
      <c r="C549" s="90">
        <v>4.6112294</v>
      </c>
      <c r="D549" s="90">
        <v>-8.6052198000000004</v>
      </c>
      <c r="E549" s="90"/>
      <c r="F549" s="90"/>
      <c r="G549" s="90"/>
      <c r="AB549" s="90">
        <v>6102040816.3264999</v>
      </c>
      <c r="AC549" s="90">
        <v>16.981003000000001</v>
      </c>
      <c r="AD549" s="90">
        <v>6.0573711000000001</v>
      </c>
      <c r="AE549" s="90"/>
      <c r="AF549" s="90"/>
      <c r="AG549" s="90"/>
    </row>
    <row r="550" spans="2:33" x14ac:dyDescent="0.25">
      <c r="B550" s="90">
        <v>6357142857.1429005</v>
      </c>
      <c r="C550" s="90">
        <v>4.3945346000000001</v>
      </c>
      <c r="D550" s="90">
        <v>-9.1813993000000007</v>
      </c>
      <c r="E550" s="90"/>
      <c r="F550" s="90"/>
      <c r="G550" s="90"/>
      <c r="AB550" s="90">
        <v>6357142857.1429005</v>
      </c>
      <c r="AC550" s="90">
        <v>17.653053</v>
      </c>
      <c r="AD550" s="90">
        <v>6.6092485999999999</v>
      </c>
      <c r="AE550" s="90"/>
      <c r="AF550" s="90"/>
      <c r="AG550" s="90"/>
    </row>
    <row r="551" spans="2:33" x14ac:dyDescent="0.25">
      <c r="B551" s="90">
        <v>6612244897.9591999</v>
      </c>
      <c r="C551" s="90">
        <v>4.4052733999999996</v>
      </c>
      <c r="D551" s="90">
        <v>-9.2611389000000006</v>
      </c>
      <c r="E551" s="90"/>
      <c r="F551" s="90"/>
      <c r="G551" s="90"/>
      <c r="AB551" s="90">
        <v>6612244897.9591999</v>
      </c>
      <c r="AC551" s="90">
        <v>20.599867</v>
      </c>
      <c r="AD551" s="90">
        <v>9.0728682999999997</v>
      </c>
      <c r="AE551" s="90"/>
      <c r="AF551" s="90"/>
      <c r="AG551" s="90"/>
    </row>
    <row r="552" spans="2:33" x14ac:dyDescent="0.25">
      <c r="B552" s="90">
        <v>6867346938.7755003</v>
      </c>
      <c r="C552" s="90">
        <v>4.5904961000000002</v>
      </c>
      <c r="D552" s="90">
        <v>-9.3426781000000005</v>
      </c>
      <c r="E552" s="90"/>
      <c r="F552" s="90"/>
      <c r="G552" s="90"/>
      <c r="AB552" s="90">
        <v>6867346938.7755003</v>
      </c>
      <c r="AC552" s="90">
        <v>18.749054000000001</v>
      </c>
      <c r="AD552" s="90">
        <v>6.8479371000000002</v>
      </c>
      <c r="AE552" s="90"/>
      <c r="AF552" s="90"/>
      <c r="AG552" s="90"/>
    </row>
    <row r="553" spans="2:33" x14ac:dyDescent="0.25">
      <c r="B553" s="90">
        <v>7122448979.5917997</v>
      </c>
      <c r="C553" s="90">
        <v>4.3834906</v>
      </c>
      <c r="D553" s="90">
        <v>-9.8157958999999995</v>
      </c>
      <c r="E553" s="90"/>
      <c r="F553" s="90"/>
      <c r="G553" s="90"/>
      <c r="AB553" s="90">
        <v>7122448979.5917997</v>
      </c>
      <c r="AC553" s="90">
        <v>17.212540000000001</v>
      </c>
      <c r="AD553" s="90">
        <v>4.9926051999999999</v>
      </c>
      <c r="AE553" s="90"/>
      <c r="AF553" s="90"/>
      <c r="AG553" s="90"/>
    </row>
    <row r="554" spans="2:33" x14ac:dyDescent="0.25">
      <c r="B554" s="90">
        <v>7377551020.4082003</v>
      </c>
      <c r="C554" s="90">
        <v>3.949122</v>
      </c>
      <c r="D554" s="90">
        <v>-11.155849</v>
      </c>
      <c r="E554" s="90"/>
      <c r="F554" s="90"/>
      <c r="G554" s="90"/>
      <c r="AB554" s="90">
        <v>7377551020.4082003</v>
      </c>
      <c r="AC554" s="90">
        <v>13.905965</v>
      </c>
      <c r="AD554" s="90">
        <v>1.6858019</v>
      </c>
      <c r="AE554" s="90"/>
      <c r="AF554" s="90"/>
      <c r="AG554" s="90"/>
    </row>
    <row r="555" spans="2:33" x14ac:dyDescent="0.25">
      <c r="B555" s="90">
        <v>7632653061.2244997</v>
      </c>
      <c r="C555" s="90">
        <v>3.5820371999999998</v>
      </c>
      <c r="D555" s="90">
        <v>-12.129244999999999</v>
      </c>
      <c r="E555" s="90"/>
      <c r="F555" s="90"/>
      <c r="G555" s="90"/>
      <c r="AB555" s="90">
        <v>7632653061.2244997</v>
      </c>
      <c r="AC555" s="90">
        <v>13.825548</v>
      </c>
      <c r="AD555" s="90">
        <v>1.2108922</v>
      </c>
      <c r="AE555" s="90"/>
      <c r="AF555" s="90"/>
      <c r="AG555" s="90"/>
    </row>
    <row r="556" spans="2:33" x14ac:dyDescent="0.25">
      <c r="B556" s="90">
        <v>7887755102.0408001</v>
      </c>
      <c r="C556" s="90">
        <v>3.6191561000000001</v>
      </c>
      <c r="D556" s="90">
        <v>-12.326986</v>
      </c>
      <c r="E556" s="90"/>
      <c r="F556" s="90"/>
      <c r="G556" s="90"/>
      <c r="AB556" s="90">
        <v>7887755102.0408001</v>
      </c>
      <c r="AC556" s="90">
        <v>11.900421</v>
      </c>
      <c r="AD556" s="90">
        <v>-1.5946904</v>
      </c>
      <c r="AE556" s="90"/>
      <c r="AF556" s="90"/>
      <c r="AG556" s="90"/>
    </row>
    <row r="557" spans="2:33" x14ac:dyDescent="0.25">
      <c r="B557" s="90">
        <v>8142857142.8570995</v>
      </c>
      <c r="C557" s="90">
        <v>3.8057075</v>
      </c>
      <c r="D557" s="90">
        <v>-12.228058000000001</v>
      </c>
      <c r="E557" s="90"/>
      <c r="F557" s="90"/>
      <c r="G557" s="90"/>
      <c r="AB557" s="90">
        <v>8142857142.8570995</v>
      </c>
      <c r="AC557" s="90">
        <v>10.070588000000001</v>
      </c>
      <c r="AD557" s="90">
        <v>-4.5562401000000001</v>
      </c>
      <c r="AE557" s="90"/>
      <c r="AF557" s="90"/>
      <c r="AG557" s="90"/>
    </row>
    <row r="558" spans="2:33" x14ac:dyDescent="0.25">
      <c r="B558" s="90">
        <v>8397959183.6735001</v>
      </c>
      <c r="C558" s="90">
        <v>3.7970611999999999</v>
      </c>
      <c r="D558" s="90">
        <v>-12.541408000000001</v>
      </c>
      <c r="E558" s="90"/>
      <c r="F558" s="90"/>
      <c r="G558" s="90"/>
      <c r="AB558" s="90">
        <v>8397959183.6735001</v>
      </c>
      <c r="AC558" s="90">
        <v>9.5655804</v>
      </c>
      <c r="AD558" s="90">
        <v>-5.5407643000000002</v>
      </c>
      <c r="AE558" s="90"/>
      <c r="AF558" s="90"/>
      <c r="AG558" s="90"/>
    </row>
    <row r="559" spans="2:33" x14ac:dyDescent="0.25">
      <c r="B559" s="90">
        <v>8653061224.4897995</v>
      </c>
      <c r="C559" s="90">
        <v>3.6539893000000001</v>
      </c>
      <c r="D559" s="90">
        <v>-13.186226</v>
      </c>
      <c r="E559" s="90"/>
      <c r="F559" s="90"/>
      <c r="G559" s="90"/>
      <c r="AB559" s="90">
        <v>8653061224.4897995</v>
      </c>
      <c r="AC559" s="90">
        <v>9.1824808000000004</v>
      </c>
      <c r="AD559" s="90">
        <v>-6.1794877000000001</v>
      </c>
      <c r="AE559" s="90"/>
      <c r="AF559" s="90"/>
      <c r="AG559" s="90"/>
    </row>
    <row r="560" spans="2:33" x14ac:dyDescent="0.25">
      <c r="B560" s="90">
        <v>8908163265.3061008</v>
      </c>
      <c r="C560" s="90">
        <v>3.3805268000000002</v>
      </c>
      <c r="D560" s="90">
        <v>-13.860010000000001</v>
      </c>
      <c r="E560" s="90"/>
      <c r="F560" s="90"/>
      <c r="G560" s="90"/>
      <c r="AB560" s="90">
        <v>8908163265.3061008</v>
      </c>
      <c r="AC560" s="90">
        <v>10.005849</v>
      </c>
      <c r="AD560" s="90">
        <v>-5.1137914999999996</v>
      </c>
      <c r="AE560" s="90"/>
      <c r="AF560" s="90"/>
      <c r="AG560" s="90"/>
    </row>
    <row r="561" spans="2:33" x14ac:dyDescent="0.25">
      <c r="B561" s="90">
        <v>9163265306.1224003</v>
      </c>
      <c r="C561" s="90">
        <v>3.1418151999999999</v>
      </c>
      <c r="D561" s="90">
        <v>-14.691559</v>
      </c>
      <c r="E561" s="90"/>
      <c r="F561" s="90"/>
      <c r="G561" s="90"/>
      <c r="AB561" s="90">
        <v>9163265306.1224003</v>
      </c>
      <c r="AC561" s="90">
        <v>9.7280063999999999</v>
      </c>
      <c r="AD561" s="90">
        <v>-5.2929257999999999</v>
      </c>
      <c r="AE561" s="90"/>
      <c r="AF561" s="90"/>
      <c r="AG561" s="90"/>
    </row>
    <row r="562" spans="2:33" x14ac:dyDescent="0.25">
      <c r="B562" s="90">
        <v>9418367346.9388008</v>
      </c>
      <c r="C562" s="90">
        <v>3.0078282000000001</v>
      </c>
      <c r="D562" s="90">
        <v>-14.848591000000001</v>
      </c>
      <c r="E562" s="90"/>
      <c r="F562" s="90"/>
      <c r="G562" s="90"/>
      <c r="AB562" s="90">
        <v>9418367346.9388008</v>
      </c>
      <c r="AC562" s="90">
        <v>9.4935436000000006</v>
      </c>
      <c r="AD562" s="90">
        <v>-5.6326618000000002</v>
      </c>
      <c r="AE562" s="90"/>
      <c r="AF562" s="90"/>
      <c r="AG562" s="90"/>
    </row>
    <row r="563" spans="2:33" x14ac:dyDescent="0.25">
      <c r="B563" s="90">
        <v>9673469387.7551003</v>
      </c>
      <c r="C563" s="90">
        <v>2.849072</v>
      </c>
      <c r="D563" s="90">
        <v>-15.323801</v>
      </c>
      <c r="E563" s="90"/>
      <c r="F563" s="90"/>
      <c r="G563" s="90"/>
      <c r="AB563" s="90">
        <v>9673469387.7551003</v>
      </c>
      <c r="AC563" s="90">
        <v>8.6711644999999997</v>
      </c>
      <c r="AD563" s="90">
        <v>-6.6159577000000001</v>
      </c>
      <c r="AE563" s="90"/>
      <c r="AF563" s="90"/>
      <c r="AG563" s="90"/>
    </row>
    <row r="564" spans="2:33" x14ac:dyDescent="0.25">
      <c r="B564" s="90">
        <v>9928571428.5713997</v>
      </c>
      <c r="C564" s="90">
        <v>2.6385304999999999</v>
      </c>
      <c r="D564" s="90">
        <v>-15.595737</v>
      </c>
      <c r="E564" s="90"/>
      <c r="F564" s="90"/>
      <c r="G564" s="90"/>
      <c r="AB564" s="90">
        <v>9928571428.5713997</v>
      </c>
      <c r="AC564" s="90">
        <v>8.4299736000000003</v>
      </c>
      <c r="AD564" s="90">
        <v>-7.3375329999999996</v>
      </c>
      <c r="AE564" s="90"/>
      <c r="AF564" s="90"/>
      <c r="AG564" s="90"/>
    </row>
    <row r="565" spans="2:33" x14ac:dyDescent="0.25">
      <c r="B565" s="90">
        <v>10183673469.388</v>
      </c>
      <c r="C565" s="90">
        <v>2.3338397</v>
      </c>
      <c r="D565" s="90">
        <v>-16.431932</v>
      </c>
      <c r="E565" s="90"/>
      <c r="F565" s="90"/>
      <c r="G565" s="90"/>
      <c r="AB565" s="90">
        <v>10183673469.388</v>
      </c>
      <c r="AC565" s="90">
        <v>9.1570759000000006</v>
      </c>
      <c r="AD565" s="90">
        <v>-6.3507800000000003</v>
      </c>
      <c r="AE565" s="90"/>
      <c r="AF565" s="90"/>
      <c r="AG565" s="90"/>
    </row>
    <row r="566" spans="2:33" x14ac:dyDescent="0.25">
      <c r="B566" s="90">
        <v>10438775510.204</v>
      </c>
      <c r="C566" s="90">
        <v>2.2305112</v>
      </c>
      <c r="D566" s="90">
        <v>-16.668984999999999</v>
      </c>
      <c r="E566" s="90"/>
      <c r="F566" s="90"/>
      <c r="G566" s="90"/>
      <c r="AB566" s="90">
        <v>10438775510.204</v>
      </c>
      <c r="AC566" s="90">
        <v>9.2941322</v>
      </c>
      <c r="AD566" s="90">
        <v>-6.4307679999999996</v>
      </c>
      <c r="AE566" s="90"/>
      <c r="AF566" s="90"/>
      <c r="AG566" s="90"/>
    </row>
    <row r="567" spans="2:33" x14ac:dyDescent="0.25">
      <c r="B567" s="90">
        <v>10693877551.02</v>
      </c>
      <c r="C567" s="90">
        <v>2.2230124</v>
      </c>
      <c r="D567" s="90">
        <v>-16.622686000000002</v>
      </c>
      <c r="E567" s="90"/>
      <c r="F567" s="90"/>
      <c r="G567" s="90"/>
      <c r="AB567" s="90">
        <v>10693877551.02</v>
      </c>
      <c r="AC567" s="90">
        <v>9.2911987000000007</v>
      </c>
      <c r="AD567" s="90">
        <v>-6.4059176000000004</v>
      </c>
      <c r="AE567" s="90"/>
      <c r="AF567" s="90"/>
      <c r="AG567" s="90"/>
    </row>
    <row r="568" spans="2:33" x14ac:dyDescent="0.25">
      <c r="B568" s="90">
        <v>10948979591.837</v>
      </c>
      <c r="C568" s="90">
        <v>2.2333371999999998</v>
      </c>
      <c r="D568" s="90">
        <v>-16.775877000000001</v>
      </c>
      <c r="E568" s="90"/>
      <c r="F568" s="90"/>
      <c r="G568" s="90"/>
      <c r="AB568" s="90">
        <v>10948979591.837</v>
      </c>
      <c r="AC568" s="90">
        <v>9.1453170999999998</v>
      </c>
      <c r="AD568" s="90">
        <v>-6.9859324000000003</v>
      </c>
      <c r="AE568" s="90"/>
      <c r="AF568" s="90"/>
      <c r="AG568" s="90"/>
    </row>
    <row r="569" spans="2:33" x14ac:dyDescent="0.25">
      <c r="B569" s="90">
        <v>11204081632.653</v>
      </c>
      <c r="C569" s="90">
        <v>2.0805406999999998</v>
      </c>
      <c r="D569" s="90">
        <v>-17.410919</v>
      </c>
      <c r="E569" s="90"/>
      <c r="F569" s="90"/>
      <c r="G569" s="90"/>
      <c r="AB569" s="90">
        <v>11204081632.653</v>
      </c>
      <c r="AC569" s="90">
        <v>9.4551867999999999</v>
      </c>
      <c r="AD569" s="90">
        <v>-6.796659</v>
      </c>
      <c r="AE569" s="90"/>
      <c r="AF569" s="90"/>
      <c r="AG569" s="90"/>
    </row>
    <row r="570" spans="2:33" x14ac:dyDescent="0.25">
      <c r="B570" s="90">
        <v>11459183673.469</v>
      </c>
      <c r="C570" s="90">
        <v>1.858865</v>
      </c>
      <c r="D570" s="90">
        <v>-18.550127</v>
      </c>
      <c r="E570" s="90"/>
      <c r="F570" s="90"/>
      <c r="G570" s="90"/>
      <c r="AB570" s="90">
        <v>11459183673.469</v>
      </c>
      <c r="AC570" s="90">
        <v>9.6151228</v>
      </c>
      <c r="AD570" s="90">
        <v>-6.8561883000000003</v>
      </c>
      <c r="AE570" s="90"/>
      <c r="AF570" s="90"/>
      <c r="AG570" s="90"/>
    </row>
    <row r="571" spans="2:33" x14ac:dyDescent="0.25">
      <c r="B571" s="90">
        <v>11714285714.285999</v>
      </c>
      <c r="C571" s="90">
        <v>1.6243938</v>
      </c>
      <c r="D571" s="90">
        <v>-19.507052999999999</v>
      </c>
      <c r="E571" s="90"/>
      <c r="F571" s="90"/>
      <c r="G571" s="90"/>
      <c r="AB571" s="90">
        <v>11714285714.285999</v>
      </c>
      <c r="AC571" s="90">
        <v>10.081462999999999</v>
      </c>
      <c r="AD571" s="90">
        <v>-6.5682181999999996</v>
      </c>
      <c r="AE571" s="90"/>
      <c r="AF571" s="90"/>
      <c r="AG571" s="90"/>
    </row>
    <row r="572" spans="2:33" x14ac:dyDescent="0.25">
      <c r="B572" s="90">
        <v>11969387755.101999</v>
      </c>
      <c r="C572" s="90">
        <v>1.5870337000000001</v>
      </c>
      <c r="D572" s="90">
        <v>-19.918303999999999</v>
      </c>
      <c r="E572" s="90"/>
      <c r="F572" s="90"/>
      <c r="G572" s="90"/>
      <c r="AB572" s="90">
        <v>11969387755.101999</v>
      </c>
      <c r="AC572" s="90">
        <v>10.066087</v>
      </c>
      <c r="AD572" s="90">
        <v>-6.6210351000000003</v>
      </c>
      <c r="AE572" s="90"/>
      <c r="AF572" s="90"/>
      <c r="AG572" s="90"/>
    </row>
    <row r="573" spans="2:33" x14ac:dyDescent="0.25">
      <c r="B573" s="90">
        <v>12224489795.917999</v>
      </c>
      <c r="C573" s="90">
        <v>1.4252113</v>
      </c>
      <c r="D573" s="90">
        <v>-20.326595000000001</v>
      </c>
      <c r="E573" s="90"/>
      <c r="F573" s="90"/>
      <c r="G573" s="90"/>
      <c r="AB573" s="90">
        <v>12224489795.917999</v>
      </c>
      <c r="AC573" s="90">
        <v>9.6087588999999998</v>
      </c>
      <c r="AD573" s="90">
        <v>-7.4901270999999996</v>
      </c>
      <c r="AE573" s="90"/>
      <c r="AF573" s="90"/>
      <c r="AG573" s="90"/>
    </row>
    <row r="574" spans="2:33" x14ac:dyDescent="0.25">
      <c r="B574" s="90">
        <v>12479591836.735001</v>
      </c>
      <c r="C574" s="90">
        <v>1.4945518</v>
      </c>
      <c r="D574" s="90">
        <v>-20.026700999999999</v>
      </c>
      <c r="E574" s="90"/>
      <c r="F574" s="90"/>
      <c r="G574" s="90"/>
      <c r="AB574" s="90">
        <v>12479591836.735001</v>
      </c>
      <c r="AC574" s="90">
        <v>8.4459248000000002</v>
      </c>
      <c r="AD574" s="90">
        <v>-8.9972401000000009</v>
      </c>
      <c r="AE574" s="90"/>
      <c r="AF574" s="90"/>
      <c r="AG574" s="90"/>
    </row>
    <row r="575" spans="2:33" x14ac:dyDescent="0.25">
      <c r="B575" s="90">
        <v>12734693877.551001</v>
      </c>
      <c r="C575" s="90">
        <v>1.3803204</v>
      </c>
      <c r="D575" s="90">
        <v>-20.194731000000001</v>
      </c>
      <c r="E575" s="90"/>
      <c r="F575" s="90"/>
      <c r="G575" s="90"/>
      <c r="AB575" s="90">
        <v>12734693877.551001</v>
      </c>
      <c r="AC575" s="90">
        <v>8.5693301999999996</v>
      </c>
      <c r="AD575" s="90">
        <v>-8.9039582999999993</v>
      </c>
      <c r="AE575" s="90"/>
      <c r="AF575" s="90"/>
      <c r="AG575" s="90"/>
    </row>
    <row r="576" spans="2:33" x14ac:dyDescent="0.25">
      <c r="B576" s="90">
        <v>12989795918.367001</v>
      </c>
      <c r="C576" s="90">
        <v>1.5193881</v>
      </c>
      <c r="D576" s="90">
        <v>-19.477371000000002</v>
      </c>
      <c r="E576" s="90"/>
      <c r="F576" s="90"/>
      <c r="G576" s="90"/>
      <c r="AB576" s="90">
        <v>12989795918.367001</v>
      </c>
      <c r="AC576" s="90">
        <v>9.0697268999999991</v>
      </c>
      <c r="AD576" s="90">
        <v>-7.9272733000000004</v>
      </c>
      <c r="AE576" s="90"/>
      <c r="AF576" s="90"/>
      <c r="AG576" s="90"/>
    </row>
    <row r="577" spans="2:33" x14ac:dyDescent="0.25">
      <c r="B577" s="90">
        <v>13244897959.184</v>
      </c>
      <c r="C577" s="90">
        <v>1.2400762000000001</v>
      </c>
      <c r="D577" s="90">
        <v>-20.703802</v>
      </c>
      <c r="E577" s="90"/>
      <c r="F577" s="90"/>
      <c r="G577" s="90"/>
      <c r="AB577" s="90">
        <v>13244897959.184</v>
      </c>
      <c r="AC577" s="90">
        <v>8.9013939000000004</v>
      </c>
      <c r="AD577" s="90">
        <v>-8.3529576999999993</v>
      </c>
      <c r="AE577" s="90"/>
      <c r="AF577" s="90"/>
      <c r="AG577" s="90"/>
    </row>
    <row r="578" spans="2:33" x14ac:dyDescent="0.25">
      <c r="B578" s="90">
        <v>13500000000</v>
      </c>
      <c r="C578" s="90">
        <v>1.1200755</v>
      </c>
      <c r="D578" s="90">
        <v>-20.762352</v>
      </c>
      <c r="E578" s="90"/>
      <c r="F578" s="90"/>
      <c r="G578" s="90"/>
      <c r="AB578" s="90">
        <v>13500000000</v>
      </c>
      <c r="AC578" s="90">
        <v>8.2183265999999993</v>
      </c>
      <c r="AD578" s="90">
        <v>-9.2304048999999999</v>
      </c>
      <c r="AE578" s="90"/>
      <c r="AF578" s="90"/>
      <c r="AG578" s="90"/>
    </row>
    <row r="579" spans="2:33" x14ac:dyDescent="0.25">
      <c r="B579" s="90">
        <v>13755102040.816</v>
      </c>
      <c r="C579" s="90">
        <v>0.81924969000000003</v>
      </c>
      <c r="D579" s="90">
        <v>-21.967855</v>
      </c>
      <c r="E579" s="90"/>
      <c r="F579" s="90"/>
      <c r="G579" s="90"/>
      <c r="AB579" s="90">
        <v>13755102040.816</v>
      </c>
      <c r="AC579" s="90">
        <v>8.1079550000000005</v>
      </c>
      <c r="AD579" s="90">
        <v>-9.5481653000000009</v>
      </c>
      <c r="AE579" s="90"/>
      <c r="AF579" s="90"/>
      <c r="AG579" s="90"/>
    </row>
    <row r="580" spans="2:33" x14ac:dyDescent="0.25">
      <c r="B580" s="90">
        <v>14010204081.632999</v>
      </c>
      <c r="C580" s="90">
        <v>0.82339954000000004</v>
      </c>
      <c r="D580" s="90">
        <v>-21.203883999999999</v>
      </c>
      <c r="E580" s="90"/>
      <c r="F580" s="90"/>
      <c r="G580" s="90"/>
      <c r="AB580" s="90">
        <v>14010204081.632999</v>
      </c>
      <c r="AC580" s="90">
        <v>9.7070045</v>
      </c>
      <c r="AD580" s="90">
        <v>-7.0570678999999998</v>
      </c>
      <c r="AE580" s="90"/>
      <c r="AF580" s="90"/>
      <c r="AG580" s="90"/>
    </row>
    <row r="581" spans="2:33" x14ac:dyDescent="0.25">
      <c r="B581" s="90">
        <v>14265306122.448999</v>
      </c>
      <c r="C581" s="90">
        <v>0.75572961999999999</v>
      </c>
      <c r="D581" s="90">
        <v>-21.513449000000001</v>
      </c>
      <c r="E581" s="90"/>
      <c r="F581" s="90"/>
      <c r="G581" s="90"/>
      <c r="AB581" s="90">
        <v>14265306122.448999</v>
      </c>
      <c r="AC581" s="90">
        <v>10.256842000000001</v>
      </c>
      <c r="AD581" s="90">
        <v>-6.3120421999999996</v>
      </c>
      <c r="AE581" s="90"/>
      <c r="AF581" s="90"/>
      <c r="AG581" s="90"/>
    </row>
    <row r="582" spans="2:33" x14ac:dyDescent="0.25">
      <c r="B582" s="90">
        <v>14520408163.264999</v>
      </c>
      <c r="C582" s="90">
        <v>0.91361791000000003</v>
      </c>
      <c r="D582" s="90">
        <v>-20.397397999999999</v>
      </c>
      <c r="E582" s="90"/>
      <c r="F582" s="90"/>
      <c r="G582" s="90"/>
      <c r="AB582" s="90">
        <v>14520408163.264999</v>
      </c>
      <c r="AC582" s="90">
        <v>12.285171999999999</v>
      </c>
      <c r="AD582" s="90">
        <v>-3.6268438999999999</v>
      </c>
      <c r="AE582" s="90"/>
      <c r="AF582" s="90"/>
      <c r="AG582" s="90"/>
    </row>
    <row r="583" spans="2:33" x14ac:dyDescent="0.25">
      <c r="B583" s="90">
        <v>14775510204.082001</v>
      </c>
      <c r="C583" s="90">
        <v>1.2328825000000001</v>
      </c>
      <c r="D583" s="90">
        <v>-19.103922000000001</v>
      </c>
      <c r="E583" s="90"/>
      <c r="F583" s="90"/>
      <c r="G583" s="90"/>
      <c r="AB583" s="90">
        <v>14775510204.082001</v>
      </c>
      <c r="AC583" s="90">
        <v>13.095791999999999</v>
      </c>
      <c r="AD583" s="90">
        <v>-2.3957386000000001</v>
      </c>
      <c r="AE583" s="90"/>
      <c r="AF583" s="90"/>
      <c r="AG583" s="90"/>
    </row>
    <row r="584" spans="2:33" x14ac:dyDescent="0.25">
      <c r="B584" s="90">
        <v>15030612244.898001</v>
      </c>
      <c r="C584" s="90">
        <v>1.3858010999999999</v>
      </c>
      <c r="D584" s="90">
        <v>-18.13496</v>
      </c>
      <c r="E584" s="90"/>
      <c r="F584" s="90"/>
      <c r="G584" s="90"/>
      <c r="AB584" s="90">
        <v>15030612244.898001</v>
      </c>
      <c r="AC584" s="90">
        <v>13.202712</v>
      </c>
      <c r="AD584" s="90">
        <v>-2.0580995</v>
      </c>
      <c r="AE584" s="90"/>
      <c r="AF584" s="90"/>
      <c r="AG584" s="90"/>
    </row>
    <row r="585" spans="2:33" x14ac:dyDescent="0.25">
      <c r="B585" s="90">
        <v>15285714285.714001</v>
      </c>
      <c r="C585" s="90">
        <v>1.4822005</v>
      </c>
      <c r="D585" s="90">
        <v>-17.886752999999999</v>
      </c>
      <c r="E585" s="90"/>
      <c r="F585" s="90"/>
      <c r="G585" s="90"/>
      <c r="AB585" s="90">
        <v>15285714285.714001</v>
      </c>
      <c r="AC585" s="90">
        <v>14.044145</v>
      </c>
      <c r="AD585" s="90">
        <v>-0.90147358</v>
      </c>
      <c r="AE585" s="90"/>
      <c r="AF585" s="90"/>
      <c r="AG585" s="90"/>
    </row>
    <row r="586" spans="2:33" x14ac:dyDescent="0.25">
      <c r="B586" s="90">
        <v>15540816326.531</v>
      </c>
      <c r="C586" s="90">
        <v>1.3736216000000001</v>
      </c>
      <c r="D586" s="90">
        <v>-18.652619999999999</v>
      </c>
      <c r="E586" s="90"/>
      <c r="F586" s="90"/>
      <c r="G586" s="90"/>
      <c r="AB586" s="90">
        <v>15540816326.531</v>
      </c>
      <c r="AC586" s="90">
        <v>12.017382</v>
      </c>
      <c r="AD586" s="90">
        <v>-3.4251315999999998</v>
      </c>
      <c r="AE586" s="90"/>
      <c r="AF586" s="90"/>
      <c r="AG586" s="90"/>
    </row>
    <row r="587" spans="2:33" x14ac:dyDescent="0.25">
      <c r="B587" s="90">
        <v>15795918367.347</v>
      </c>
      <c r="C587" s="90">
        <v>1.5336947000000001</v>
      </c>
      <c r="D587" s="90">
        <v>-18.230881</v>
      </c>
      <c r="E587" s="90"/>
      <c r="F587" s="90"/>
      <c r="G587" s="90"/>
      <c r="AB587" s="90">
        <v>15795918367.347</v>
      </c>
      <c r="AC587" s="90">
        <v>12.915702</v>
      </c>
      <c r="AD587" s="90">
        <v>-2.2295961000000002</v>
      </c>
      <c r="AE587" s="90"/>
      <c r="AF587" s="90"/>
      <c r="AG587" s="90"/>
    </row>
    <row r="588" spans="2:33" x14ac:dyDescent="0.25">
      <c r="B588" s="90">
        <v>16051020408.163</v>
      </c>
      <c r="C588" s="90">
        <v>1.6118062</v>
      </c>
      <c r="D588" s="90">
        <v>-18.328987000000001</v>
      </c>
      <c r="E588" s="90"/>
      <c r="F588" s="90"/>
      <c r="G588" s="90"/>
      <c r="AB588" s="90">
        <v>16051020408.163</v>
      </c>
      <c r="AC588" s="90">
        <v>9.6714839999999995</v>
      </c>
      <c r="AD588" s="90">
        <v>-6.3800673000000003</v>
      </c>
      <c r="AE588" s="90"/>
      <c r="AF588" s="90"/>
      <c r="AG588" s="90"/>
    </row>
    <row r="589" spans="2:33" x14ac:dyDescent="0.25">
      <c r="B589" s="90">
        <v>16306122448.98</v>
      </c>
      <c r="C589" s="90">
        <v>1.6914471</v>
      </c>
      <c r="D589" s="90">
        <v>-17.831296999999999</v>
      </c>
      <c r="E589" s="90"/>
      <c r="F589" s="90"/>
      <c r="G589" s="90"/>
      <c r="AB589" s="90">
        <v>16306122448.98</v>
      </c>
      <c r="AC589" s="90">
        <v>8.6089906999999997</v>
      </c>
      <c r="AD589" s="90">
        <v>-8.0162706000000004</v>
      </c>
      <c r="AE589" s="90"/>
      <c r="AF589" s="90"/>
      <c r="AG589" s="90"/>
    </row>
    <row r="590" spans="2:33" x14ac:dyDescent="0.25">
      <c r="B590" s="90">
        <v>16561224489.796</v>
      </c>
      <c r="C590" s="90">
        <v>1.6103995</v>
      </c>
      <c r="D590" s="90">
        <v>-18.668987000000001</v>
      </c>
      <c r="E590" s="90"/>
      <c r="F590" s="90"/>
      <c r="G590" s="90"/>
      <c r="AB590" s="90">
        <v>16561224489.796</v>
      </c>
      <c r="AC590" s="90">
        <v>6.0324515999999999</v>
      </c>
      <c r="AD590" s="90">
        <v>-11.732066</v>
      </c>
      <c r="AE590" s="90"/>
      <c r="AF590" s="90"/>
      <c r="AG590" s="90"/>
    </row>
    <row r="591" spans="2:33" x14ac:dyDescent="0.25">
      <c r="B591" s="90">
        <v>16816326530.612</v>
      </c>
      <c r="C591" s="90">
        <v>1.602115</v>
      </c>
      <c r="D591" s="90">
        <v>-18.723559999999999</v>
      </c>
      <c r="E591" s="90"/>
      <c r="F591" s="90"/>
      <c r="G591" s="90"/>
      <c r="AB591" s="90">
        <v>16816326530.612</v>
      </c>
      <c r="AC591" s="90">
        <v>5.4697018000000002</v>
      </c>
      <c r="AD591" s="90">
        <v>-12.589171</v>
      </c>
      <c r="AE591" s="90"/>
      <c r="AF591" s="90"/>
      <c r="AG591" s="90"/>
    </row>
    <row r="592" spans="2:33" x14ac:dyDescent="0.25">
      <c r="B592" s="90">
        <v>17071428571.429001</v>
      </c>
      <c r="C592" s="90">
        <v>1.4307510999999999</v>
      </c>
      <c r="D592" s="90">
        <v>-20.083590999999998</v>
      </c>
      <c r="E592" s="90"/>
      <c r="F592" s="90"/>
      <c r="G592" s="90"/>
      <c r="AB592" s="90">
        <v>17071428571.429001</v>
      </c>
      <c r="AC592" s="90">
        <v>4.7985062999999997</v>
      </c>
      <c r="AD592" s="90">
        <v>-14.111938</v>
      </c>
      <c r="AE592" s="90"/>
      <c r="AF592" s="90"/>
      <c r="AG592" s="90"/>
    </row>
    <row r="593" spans="2:33" x14ac:dyDescent="0.25">
      <c r="B593" s="90">
        <v>17326530612.244999</v>
      </c>
      <c r="C593" s="90">
        <v>1.162569</v>
      </c>
      <c r="D593" s="90">
        <v>-21.851815999999999</v>
      </c>
      <c r="E593" s="90"/>
      <c r="F593" s="90"/>
      <c r="G593" s="90"/>
      <c r="AB593" s="90">
        <v>17326530612.244999</v>
      </c>
      <c r="AC593" s="90">
        <v>4.1035494999999997</v>
      </c>
      <c r="AD593" s="90">
        <v>-16.002473999999999</v>
      </c>
      <c r="AE593" s="90"/>
      <c r="AF593" s="90"/>
      <c r="AG593" s="90"/>
    </row>
    <row r="594" spans="2:33" x14ac:dyDescent="0.25">
      <c r="B594" s="90">
        <v>17581632653.061001</v>
      </c>
      <c r="C594" s="90">
        <v>0.79946613</v>
      </c>
      <c r="D594" s="90">
        <v>-23.911804</v>
      </c>
      <c r="E594" s="90"/>
      <c r="F594" s="90"/>
      <c r="G594" s="90"/>
      <c r="AB594" s="90">
        <v>17581632653.061001</v>
      </c>
      <c r="AC594" s="90">
        <v>3.4207367999999998</v>
      </c>
      <c r="AD594" s="90">
        <v>-17.792864000000002</v>
      </c>
      <c r="AE594" s="90"/>
      <c r="AF594" s="90"/>
      <c r="AG594" s="90"/>
    </row>
    <row r="595" spans="2:33" x14ac:dyDescent="0.25">
      <c r="B595" s="90">
        <v>17836734693.877998</v>
      </c>
      <c r="C595" s="90">
        <v>0.57394438999999997</v>
      </c>
      <c r="D595" s="90">
        <v>-25.997568000000001</v>
      </c>
      <c r="E595" s="90"/>
      <c r="F595" s="90"/>
      <c r="G595" s="90"/>
      <c r="AB595" s="90">
        <v>17836734693.877998</v>
      </c>
      <c r="AC595" s="90">
        <v>3.0623610000000001</v>
      </c>
      <c r="AD595" s="90">
        <v>-19.483677</v>
      </c>
      <c r="AE595" s="90"/>
      <c r="AF595" s="90"/>
      <c r="AG595" s="90"/>
    </row>
    <row r="596" spans="2:33" x14ac:dyDescent="0.25">
      <c r="B596" s="90">
        <v>18091836734.694</v>
      </c>
      <c r="C596" s="90">
        <v>0.32634327000000002</v>
      </c>
      <c r="D596" s="90">
        <v>-27.554722000000002</v>
      </c>
      <c r="E596" s="90"/>
      <c r="F596" s="90"/>
      <c r="G596" s="90"/>
      <c r="AB596" s="90">
        <v>18091836734.694</v>
      </c>
      <c r="AC596" s="90">
        <v>2.5486125999999998</v>
      </c>
      <c r="AD596" s="90">
        <v>-21.448784</v>
      </c>
      <c r="AE596" s="90"/>
      <c r="AF596" s="90"/>
      <c r="AG596" s="90"/>
    </row>
    <row r="597" spans="2:33" x14ac:dyDescent="0.25">
      <c r="B597" s="90">
        <v>18346938775.509998</v>
      </c>
      <c r="C597" s="90">
        <v>7.1873635000000005E-2</v>
      </c>
      <c r="D597" s="90">
        <v>-30.302634999999999</v>
      </c>
      <c r="E597" s="90"/>
      <c r="F597" s="90"/>
      <c r="G597" s="90"/>
      <c r="AB597" s="90">
        <v>18346938775.509998</v>
      </c>
      <c r="AC597" s="90">
        <v>2.1125238</v>
      </c>
      <c r="AD597" s="90">
        <v>-23.575372999999999</v>
      </c>
      <c r="AE597" s="90"/>
      <c r="AF597" s="90"/>
      <c r="AG597" s="90"/>
    </row>
    <row r="598" spans="2:33" x14ac:dyDescent="0.25">
      <c r="B598" s="90">
        <v>18602040816.327</v>
      </c>
      <c r="C598" s="90">
        <v>-0.18424974</v>
      </c>
      <c r="D598" s="90">
        <v>-31.878716000000001</v>
      </c>
      <c r="E598" s="90"/>
      <c r="F598" s="90"/>
      <c r="G598" s="90"/>
      <c r="AB598" s="90">
        <v>18602040816.327</v>
      </c>
      <c r="AC598" s="90">
        <v>1.9656868999999999</v>
      </c>
      <c r="AD598" s="90">
        <v>-24.806875000000002</v>
      </c>
      <c r="AE598" s="90"/>
      <c r="AF598" s="90"/>
      <c r="AG598" s="90"/>
    </row>
    <row r="599" spans="2:33" x14ac:dyDescent="0.25">
      <c r="B599" s="90">
        <v>18857142857.143002</v>
      </c>
      <c r="C599" s="90">
        <v>-0.38689655000000001</v>
      </c>
      <c r="D599" s="90">
        <v>-34.813048999999999</v>
      </c>
      <c r="E599" s="90"/>
      <c r="F599" s="90"/>
      <c r="G599" s="90"/>
      <c r="AB599" s="90">
        <v>18857142857.143002</v>
      </c>
      <c r="AC599" s="90">
        <v>1.8701367</v>
      </c>
      <c r="AD599" s="90">
        <v>-26.393101000000001</v>
      </c>
      <c r="AE599" s="90"/>
      <c r="AF599" s="90"/>
      <c r="AG599" s="90"/>
    </row>
    <row r="600" spans="2:33" x14ac:dyDescent="0.25">
      <c r="B600" s="90">
        <v>19112244897.959</v>
      </c>
      <c r="C600" s="90">
        <v>-0.58674919999999997</v>
      </c>
      <c r="D600" s="90">
        <v>-37.061691000000003</v>
      </c>
      <c r="E600" s="90"/>
      <c r="F600" s="90"/>
      <c r="G600" s="90"/>
      <c r="AB600" s="90">
        <v>19112244897.959</v>
      </c>
      <c r="AC600" s="90">
        <v>1.6072123</v>
      </c>
      <c r="AD600" s="90">
        <v>-28.900041999999999</v>
      </c>
      <c r="AE600" s="90"/>
      <c r="AF600" s="90"/>
      <c r="AG600" s="90"/>
    </row>
    <row r="601" spans="2:33" x14ac:dyDescent="0.25">
      <c r="B601" s="90">
        <v>19367346938.776001</v>
      </c>
      <c r="C601" s="90">
        <v>-0.68958633999999996</v>
      </c>
      <c r="D601" s="90">
        <v>-39.848038000000003</v>
      </c>
      <c r="E601" s="90"/>
      <c r="F601" s="90"/>
      <c r="G601" s="90"/>
      <c r="AB601" s="90">
        <v>19367346938.776001</v>
      </c>
      <c r="AC601" s="90">
        <v>1.2749805000000001</v>
      </c>
      <c r="AD601" s="90">
        <v>-31.868058999999999</v>
      </c>
      <c r="AE601" s="90"/>
      <c r="AF601" s="90"/>
      <c r="AG601" s="90"/>
    </row>
    <row r="602" spans="2:33" x14ac:dyDescent="0.25">
      <c r="B602" s="90">
        <v>19622448979.591999</v>
      </c>
      <c r="C602" s="90">
        <v>-0.66331278999999999</v>
      </c>
      <c r="D602" s="90">
        <v>-42.168410999999999</v>
      </c>
      <c r="E602" s="90"/>
      <c r="F602" s="90"/>
      <c r="G602" s="90"/>
      <c r="AB602" s="90">
        <v>19622448979.591999</v>
      </c>
      <c r="AC602" s="90">
        <v>0.87047761999999995</v>
      </c>
      <c r="AD602" s="90">
        <v>-35.502837999999997</v>
      </c>
      <c r="AE602" s="90"/>
      <c r="AF602" s="90"/>
      <c r="AG602" s="90"/>
    </row>
    <row r="603" spans="2:33" x14ac:dyDescent="0.25">
      <c r="B603" s="90">
        <v>19877551020.408001</v>
      </c>
      <c r="C603" s="90">
        <v>-0.63752246000000001</v>
      </c>
      <c r="D603" s="90">
        <v>-43.151302000000001</v>
      </c>
      <c r="E603" s="90"/>
      <c r="F603" s="90"/>
      <c r="G603" s="90"/>
      <c r="AB603" s="90">
        <v>19877551020.408001</v>
      </c>
      <c r="AC603" s="90">
        <v>0.46847760999999999</v>
      </c>
      <c r="AD603" s="90">
        <v>-38.833382</v>
      </c>
      <c r="AE603" s="90"/>
      <c r="AF603" s="90"/>
      <c r="AG603" s="90"/>
    </row>
    <row r="604" spans="2:33" x14ac:dyDescent="0.25">
      <c r="B604" s="90">
        <v>20132653061.223999</v>
      </c>
      <c r="C604" s="90">
        <v>-0.58463240000000005</v>
      </c>
      <c r="D604" s="90">
        <v>-45.071742999999998</v>
      </c>
      <c r="E604" s="90"/>
      <c r="F604" s="90"/>
      <c r="G604" s="90"/>
      <c r="AB604" s="90">
        <v>20132653061.223999</v>
      </c>
      <c r="AC604" s="90">
        <v>0.15057437000000001</v>
      </c>
      <c r="AD604" s="90">
        <v>-41.936253000000001</v>
      </c>
      <c r="AE604" s="90"/>
      <c r="AF604" s="90"/>
      <c r="AG604" s="90"/>
    </row>
    <row r="605" spans="2:33" x14ac:dyDescent="0.25">
      <c r="B605" s="90">
        <v>20387755102.041</v>
      </c>
      <c r="C605" s="90">
        <v>-0.56157506000000001</v>
      </c>
      <c r="D605" s="90">
        <v>-43.856048999999999</v>
      </c>
      <c r="E605" s="90"/>
      <c r="F605" s="90"/>
      <c r="G605" s="90"/>
      <c r="AB605" s="90">
        <v>20387755102.041</v>
      </c>
      <c r="AC605" s="90">
        <v>3.9635547E-3</v>
      </c>
      <c r="AD605" s="90">
        <v>-42.334479999999999</v>
      </c>
      <c r="AE605" s="90"/>
      <c r="AF605" s="90"/>
      <c r="AG605" s="90"/>
    </row>
    <row r="606" spans="2:33" x14ac:dyDescent="0.25">
      <c r="B606" s="90">
        <v>20642857142.856998</v>
      </c>
      <c r="C606" s="90">
        <v>-0.5025655</v>
      </c>
      <c r="D606" s="90">
        <v>-45.684646999999998</v>
      </c>
      <c r="E606" s="90"/>
      <c r="F606" s="90"/>
      <c r="G606" s="90"/>
      <c r="AB606" s="90">
        <v>20642857142.856998</v>
      </c>
      <c r="AC606" s="90">
        <v>-9.2008643000000001E-2</v>
      </c>
      <c r="AD606" s="90">
        <v>-43.899185000000003</v>
      </c>
      <c r="AE606" s="90"/>
      <c r="AF606" s="90"/>
      <c r="AG606" s="90"/>
    </row>
    <row r="607" spans="2:33" x14ac:dyDescent="0.25">
      <c r="B607" s="90">
        <v>20897959183.673</v>
      </c>
      <c r="C607" s="90">
        <v>-0.46982660999999998</v>
      </c>
      <c r="D607" s="90">
        <v>-44.924377</v>
      </c>
      <c r="E607" s="90"/>
      <c r="F607" s="90"/>
      <c r="G607" s="90"/>
      <c r="AB607" s="90">
        <v>20897959183.673</v>
      </c>
      <c r="AC607" s="90">
        <v>-0.19623721</v>
      </c>
      <c r="AD607" s="90">
        <v>-44.610874000000003</v>
      </c>
      <c r="AE607" s="90"/>
      <c r="AF607" s="90"/>
      <c r="AG607" s="90"/>
    </row>
    <row r="608" spans="2:33" x14ac:dyDescent="0.25">
      <c r="B608" s="90">
        <v>21153061224.490002</v>
      </c>
      <c r="C608" s="90">
        <v>-0.45735666000000003</v>
      </c>
      <c r="D608" s="90">
        <v>-46.740634999999997</v>
      </c>
      <c r="E608" s="90"/>
      <c r="F608" s="90"/>
      <c r="G608" s="90"/>
      <c r="AB608" s="90">
        <v>21153061224.490002</v>
      </c>
      <c r="AC608" s="90">
        <v>-0.35761192000000003</v>
      </c>
      <c r="AD608" s="90">
        <v>-47.361248000000003</v>
      </c>
      <c r="AE608" s="90"/>
      <c r="AF608" s="90"/>
      <c r="AG608" s="90"/>
    </row>
    <row r="609" spans="2:33" x14ac:dyDescent="0.25">
      <c r="B609" s="90">
        <v>21408163265.306</v>
      </c>
      <c r="C609" s="90">
        <v>-0.37754663999999999</v>
      </c>
      <c r="D609" s="90">
        <v>-46.867786000000002</v>
      </c>
      <c r="E609" s="90"/>
      <c r="F609" s="90"/>
      <c r="G609" s="90"/>
      <c r="AB609" s="90">
        <v>21408163265.306</v>
      </c>
      <c r="AC609" s="90">
        <v>-0.39363124999999999</v>
      </c>
      <c r="AD609" s="90">
        <v>-47.602173000000001</v>
      </c>
      <c r="AE609" s="90"/>
      <c r="AF609" s="90"/>
      <c r="AG609" s="90"/>
    </row>
    <row r="610" spans="2:33" x14ac:dyDescent="0.25">
      <c r="B610" s="90">
        <v>21663265306.122002</v>
      </c>
      <c r="C610" s="90">
        <v>-0.37961444</v>
      </c>
      <c r="D610" s="90">
        <v>-47.494022000000001</v>
      </c>
      <c r="E610" s="90"/>
      <c r="F610" s="90"/>
      <c r="G610" s="90"/>
      <c r="AB610" s="90">
        <v>21663265306.122002</v>
      </c>
      <c r="AC610" s="90">
        <v>-0.47439930000000002</v>
      </c>
      <c r="AD610" s="90">
        <v>-48.837581999999998</v>
      </c>
      <c r="AE610" s="90"/>
      <c r="AF610" s="90"/>
      <c r="AG610" s="90"/>
    </row>
    <row r="611" spans="2:33" x14ac:dyDescent="0.25">
      <c r="B611" s="90">
        <v>21918367346.938999</v>
      </c>
      <c r="C611" s="90">
        <v>-0.25394930999999998</v>
      </c>
      <c r="D611" s="90">
        <v>-49.106693</v>
      </c>
      <c r="E611" s="90"/>
      <c r="F611" s="90"/>
      <c r="G611" s="90"/>
      <c r="AB611" s="90">
        <v>21918367346.938999</v>
      </c>
      <c r="AC611" s="90">
        <v>-0.44091687000000002</v>
      </c>
      <c r="AD611" s="90">
        <v>-50.325763999999999</v>
      </c>
      <c r="AE611" s="90"/>
      <c r="AF611" s="90"/>
      <c r="AG611" s="90"/>
    </row>
    <row r="612" spans="2:33" x14ac:dyDescent="0.25">
      <c r="B612" s="90">
        <v>22173469387.755001</v>
      </c>
      <c r="C612" s="90">
        <v>-0.31360334000000001</v>
      </c>
      <c r="D612" s="90">
        <v>-47.750850999999997</v>
      </c>
      <c r="E612" s="90"/>
      <c r="F612" s="90"/>
      <c r="G612" s="90"/>
      <c r="AB612" s="90">
        <v>22173469387.755001</v>
      </c>
      <c r="AC612" s="90">
        <v>-0.43700418000000002</v>
      </c>
      <c r="AD612" s="90">
        <v>-48.979430999999998</v>
      </c>
      <c r="AE612" s="90"/>
      <c r="AF612" s="90"/>
      <c r="AG612" s="90"/>
    </row>
    <row r="613" spans="2:33" x14ac:dyDescent="0.25">
      <c r="B613" s="90">
        <v>22428571428.570999</v>
      </c>
      <c r="C613" s="90">
        <v>-0.20571205000000001</v>
      </c>
      <c r="D613" s="90">
        <v>-49.987029999999997</v>
      </c>
      <c r="E613" s="90"/>
      <c r="F613" s="90"/>
      <c r="G613" s="90"/>
      <c r="AB613" s="90">
        <v>22428571428.570999</v>
      </c>
      <c r="AC613" s="90">
        <v>-0.40327217999999998</v>
      </c>
      <c r="AD613" s="90">
        <v>-49.791007999999998</v>
      </c>
      <c r="AE613" s="90"/>
      <c r="AF613" s="90"/>
      <c r="AG613" s="90"/>
    </row>
    <row r="614" spans="2:33" x14ac:dyDescent="0.25">
      <c r="B614" s="90">
        <v>22683673469.388</v>
      </c>
      <c r="C614" s="90">
        <v>-0.35251367</v>
      </c>
      <c r="D614" s="90">
        <v>-49.758052999999997</v>
      </c>
      <c r="E614" s="90"/>
      <c r="F614" s="90"/>
      <c r="G614" s="90"/>
      <c r="AB614" s="90">
        <v>22683673469.388</v>
      </c>
      <c r="AC614" s="90">
        <v>-0.31794876</v>
      </c>
      <c r="AD614" s="90">
        <v>-49.820805</v>
      </c>
      <c r="AE614" s="90"/>
      <c r="AF614" s="90"/>
      <c r="AG614" s="90"/>
    </row>
    <row r="615" spans="2:33" x14ac:dyDescent="0.25">
      <c r="B615" s="90">
        <v>22938775510.203999</v>
      </c>
      <c r="C615" s="90">
        <v>-0.17738216000000001</v>
      </c>
      <c r="D615" s="90">
        <v>-54.046802999999997</v>
      </c>
      <c r="E615" s="90"/>
      <c r="F615" s="90"/>
      <c r="G615" s="90"/>
      <c r="AB615" s="90">
        <v>22938775510.203999</v>
      </c>
      <c r="AC615" s="90">
        <v>-0.35648382000000001</v>
      </c>
      <c r="AD615" s="90">
        <v>-52.895645000000002</v>
      </c>
      <c r="AE615" s="90"/>
      <c r="AF615" s="90"/>
      <c r="AG615" s="90"/>
    </row>
    <row r="616" spans="2:33" x14ac:dyDescent="0.25">
      <c r="B616" s="90">
        <v>23193877551.02</v>
      </c>
      <c r="C616" s="90">
        <v>-0.11452979000000001</v>
      </c>
      <c r="D616" s="90">
        <v>-56.872993000000001</v>
      </c>
      <c r="E616" s="90"/>
      <c r="F616" s="90"/>
      <c r="G616" s="90"/>
      <c r="AB616" s="90">
        <v>23193877551.02</v>
      </c>
      <c r="AC616" s="90">
        <v>-0.2483273</v>
      </c>
      <c r="AD616" s="90">
        <v>-54.956859999999999</v>
      </c>
      <c r="AE616" s="90"/>
      <c r="AF616" s="90"/>
      <c r="AG616" s="90"/>
    </row>
    <row r="617" spans="2:33" x14ac:dyDescent="0.25">
      <c r="B617" s="90">
        <v>23448979591.837002</v>
      </c>
      <c r="C617" s="90">
        <v>0.29509601000000002</v>
      </c>
      <c r="D617" s="90">
        <v>-61.201045999999998</v>
      </c>
      <c r="E617" s="90"/>
      <c r="F617" s="90"/>
      <c r="G617" s="90"/>
      <c r="AB617" s="90">
        <v>23448979591.837002</v>
      </c>
      <c r="AC617" s="90">
        <v>-0.18556487999999999</v>
      </c>
      <c r="AD617" s="90">
        <v>-59.250484</v>
      </c>
      <c r="AE617" s="90"/>
      <c r="AF617" s="90"/>
      <c r="AG617" s="90"/>
    </row>
    <row r="618" spans="2:33" x14ac:dyDescent="0.25">
      <c r="B618" s="90">
        <v>23704081632.653</v>
      </c>
      <c r="C618" s="90">
        <v>1.9376116000000001</v>
      </c>
      <c r="D618" s="90">
        <v>-63.589916000000002</v>
      </c>
      <c r="E618" s="90"/>
      <c r="F618" s="90"/>
      <c r="G618" s="90"/>
      <c r="AB618" s="90">
        <v>23704081632.653</v>
      </c>
      <c r="AC618" s="90">
        <v>1.5520054999999999</v>
      </c>
      <c r="AD618" s="90">
        <v>-63.044781</v>
      </c>
      <c r="AE618" s="90"/>
      <c r="AF618" s="90"/>
      <c r="AG618" s="90"/>
    </row>
    <row r="619" spans="2:33" x14ac:dyDescent="0.25">
      <c r="B619" s="90">
        <v>23959183673.469002</v>
      </c>
      <c r="C619" s="90">
        <v>4.0200728999999997</v>
      </c>
      <c r="D619" s="90">
        <v>-64.095969999999994</v>
      </c>
      <c r="E619" s="90"/>
      <c r="F619" s="90"/>
      <c r="G619" s="90"/>
      <c r="AB619" s="90">
        <v>23959183673.469002</v>
      </c>
      <c r="AC619" s="90">
        <v>2.7904952000000001</v>
      </c>
      <c r="AD619" s="90">
        <v>-65.938598999999996</v>
      </c>
      <c r="AE619" s="90"/>
      <c r="AF619" s="90"/>
      <c r="AG619" s="90"/>
    </row>
    <row r="620" spans="2:33" x14ac:dyDescent="0.25">
      <c r="B620" s="90">
        <v>24214285714.285999</v>
      </c>
      <c r="C620" s="90">
        <v>5.8444776999999997</v>
      </c>
      <c r="D620" s="90">
        <v>-64.548141000000001</v>
      </c>
      <c r="E620" s="90"/>
      <c r="F620" s="90"/>
      <c r="G620" s="90"/>
      <c r="AB620" s="90">
        <v>24214285714.285999</v>
      </c>
      <c r="AC620" s="90">
        <v>4.5052595000000002</v>
      </c>
      <c r="AD620" s="90">
        <v>-65.157448000000002</v>
      </c>
      <c r="AE620" s="90"/>
      <c r="AF620" s="90"/>
      <c r="AG620" s="90"/>
    </row>
    <row r="621" spans="2:33" x14ac:dyDescent="0.25">
      <c r="B621" s="90">
        <v>24469387755.102001</v>
      </c>
      <c r="C621" s="90">
        <v>6.8701730000000003</v>
      </c>
      <c r="D621" s="90">
        <v>-63.935394000000002</v>
      </c>
      <c r="E621" s="90"/>
      <c r="F621" s="90"/>
      <c r="G621" s="90"/>
      <c r="AB621" s="90">
        <v>24469387755.102001</v>
      </c>
      <c r="AC621" s="90">
        <v>3.8984106000000001</v>
      </c>
      <c r="AD621" s="90">
        <v>-67.168120999999999</v>
      </c>
      <c r="AE621" s="90"/>
      <c r="AF621" s="90"/>
      <c r="AG621" s="90"/>
    </row>
    <row r="622" spans="2:33" x14ac:dyDescent="0.25">
      <c r="B622" s="90">
        <v>24724489795.917999</v>
      </c>
      <c r="C622" s="90">
        <v>7.5351229000000002</v>
      </c>
      <c r="D622" s="90">
        <v>-64.990570000000005</v>
      </c>
      <c r="E622" s="90"/>
      <c r="F622" s="90"/>
      <c r="G622" s="90"/>
      <c r="AB622" s="90">
        <v>24724489795.917999</v>
      </c>
      <c r="AC622" s="90">
        <v>5.1075853999999996</v>
      </c>
      <c r="AD622" s="90">
        <v>-67.343322999999998</v>
      </c>
      <c r="AE622" s="90"/>
      <c r="AF622" s="90"/>
      <c r="AG622" s="90"/>
    </row>
    <row r="623" spans="2:33" x14ac:dyDescent="0.25">
      <c r="B623" s="90">
        <v>24979591836.735001</v>
      </c>
      <c r="C623" s="90">
        <v>7.5093389000000004</v>
      </c>
      <c r="D623" s="90">
        <v>-66.253433000000001</v>
      </c>
      <c r="E623" s="90"/>
      <c r="F623" s="90"/>
      <c r="G623" s="90"/>
      <c r="AB623" s="90">
        <v>24979591836.735001</v>
      </c>
      <c r="AC623" s="90">
        <v>4.8487195999999999</v>
      </c>
      <c r="AD623" s="90">
        <v>-69.420546999999999</v>
      </c>
      <c r="AE623" s="90"/>
      <c r="AF623" s="90"/>
      <c r="AG623" s="90"/>
    </row>
    <row r="624" spans="2:33" x14ac:dyDescent="0.25">
      <c r="B624" s="90">
        <v>25234693877.550999</v>
      </c>
      <c r="C624" s="90">
        <v>6.6464151999999999</v>
      </c>
      <c r="D624" s="90">
        <v>-69.224365000000006</v>
      </c>
      <c r="E624" s="90"/>
      <c r="F624" s="90"/>
      <c r="G624" s="90"/>
      <c r="AB624" s="90">
        <v>25234693877.550999</v>
      </c>
      <c r="AC624" s="90">
        <v>5.7402658000000004</v>
      </c>
      <c r="AD624" s="90">
        <v>-68.942443999999995</v>
      </c>
      <c r="AE624" s="90"/>
      <c r="AF624" s="90"/>
      <c r="AG624" s="90"/>
    </row>
    <row r="625" spans="2:33" x14ac:dyDescent="0.25">
      <c r="B625" s="90">
        <v>25489795918.367001</v>
      </c>
      <c r="C625" s="90">
        <v>7.7675972</v>
      </c>
      <c r="D625" s="90">
        <v>-68.215271000000001</v>
      </c>
      <c r="E625" s="90"/>
      <c r="F625" s="90"/>
      <c r="G625" s="90"/>
      <c r="AB625" s="90">
        <v>25489795918.367001</v>
      </c>
      <c r="AC625" s="90">
        <v>4.4067892999999998</v>
      </c>
      <c r="AD625" s="90">
        <v>-70.628380000000007</v>
      </c>
      <c r="AE625" s="90"/>
      <c r="AF625" s="90"/>
      <c r="AG625" s="90"/>
    </row>
    <row r="626" spans="2:33" x14ac:dyDescent="0.25">
      <c r="B626" s="90">
        <v>25744897959.183998</v>
      </c>
      <c r="C626" s="90">
        <v>6.8870769000000003</v>
      </c>
      <c r="D626" s="90">
        <v>-68.220909000000006</v>
      </c>
      <c r="E626" s="90"/>
      <c r="F626" s="90"/>
      <c r="G626" s="90"/>
      <c r="AB626" s="90">
        <v>25744897959.183998</v>
      </c>
      <c r="AC626" s="90">
        <v>4.1806307</v>
      </c>
      <c r="AD626" s="90">
        <v>-72.297661000000005</v>
      </c>
      <c r="AE626" s="90"/>
      <c r="AF626" s="90"/>
      <c r="AG626" s="90"/>
    </row>
    <row r="627" spans="2:33" x14ac:dyDescent="0.25">
      <c r="B627" s="90">
        <v>26000000000</v>
      </c>
      <c r="C627" s="90">
        <v>6.2035264999999997</v>
      </c>
      <c r="D627" s="90">
        <v>-67.542586999999997</v>
      </c>
      <c r="E627" s="90"/>
      <c r="F627" s="90"/>
      <c r="G627" s="90"/>
      <c r="AB627" s="90">
        <v>26000000000</v>
      </c>
      <c r="AC627" s="90">
        <v>3.5421448</v>
      </c>
      <c r="AD627" s="90">
        <v>-74.736984000000007</v>
      </c>
      <c r="AE627" s="90"/>
      <c r="AF627" s="90"/>
      <c r="AG627" s="90"/>
    </row>
    <row r="628" spans="2:33" x14ac:dyDescent="0.25">
      <c r="B628" s="90" t="s">
        <v>21</v>
      </c>
      <c r="C628" s="90"/>
      <c r="D628" s="90"/>
      <c r="E628" s="90"/>
      <c r="F628" s="90"/>
      <c r="G628" s="90"/>
      <c r="AB628" s="90" t="s">
        <v>21</v>
      </c>
      <c r="AC628" s="90"/>
      <c r="AD628" s="90"/>
      <c r="AE628" s="90"/>
      <c r="AF628" s="90"/>
      <c r="AG628" s="90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43"/>
  <sheetViews>
    <sheetView topLeftCell="A7" zoomScaleNormal="100" workbookViewId="0">
      <selection activeCell="V401" sqref="V401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5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40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5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45</v>
      </c>
      <c r="E1" s="5" t="s">
        <v>106</v>
      </c>
      <c r="F1" s="104" t="s">
        <v>111</v>
      </c>
      <c r="G1" s="104"/>
      <c r="H1" s="104"/>
      <c r="I1" s="104"/>
      <c r="J1" s="104"/>
      <c r="K1" s="104"/>
      <c r="M1" s="42"/>
      <c r="N1" s="104" t="s">
        <v>112</v>
      </c>
      <c r="O1" s="104"/>
      <c r="P1" s="104"/>
      <c r="Q1" s="104"/>
      <c r="R1" s="104"/>
      <c r="S1" s="104"/>
      <c r="U1" t="s">
        <v>45</v>
      </c>
      <c r="X1" s="5" t="s">
        <v>106</v>
      </c>
      <c r="Y1" s="104" t="s">
        <v>114</v>
      </c>
      <c r="Z1" s="104"/>
      <c r="AA1" s="104"/>
      <c r="AB1" s="104"/>
      <c r="AC1" s="104"/>
      <c r="AD1" s="104"/>
      <c r="AF1" s="42"/>
      <c r="AG1" s="104" t="s">
        <v>113</v>
      </c>
      <c r="AH1" s="104"/>
      <c r="AI1" s="104"/>
      <c r="AJ1" s="104"/>
      <c r="AK1" s="104"/>
      <c r="AL1" s="104"/>
    </row>
    <row r="2" spans="1:39" x14ac:dyDescent="0.25">
      <c r="A2" s="39" t="s">
        <v>51</v>
      </c>
      <c r="B2" t="s">
        <v>46</v>
      </c>
      <c r="C2" t="s">
        <v>47</v>
      </c>
      <c r="F2" s="70" t="s">
        <v>137</v>
      </c>
      <c r="G2" s="70" t="s">
        <v>128</v>
      </c>
      <c r="H2" s="70" t="s">
        <v>122</v>
      </c>
      <c r="I2" s="70" t="s">
        <v>129</v>
      </c>
      <c r="J2" s="70" t="s">
        <v>130</v>
      </c>
      <c r="K2" s="70" t="s">
        <v>131</v>
      </c>
      <c r="L2" s="70" t="s">
        <v>132</v>
      </c>
      <c r="N2" s="70" t="s">
        <v>120</v>
      </c>
      <c r="O2" s="70" t="s">
        <v>108</v>
      </c>
      <c r="P2" s="70" t="s">
        <v>121</v>
      </c>
      <c r="Q2" s="70" t="s">
        <v>103</v>
      </c>
      <c r="R2" s="70" t="s">
        <v>122</v>
      </c>
      <c r="S2" s="70" t="s">
        <v>119</v>
      </c>
      <c r="T2" s="39" t="s">
        <v>52</v>
      </c>
      <c r="U2" t="s">
        <v>46</v>
      </c>
      <c r="V2" t="s">
        <v>47</v>
      </c>
      <c r="Y2" s="70" t="s">
        <v>137</v>
      </c>
      <c r="Z2" s="70" t="s">
        <v>128</v>
      </c>
      <c r="AA2" s="70" t="s">
        <v>122</v>
      </c>
      <c r="AB2" s="70" t="s">
        <v>129</v>
      </c>
      <c r="AC2" s="70" t="s">
        <v>130</v>
      </c>
      <c r="AD2" s="70" t="s">
        <v>131</v>
      </c>
      <c r="AE2" s="70" t="s">
        <v>132</v>
      </c>
      <c r="AG2" s="70" t="s">
        <v>120</v>
      </c>
      <c r="AH2" s="70" t="s">
        <v>108</v>
      </c>
      <c r="AI2" s="70" t="s">
        <v>121</v>
      </c>
      <c r="AJ2" s="70" t="s">
        <v>103</v>
      </c>
      <c r="AK2" s="70" t="s">
        <v>122</v>
      </c>
      <c r="AL2" s="70" t="s">
        <v>119</v>
      </c>
    </row>
    <row r="3" spans="1:39" x14ac:dyDescent="0.25">
      <c r="B3" t="s">
        <v>100</v>
      </c>
      <c r="F3" s="44" t="str">
        <f>C8</f>
        <v>P1dB +17dBm LO(DB)</v>
      </c>
      <c r="G3" s="44" t="str">
        <f>C65</f>
        <v>P1dB +15dBm LO(DB)</v>
      </c>
      <c r="H3" s="44" t="str">
        <f>C122</f>
        <v>P1dB +13dBm LO(DB)</v>
      </c>
      <c r="I3" s="44" t="str">
        <f>C179</f>
        <v>P1dB +11dBm(DB)</v>
      </c>
      <c r="J3" s="44" t="str">
        <f>C236</f>
        <v>P1dB +9dBm(DB)</v>
      </c>
      <c r="K3" s="44" t="str">
        <f>C293</f>
        <v>P1dB +7dBm LO(DB)</v>
      </c>
      <c r="L3" s="44" t="str">
        <f>C350</f>
        <v>P1dB +5dBm LO(DB)</v>
      </c>
      <c r="N3" s="44"/>
      <c r="O3" s="44">
        <f>C454</f>
        <v>0</v>
      </c>
      <c r="P3" s="44">
        <f>C509</f>
        <v>0</v>
      </c>
      <c r="Q3" s="44">
        <f>C564</f>
        <v>0</v>
      </c>
      <c r="R3" s="44">
        <f>C619</f>
        <v>0</v>
      </c>
      <c r="S3" s="44">
        <f>C670</f>
        <v>0</v>
      </c>
      <c r="U3" t="s">
        <v>100</v>
      </c>
      <c r="Y3" s="44" t="str">
        <f>V8</f>
        <v>P1dB +17dBm LO(DB)</v>
      </c>
      <c r="Z3" s="44" t="str">
        <f>V65</f>
        <v>P1dB +15dBm LO(DB)</v>
      </c>
      <c r="AA3" s="44" t="str">
        <f>V122</f>
        <v>P1dB +13dBm LO(DB)</v>
      </c>
      <c r="AB3" s="44" t="str">
        <f>V179</f>
        <v>P1dB +11dBm(DB)</v>
      </c>
      <c r="AC3" s="44" t="str">
        <f>V236</f>
        <v>P1dB +9dBm(DB)</v>
      </c>
      <c r="AD3" s="44" t="str">
        <f>V293</f>
        <v>P1dB +7dBm LO(DB)</v>
      </c>
      <c r="AE3" s="44" t="str">
        <f>V350</f>
        <v>P1dB +5dBm LO(DB)</v>
      </c>
      <c r="AG3" s="44"/>
      <c r="AH3" s="44">
        <f>V454</f>
        <v>0</v>
      </c>
      <c r="AI3" s="44">
        <f>V509</f>
        <v>0</v>
      </c>
      <c r="AJ3" s="44">
        <f>V564</f>
        <v>0</v>
      </c>
      <c r="AK3" s="44">
        <f>V619</f>
        <v>0</v>
      </c>
      <c r="AL3" s="44">
        <f>V670</f>
        <v>0</v>
      </c>
    </row>
    <row r="4" spans="1:39" x14ac:dyDescent="0.25">
      <c r="B4" t="s">
        <v>105</v>
      </c>
      <c r="C4" t="s">
        <v>136</v>
      </c>
      <c r="H4" s="44"/>
      <c r="I4" s="44"/>
      <c r="J4" s="44"/>
      <c r="K4" s="44"/>
      <c r="L4" s="44"/>
      <c r="N4" s="44"/>
      <c r="O4" s="44"/>
      <c r="P4" s="44"/>
      <c r="Q4" s="44"/>
      <c r="R4" s="44"/>
      <c r="S4" s="44"/>
      <c r="U4" t="s">
        <v>105</v>
      </c>
      <c r="V4" t="s">
        <v>136</v>
      </c>
      <c r="Y4" s="77"/>
      <c r="Z4" s="77"/>
      <c r="AA4" s="44"/>
      <c r="AB4" s="44"/>
      <c r="AC4" s="44"/>
      <c r="AD4" s="44"/>
      <c r="AE4" s="44"/>
      <c r="AG4" s="44"/>
      <c r="AH4" s="44"/>
      <c r="AI4" s="44"/>
      <c r="AJ4" s="44"/>
      <c r="AK4" s="44"/>
      <c r="AL4" s="44"/>
    </row>
    <row r="5" spans="1:39" x14ac:dyDescent="0.25">
      <c r="A5" s="76"/>
      <c r="B5" t="s">
        <v>48</v>
      </c>
      <c r="D5" s="20"/>
      <c r="E5" s="6">
        <f>B9</f>
        <v>-10</v>
      </c>
      <c r="F5" s="6">
        <f t="shared" ref="F5" si="0">C9</f>
        <v>-6.6987838999999996</v>
      </c>
      <c r="G5" s="44">
        <f>C66</f>
        <v>-6.932188</v>
      </c>
      <c r="H5" s="44">
        <f>C123</f>
        <v>-7.1607593999999999</v>
      </c>
      <c r="I5" s="44">
        <f>C180</f>
        <v>-7.4913138999999997</v>
      </c>
      <c r="J5" s="44">
        <f>C237</f>
        <v>-8.4601755000000001</v>
      </c>
      <c r="K5" s="44">
        <f>C294</f>
        <v>-11.787523999999999</v>
      </c>
      <c r="L5" s="44">
        <f>C351</f>
        <v>-23.472712000000001</v>
      </c>
      <c r="M5" s="20"/>
      <c r="N5" s="44"/>
      <c r="O5" s="44">
        <f>C455</f>
        <v>0</v>
      </c>
      <c r="P5" s="44">
        <f>C510</f>
        <v>0</v>
      </c>
      <c r="Q5" s="44">
        <f>C565</f>
        <v>0</v>
      </c>
      <c r="R5" s="44">
        <f>C620</f>
        <v>0</v>
      </c>
      <c r="S5" s="44">
        <f>C671</f>
        <v>0</v>
      </c>
      <c r="T5" s="76"/>
      <c r="U5" t="s">
        <v>48</v>
      </c>
      <c r="W5" s="20"/>
      <c r="X5" s="6">
        <f>U9</f>
        <v>-10</v>
      </c>
      <c r="Y5" s="77">
        <f t="shared" ref="Y5" si="1">V9</f>
        <v>-8.4864835999999997</v>
      </c>
      <c r="Z5" s="44">
        <f>V66</f>
        <v>-8.7290744999999994</v>
      </c>
      <c r="AA5" s="44">
        <f>V123</f>
        <v>-9.0050688000000001</v>
      </c>
      <c r="AB5" s="44">
        <f>V180</f>
        <v>-9.2308731000000002</v>
      </c>
      <c r="AC5" s="44">
        <f>V237</f>
        <v>-9.4267721000000009</v>
      </c>
      <c r="AD5" s="44">
        <f>V294</f>
        <v>-10.032142</v>
      </c>
      <c r="AE5" s="44">
        <f>V351</f>
        <v>-11.740912</v>
      </c>
      <c r="AF5" s="20"/>
      <c r="AG5" s="44"/>
      <c r="AH5" s="44">
        <f>V455</f>
        <v>0</v>
      </c>
      <c r="AI5" s="44">
        <f>V510</f>
        <v>0</v>
      </c>
      <c r="AJ5" s="44">
        <f>V565</f>
        <v>0</v>
      </c>
      <c r="AK5" s="44">
        <f>V620</f>
        <v>0</v>
      </c>
      <c r="AL5" s="44">
        <f>V671</f>
        <v>0</v>
      </c>
      <c r="AM5" s="20"/>
    </row>
    <row r="6" spans="1:39" x14ac:dyDescent="0.25">
      <c r="D6" s="20"/>
      <c r="E6" s="6">
        <f t="shared" ref="E6:E55" si="2">B10</f>
        <v>-9.3000000000000007</v>
      </c>
      <c r="F6" s="77">
        <f t="shared" ref="F6:F55" si="3">C10</f>
        <v>-6.7007504000000004</v>
      </c>
      <c r="G6" s="44">
        <f t="shared" ref="G6:G55" si="4">C67</f>
        <v>-6.9332509</v>
      </c>
      <c r="H6" s="44">
        <f t="shared" ref="H6:H55" si="5">C124</f>
        <v>-7.1725721</v>
      </c>
      <c r="I6" s="44">
        <f t="shared" ref="I6:I55" si="6">C181</f>
        <v>-7.4910392999999997</v>
      </c>
      <c r="J6" s="44">
        <f t="shared" ref="J6:J55" si="7">C238</f>
        <v>-8.4501963</v>
      </c>
      <c r="K6" s="44">
        <f t="shared" ref="K6:K55" si="8">C295</f>
        <v>-11.740302</v>
      </c>
      <c r="L6" s="44">
        <f t="shared" ref="L6:L55" si="9">C352</f>
        <v>-22.719778000000002</v>
      </c>
      <c r="M6" s="20"/>
      <c r="N6" s="44"/>
      <c r="O6" s="44">
        <f t="shared" ref="O6:O55" si="10">C456</f>
        <v>0</v>
      </c>
      <c r="P6" s="44">
        <f t="shared" ref="P6:P55" si="11">C511</f>
        <v>0</v>
      </c>
      <c r="Q6" s="44">
        <f t="shared" ref="Q6:Q55" si="12">C566</f>
        <v>0</v>
      </c>
      <c r="R6" s="44">
        <f t="shared" ref="R6:R55" si="13">C621</f>
        <v>0</v>
      </c>
      <c r="S6" s="44">
        <f t="shared" ref="S6:S55" si="14">C672</f>
        <v>0</v>
      </c>
      <c r="W6" s="20"/>
      <c r="X6" s="6">
        <f t="shared" ref="X6:X55" si="15">U10</f>
        <v>-9.3000000000000007</v>
      </c>
      <c r="Y6" s="77">
        <f t="shared" ref="Y6:Y55" si="16">V10</f>
        <v>-8.4862594999999992</v>
      </c>
      <c r="Z6" s="44">
        <f t="shared" ref="Z6:Z55" si="17">V67</f>
        <v>-8.7337588999999998</v>
      </c>
      <c r="AA6" s="44">
        <f t="shared" ref="AA6:AA55" si="18">V124</f>
        <v>-9.0035582000000005</v>
      </c>
      <c r="AB6" s="44">
        <f t="shared" ref="AB6:AB55" si="19">V181</f>
        <v>-9.2264853000000002</v>
      </c>
      <c r="AC6" s="44">
        <f t="shared" ref="AC6:AC55" si="20">V238</f>
        <v>-9.4297409000000005</v>
      </c>
      <c r="AD6" s="44">
        <f t="shared" ref="AD6:AD55" si="21">V295</f>
        <v>-10.03796</v>
      </c>
      <c r="AE6" s="44">
        <f t="shared" ref="AE6:AE55" si="22">V352</f>
        <v>-11.745103</v>
      </c>
      <c r="AF6" s="20"/>
      <c r="AG6" s="44"/>
      <c r="AH6" s="44">
        <f t="shared" ref="AH6:AH55" si="23">V456</f>
        <v>0</v>
      </c>
      <c r="AI6" s="44">
        <f t="shared" ref="AI6:AI55" si="24">V511</f>
        <v>0</v>
      </c>
      <c r="AJ6" s="44">
        <f t="shared" ref="AJ6:AJ55" si="25">V566</f>
        <v>0</v>
      </c>
      <c r="AK6" s="44">
        <f t="shared" ref="AK6:AK55" si="26">V621</f>
        <v>0</v>
      </c>
      <c r="AL6" s="44">
        <f t="shared" ref="AL6:AL55" si="27">V672</f>
        <v>0</v>
      </c>
      <c r="AM6" s="20"/>
    </row>
    <row r="7" spans="1:39" x14ac:dyDescent="0.25">
      <c r="B7" t="s">
        <v>49</v>
      </c>
      <c r="D7" s="20"/>
      <c r="E7" s="6">
        <f t="shared" si="2"/>
        <v>-8.6</v>
      </c>
      <c r="F7" s="77">
        <f t="shared" si="3"/>
        <v>-6.6954522000000001</v>
      </c>
      <c r="G7" s="44">
        <f t="shared" si="4"/>
        <v>-6.9298419999999998</v>
      </c>
      <c r="H7" s="44">
        <f t="shared" si="5"/>
        <v>-7.1677103000000004</v>
      </c>
      <c r="I7" s="44">
        <f t="shared" si="6"/>
        <v>-7.4905429000000003</v>
      </c>
      <c r="J7" s="44">
        <f t="shared" si="7"/>
        <v>-8.4463653999999995</v>
      </c>
      <c r="K7" s="44">
        <f t="shared" si="8"/>
        <v>-11.695116000000001</v>
      </c>
      <c r="L7" s="44">
        <f t="shared" si="9"/>
        <v>-21.930508</v>
      </c>
      <c r="M7" s="20"/>
      <c r="N7" s="44">
        <f t="shared" ref="N7:N55" si="28">C402</f>
        <v>0</v>
      </c>
      <c r="O7" s="44">
        <f t="shared" si="10"/>
        <v>0</v>
      </c>
      <c r="P7" s="44">
        <f t="shared" si="11"/>
        <v>0</v>
      </c>
      <c r="Q7" s="44">
        <f t="shared" si="12"/>
        <v>0</v>
      </c>
      <c r="R7" s="44">
        <f t="shared" si="13"/>
        <v>0</v>
      </c>
      <c r="S7" s="44">
        <f t="shared" si="14"/>
        <v>0</v>
      </c>
      <c r="U7" t="s">
        <v>49</v>
      </c>
      <c r="W7" s="20"/>
      <c r="X7" s="6">
        <f t="shared" si="15"/>
        <v>-8.6</v>
      </c>
      <c r="Y7" s="77">
        <f t="shared" si="16"/>
        <v>-8.4845571999999994</v>
      </c>
      <c r="Z7" s="44">
        <f t="shared" si="17"/>
        <v>-8.7296238000000006</v>
      </c>
      <c r="AA7" s="44">
        <f t="shared" si="18"/>
        <v>-9.0031061000000001</v>
      </c>
      <c r="AB7" s="44">
        <f t="shared" si="19"/>
        <v>-9.2269897000000007</v>
      </c>
      <c r="AC7" s="44">
        <f t="shared" si="20"/>
        <v>-9.4307785000000006</v>
      </c>
      <c r="AD7" s="44">
        <f t="shared" si="21"/>
        <v>-10.035486000000001</v>
      </c>
      <c r="AE7" s="44">
        <f t="shared" si="22"/>
        <v>-11.748734000000001</v>
      </c>
      <c r="AF7" s="20"/>
      <c r="AG7" s="44">
        <f t="shared" ref="AG7:AG55" si="29">V402</f>
        <v>0</v>
      </c>
      <c r="AH7" s="44">
        <f t="shared" si="23"/>
        <v>0</v>
      </c>
      <c r="AI7" s="44">
        <f t="shared" si="24"/>
        <v>0</v>
      </c>
      <c r="AJ7" s="44">
        <f t="shared" si="25"/>
        <v>0</v>
      </c>
      <c r="AK7" s="44">
        <f t="shared" si="26"/>
        <v>0</v>
      </c>
      <c r="AL7" s="44">
        <f t="shared" si="27"/>
        <v>0</v>
      </c>
      <c r="AM7" s="20"/>
    </row>
    <row r="8" spans="1:39" x14ac:dyDescent="0.25">
      <c r="B8" s="90" t="s">
        <v>213</v>
      </c>
      <c r="C8" s="90" t="s">
        <v>214</v>
      </c>
      <c r="D8" s="20"/>
      <c r="E8" s="6">
        <f t="shared" si="2"/>
        <v>-7.9</v>
      </c>
      <c r="F8" s="77">
        <f t="shared" si="3"/>
        <v>-6.7007146000000004</v>
      </c>
      <c r="G8" s="44">
        <f t="shared" si="4"/>
        <v>-6.9276403999999996</v>
      </c>
      <c r="H8" s="44">
        <f t="shared" si="5"/>
        <v>-7.1679339000000004</v>
      </c>
      <c r="I8" s="44">
        <f t="shared" si="6"/>
        <v>-7.4929832999999997</v>
      </c>
      <c r="J8" s="44">
        <f t="shared" si="7"/>
        <v>-8.4352731999999992</v>
      </c>
      <c r="K8" s="44">
        <f t="shared" si="8"/>
        <v>-11.638798</v>
      </c>
      <c r="L8" s="44">
        <f t="shared" si="9"/>
        <v>-21.151917000000001</v>
      </c>
      <c r="M8" s="20"/>
      <c r="N8" s="44">
        <f t="shared" si="28"/>
        <v>0</v>
      </c>
      <c r="O8" s="44">
        <f t="shared" si="10"/>
        <v>0</v>
      </c>
      <c r="P8" s="44">
        <f t="shared" si="11"/>
        <v>0</v>
      </c>
      <c r="Q8" s="44">
        <f t="shared" si="12"/>
        <v>0</v>
      </c>
      <c r="R8" s="44">
        <f t="shared" si="13"/>
        <v>0</v>
      </c>
      <c r="S8" s="44">
        <f t="shared" si="14"/>
        <v>0</v>
      </c>
      <c r="U8" s="90" t="s">
        <v>213</v>
      </c>
      <c r="V8" s="90" t="s">
        <v>214</v>
      </c>
      <c r="W8" s="20"/>
      <c r="X8" s="6">
        <f t="shared" si="15"/>
        <v>-7.9</v>
      </c>
      <c r="Y8" s="77">
        <f t="shared" si="16"/>
        <v>-8.4876155999999998</v>
      </c>
      <c r="Z8" s="44">
        <f t="shared" si="17"/>
        <v>-8.7276401999999997</v>
      </c>
      <c r="AA8" s="44">
        <f t="shared" si="18"/>
        <v>-8.9998684000000004</v>
      </c>
      <c r="AB8" s="44">
        <f t="shared" si="19"/>
        <v>-9.2248944999999996</v>
      </c>
      <c r="AC8" s="44">
        <f t="shared" si="20"/>
        <v>-9.4345531000000005</v>
      </c>
      <c r="AD8" s="44">
        <f t="shared" si="21"/>
        <v>-10.034924</v>
      </c>
      <c r="AE8" s="44">
        <f t="shared" si="22"/>
        <v>-11.747477999999999</v>
      </c>
      <c r="AF8" s="20"/>
      <c r="AG8" s="44">
        <f t="shared" si="29"/>
        <v>0</v>
      </c>
      <c r="AH8" s="44">
        <f t="shared" si="23"/>
        <v>0</v>
      </c>
      <c r="AI8" s="44">
        <f t="shared" si="24"/>
        <v>0</v>
      </c>
      <c r="AJ8" s="44">
        <f t="shared" si="25"/>
        <v>0</v>
      </c>
      <c r="AK8" s="44">
        <f t="shared" si="26"/>
        <v>0</v>
      </c>
      <c r="AL8" s="44">
        <f t="shared" si="27"/>
        <v>0</v>
      </c>
      <c r="AM8" s="20"/>
    </row>
    <row r="9" spans="1:39" x14ac:dyDescent="0.25">
      <c r="B9" s="90">
        <v>-10</v>
      </c>
      <c r="C9" s="90">
        <v>-6.6987838999999996</v>
      </c>
      <c r="D9" s="20"/>
      <c r="E9" s="6">
        <f t="shared" si="2"/>
        <v>-7.2</v>
      </c>
      <c r="F9" s="77">
        <f t="shared" si="3"/>
        <v>-6.6948356999999996</v>
      </c>
      <c r="G9" s="44">
        <f t="shared" si="4"/>
        <v>-6.9286890000000003</v>
      </c>
      <c r="H9" s="44">
        <f t="shared" si="5"/>
        <v>-7.1663446000000004</v>
      </c>
      <c r="I9" s="44">
        <f t="shared" si="6"/>
        <v>-7.4899734999999996</v>
      </c>
      <c r="J9" s="44">
        <f t="shared" si="7"/>
        <v>-8.4190053999999996</v>
      </c>
      <c r="K9" s="44">
        <f t="shared" si="8"/>
        <v>-11.569133000000001</v>
      </c>
      <c r="L9" s="44">
        <f t="shared" si="9"/>
        <v>-20.382845</v>
      </c>
      <c r="M9" s="20"/>
      <c r="N9" s="44">
        <f t="shared" si="28"/>
        <v>0</v>
      </c>
      <c r="O9" s="44">
        <f t="shared" si="10"/>
        <v>0</v>
      </c>
      <c r="P9" s="44">
        <f t="shared" si="11"/>
        <v>0</v>
      </c>
      <c r="Q9" s="44">
        <f t="shared" si="12"/>
        <v>0</v>
      </c>
      <c r="R9" s="44">
        <f t="shared" si="13"/>
        <v>0</v>
      </c>
      <c r="S9" s="44">
        <f t="shared" si="14"/>
        <v>0</v>
      </c>
      <c r="U9" s="90">
        <v>-10</v>
      </c>
      <c r="V9" s="90">
        <v>-8.4864835999999997</v>
      </c>
      <c r="W9" s="20"/>
      <c r="X9" s="6">
        <f t="shared" si="15"/>
        <v>-7.2</v>
      </c>
      <c r="Y9" s="77">
        <f t="shared" si="16"/>
        <v>-8.4852904999999996</v>
      </c>
      <c r="Z9" s="44">
        <f t="shared" si="17"/>
        <v>-8.7270927</v>
      </c>
      <c r="AA9" s="44">
        <f t="shared" si="18"/>
        <v>-9.0016707999999994</v>
      </c>
      <c r="AB9" s="44">
        <f t="shared" si="19"/>
        <v>-9.2264575999999998</v>
      </c>
      <c r="AC9" s="44">
        <f t="shared" si="20"/>
        <v>-9.4327334999999994</v>
      </c>
      <c r="AD9" s="44">
        <f t="shared" si="21"/>
        <v>-10.036167000000001</v>
      </c>
      <c r="AE9" s="44">
        <f t="shared" si="22"/>
        <v>-11.741084000000001</v>
      </c>
      <c r="AF9" s="20"/>
      <c r="AG9" s="44">
        <f t="shared" si="29"/>
        <v>0</v>
      </c>
      <c r="AH9" s="44">
        <f t="shared" si="23"/>
        <v>0</v>
      </c>
      <c r="AI9" s="44">
        <f t="shared" si="24"/>
        <v>0</v>
      </c>
      <c r="AJ9" s="44">
        <f t="shared" si="25"/>
        <v>0</v>
      </c>
      <c r="AK9" s="44">
        <f t="shared" si="26"/>
        <v>0</v>
      </c>
      <c r="AL9" s="44">
        <f t="shared" si="27"/>
        <v>0</v>
      </c>
      <c r="AM9" s="20"/>
    </row>
    <row r="10" spans="1:39" x14ac:dyDescent="0.25">
      <c r="B10" s="90">
        <v>-9.3000000000000007</v>
      </c>
      <c r="C10" s="90">
        <v>-6.7007504000000004</v>
      </c>
      <c r="D10" s="20"/>
      <c r="E10" s="6">
        <f t="shared" si="2"/>
        <v>-6.5</v>
      </c>
      <c r="F10" s="77">
        <f t="shared" si="3"/>
        <v>-6.6967201000000003</v>
      </c>
      <c r="G10" s="44">
        <f t="shared" si="4"/>
        <v>-6.9297475999999998</v>
      </c>
      <c r="H10" s="44">
        <f t="shared" si="5"/>
        <v>-7.1661853999999998</v>
      </c>
      <c r="I10" s="44">
        <f t="shared" si="6"/>
        <v>-7.4928489000000003</v>
      </c>
      <c r="J10" s="44">
        <f t="shared" si="7"/>
        <v>-8.4076652999999997</v>
      </c>
      <c r="K10" s="44">
        <f t="shared" si="8"/>
        <v>-11.497820000000001</v>
      </c>
      <c r="L10" s="44">
        <f t="shared" si="9"/>
        <v>-19.632657999999999</v>
      </c>
      <c r="M10" s="20"/>
      <c r="N10" s="44">
        <f t="shared" si="28"/>
        <v>0</v>
      </c>
      <c r="O10" s="44">
        <f t="shared" si="10"/>
        <v>0</v>
      </c>
      <c r="P10" s="44">
        <f t="shared" si="11"/>
        <v>0</v>
      </c>
      <c r="Q10" s="44">
        <f t="shared" si="12"/>
        <v>0</v>
      </c>
      <c r="R10" s="44">
        <f t="shared" si="13"/>
        <v>0</v>
      </c>
      <c r="S10" s="44">
        <f t="shared" si="14"/>
        <v>0</v>
      </c>
      <c r="U10" s="90">
        <v>-9.3000000000000007</v>
      </c>
      <c r="V10" s="90">
        <v>-8.4862594999999992</v>
      </c>
      <c r="W10" s="20"/>
      <c r="X10" s="6">
        <f t="shared" si="15"/>
        <v>-6.5</v>
      </c>
      <c r="Y10" s="77">
        <f t="shared" si="16"/>
        <v>-8.4889278000000008</v>
      </c>
      <c r="Z10" s="44">
        <f t="shared" si="17"/>
        <v>-8.7264900000000001</v>
      </c>
      <c r="AA10" s="44">
        <f t="shared" si="18"/>
        <v>-9.0049294999999994</v>
      </c>
      <c r="AB10" s="44">
        <f t="shared" si="19"/>
        <v>-9.2259101999999995</v>
      </c>
      <c r="AC10" s="44">
        <f t="shared" si="20"/>
        <v>-9.4326238999999994</v>
      </c>
      <c r="AD10" s="44">
        <f t="shared" si="21"/>
        <v>-10.032083999999999</v>
      </c>
      <c r="AE10" s="44">
        <f t="shared" si="22"/>
        <v>-11.745217</v>
      </c>
      <c r="AF10" s="20"/>
      <c r="AG10" s="44">
        <f t="shared" si="29"/>
        <v>0</v>
      </c>
      <c r="AH10" s="44">
        <f t="shared" si="23"/>
        <v>0</v>
      </c>
      <c r="AI10" s="44">
        <f t="shared" si="24"/>
        <v>0</v>
      </c>
      <c r="AJ10" s="44">
        <f t="shared" si="25"/>
        <v>0</v>
      </c>
      <c r="AK10" s="44">
        <f t="shared" si="26"/>
        <v>0</v>
      </c>
      <c r="AL10" s="44">
        <f t="shared" si="27"/>
        <v>0</v>
      </c>
      <c r="AM10" s="20"/>
    </row>
    <row r="11" spans="1:39" x14ac:dyDescent="0.25">
      <c r="B11" s="90">
        <v>-8.6</v>
      </c>
      <c r="C11" s="90">
        <v>-6.6954522000000001</v>
      </c>
      <c r="D11" s="20"/>
      <c r="E11" s="6">
        <f t="shared" si="2"/>
        <v>-5.8</v>
      </c>
      <c r="F11" s="77">
        <f t="shared" si="3"/>
        <v>-6.6909966000000001</v>
      </c>
      <c r="G11" s="44">
        <f t="shared" si="4"/>
        <v>-6.9227834000000001</v>
      </c>
      <c r="H11" s="44">
        <f t="shared" si="5"/>
        <v>-7.1645107000000001</v>
      </c>
      <c r="I11" s="44">
        <f t="shared" si="6"/>
        <v>-7.4902201000000002</v>
      </c>
      <c r="J11" s="44">
        <f t="shared" si="7"/>
        <v>-8.3939027999999993</v>
      </c>
      <c r="K11" s="44">
        <f t="shared" si="8"/>
        <v>-11.423121</v>
      </c>
      <c r="L11" s="44">
        <f t="shared" si="9"/>
        <v>-18.901239</v>
      </c>
      <c r="M11" s="20"/>
      <c r="N11" s="44">
        <f t="shared" si="28"/>
        <v>0</v>
      </c>
      <c r="O11" s="44">
        <f t="shared" si="10"/>
        <v>0</v>
      </c>
      <c r="P11" s="44">
        <f t="shared" si="11"/>
        <v>0</v>
      </c>
      <c r="Q11" s="44">
        <f t="shared" si="12"/>
        <v>0</v>
      </c>
      <c r="R11" s="44">
        <f t="shared" si="13"/>
        <v>0</v>
      </c>
      <c r="S11" s="44">
        <f t="shared" si="14"/>
        <v>0</v>
      </c>
      <c r="U11" s="90">
        <v>-8.6</v>
      </c>
      <c r="V11" s="90">
        <v>-8.4845571999999994</v>
      </c>
      <c r="W11" s="20"/>
      <c r="X11" s="6">
        <f t="shared" si="15"/>
        <v>-5.8</v>
      </c>
      <c r="Y11" s="77">
        <f t="shared" si="16"/>
        <v>-8.4849873000000002</v>
      </c>
      <c r="Z11" s="44">
        <f t="shared" si="17"/>
        <v>-8.7257013000000008</v>
      </c>
      <c r="AA11" s="44">
        <f t="shared" si="18"/>
        <v>-8.9987534999999994</v>
      </c>
      <c r="AB11" s="44">
        <f t="shared" si="19"/>
        <v>-9.2264193999999993</v>
      </c>
      <c r="AC11" s="44">
        <f t="shared" si="20"/>
        <v>-9.4316568000000007</v>
      </c>
      <c r="AD11" s="44">
        <f t="shared" si="21"/>
        <v>-10.040111</v>
      </c>
      <c r="AE11" s="44">
        <f t="shared" si="22"/>
        <v>-11.747914</v>
      </c>
      <c r="AF11" s="20"/>
      <c r="AG11" s="44">
        <f t="shared" si="29"/>
        <v>0</v>
      </c>
      <c r="AH11" s="44">
        <f t="shared" si="23"/>
        <v>0</v>
      </c>
      <c r="AI11" s="44">
        <f t="shared" si="24"/>
        <v>0</v>
      </c>
      <c r="AJ11" s="44">
        <f t="shared" si="25"/>
        <v>0</v>
      </c>
      <c r="AK11" s="44">
        <f t="shared" si="26"/>
        <v>0</v>
      </c>
      <c r="AL11" s="44">
        <f t="shared" si="27"/>
        <v>0</v>
      </c>
      <c r="AM11" s="20"/>
    </row>
    <row r="12" spans="1:39" x14ac:dyDescent="0.25">
      <c r="B12" s="90">
        <v>-7.9</v>
      </c>
      <c r="C12" s="90">
        <v>-6.7007146000000004</v>
      </c>
      <c r="D12" s="20"/>
      <c r="E12" s="6">
        <f t="shared" si="2"/>
        <v>-5.0999999999999996</v>
      </c>
      <c r="F12" s="77">
        <f t="shared" si="3"/>
        <v>-6.6925755000000002</v>
      </c>
      <c r="G12" s="44">
        <f t="shared" si="4"/>
        <v>-6.9249511000000004</v>
      </c>
      <c r="H12" s="44">
        <f t="shared" si="5"/>
        <v>-7.1633586999999999</v>
      </c>
      <c r="I12" s="44">
        <f t="shared" si="6"/>
        <v>-7.4948167999999997</v>
      </c>
      <c r="J12" s="44">
        <f t="shared" si="7"/>
        <v>-8.3815173999999999</v>
      </c>
      <c r="K12" s="44">
        <f t="shared" si="8"/>
        <v>-11.333773000000001</v>
      </c>
      <c r="L12" s="44">
        <f t="shared" si="9"/>
        <v>-18.200378000000001</v>
      </c>
      <c r="M12" s="20"/>
      <c r="N12" s="44">
        <f t="shared" si="28"/>
        <v>0</v>
      </c>
      <c r="O12" s="44">
        <f t="shared" si="10"/>
        <v>0</v>
      </c>
      <c r="P12" s="44">
        <f t="shared" si="11"/>
        <v>0</v>
      </c>
      <c r="Q12" s="44">
        <f t="shared" si="12"/>
        <v>0</v>
      </c>
      <c r="R12" s="44">
        <f t="shared" si="13"/>
        <v>0</v>
      </c>
      <c r="S12" s="44">
        <f t="shared" si="14"/>
        <v>0</v>
      </c>
      <c r="U12" s="90">
        <v>-7.9</v>
      </c>
      <c r="V12" s="90">
        <v>-8.4876155999999998</v>
      </c>
      <c r="W12" s="20"/>
      <c r="X12" s="6">
        <f t="shared" si="15"/>
        <v>-5.0999999999999996</v>
      </c>
      <c r="Y12" s="77">
        <f t="shared" si="16"/>
        <v>-8.4889212000000001</v>
      </c>
      <c r="Z12" s="44">
        <f t="shared" si="17"/>
        <v>-8.7312812999999991</v>
      </c>
      <c r="AA12" s="44">
        <f t="shared" si="18"/>
        <v>-8.9995451000000006</v>
      </c>
      <c r="AB12" s="44">
        <f t="shared" si="19"/>
        <v>-9.2203856000000002</v>
      </c>
      <c r="AC12" s="44">
        <f t="shared" si="20"/>
        <v>-9.4316940000000002</v>
      </c>
      <c r="AD12" s="44">
        <f t="shared" si="21"/>
        <v>-10.040279999999999</v>
      </c>
      <c r="AE12" s="44">
        <f t="shared" si="22"/>
        <v>-11.749541000000001</v>
      </c>
      <c r="AF12" s="20"/>
      <c r="AG12" s="44">
        <f t="shared" si="29"/>
        <v>0</v>
      </c>
      <c r="AH12" s="44">
        <f t="shared" si="23"/>
        <v>0</v>
      </c>
      <c r="AI12" s="44">
        <f t="shared" si="24"/>
        <v>0</v>
      </c>
      <c r="AJ12" s="44">
        <f t="shared" si="25"/>
        <v>0</v>
      </c>
      <c r="AK12" s="44">
        <f t="shared" si="26"/>
        <v>0</v>
      </c>
      <c r="AL12" s="44">
        <f t="shared" si="27"/>
        <v>0</v>
      </c>
      <c r="AM12" s="20"/>
    </row>
    <row r="13" spans="1:39" x14ac:dyDescent="0.25">
      <c r="B13" s="90">
        <v>-7.2</v>
      </c>
      <c r="C13" s="90">
        <v>-6.6948356999999996</v>
      </c>
      <c r="D13" s="20"/>
      <c r="E13" s="6">
        <f t="shared" si="2"/>
        <v>-4.4000000000000004</v>
      </c>
      <c r="F13" s="77">
        <f t="shared" si="3"/>
        <v>-6.6910724999999998</v>
      </c>
      <c r="G13" s="44">
        <f t="shared" si="4"/>
        <v>-6.9215207000000003</v>
      </c>
      <c r="H13" s="44">
        <f t="shared" si="5"/>
        <v>-7.1608485999999996</v>
      </c>
      <c r="I13" s="44">
        <f t="shared" si="6"/>
        <v>-7.4921917999999996</v>
      </c>
      <c r="J13" s="44">
        <f t="shared" si="7"/>
        <v>-8.3707761999999999</v>
      </c>
      <c r="K13" s="44">
        <f t="shared" si="8"/>
        <v>-11.238516000000001</v>
      </c>
      <c r="L13" s="44">
        <f t="shared" si="9"/>
        <v>-17.516684999999999</v>
      </c>
      <c r="M13" s="20"/>
      <c r="N13" s="44">
        <f t="shared" si="28"/>
        <v>0</v>
      </c>
      <c r="O13" s="44">
        <f t="shared" si="10"/>
        <v>0</v>
      </c>
      <c r="P13" s="44">
        <f t="shared" si="11"/>
        <v>0</v>
      </c>
      <c r="Q13" s="44">
        <f t="shared" si="12"/>
        <v>0</v>
      </c>
      <c r="R13" s="44">
        <f t="shared" si="13"/>
        <v>0</v>
      </c>
      <c r="S13" s="44">
        <f t="shared" si="14"/>
        <v>0</v>
      </c>
      <c r="U13" s="90">
        <v>-7.2</v>
      </c>
      <c r="V13" s="90">
        <v>-8.4852904999999996</v>
      </c>
      <c r="W13" s="20"/>
      <c r="X13" s="6">
        <f t="shared" si="15"/>
        <v>-4.4000000000000004</v>
      </c>
      <c r="Y13" s="77">
        <f t="shared" si="16"/>
        <v>-8.4814776999999992</v>
      </c>
      <c r="Z13" s="44">
        <f t="shared" si="17"/>
        <v>-8.7223368000000008</v>
      </c>
      <c r="AA13" s="44">
        <f t="shared" si="18"/>
        <v>-8.9947987000000005</v>
      </c>
      <c r="AB13" s="44">
        <f t="shared" si="19"/>
        <v>-9.2221136000000001</v>
      </c>
      <c r="AC13" s="44">
        <f t="shared" si="20"/>
        <v>-9.4373626999999995</v>
      </c>
      <c r="AD13" s="44">
        <f t="shared" si="21"/>
        <v>-10.040248</v>
      </c>
      <c r="AE13" s="44">
        <f t="shared" si="22"/>
        <v>-11.760056000000001</v>
      </c>
      <c r="AF13" s="20"/>
      <c r="AG13" s="44">
        <f t="shared" si="29"/>
        <v>0</v>
      </c>
      <c r="AH13" s="44">
        <f t="shared" si="23"/>
        <v>0</v>
      </c>
      <c r="AI13" s="44">
        <f t="shared" si="24"/>
        <v>0</v>
      </c>
      <c r="AJ13" s="44">
        <f t="shared" si="25"/>
        <v>0</v>
      </c>
      <c r="AK13" s="44">
        <f t="shared" si="26"/>
        <v>0</v>
      </c>
      <c r="AL13" s="44">
        <f t="shared" si="27"/>
        <v>0</v>
      </c>
      <c r="AM13" s="20"/>
    </row>
    <row r="14" spans="1:39" x14ac:dyDescent="0.25">
      <c r="B14" s="90">
        <v>-6.5</v>
      </c>
      <c r="C14" s="90">
        <v>-6.6967201000000003</v>
      </c>
      <c r="D14" s="20"/>
      <c r="E14" s="6">
        <f t="shared" si="2"/>
        <v>-3.7</v>
      </c>
      <c r="F14" s="77">
        <f t="shared" si="3"/>
        <v>-6.6910962999999999</v>
      </c>
      <c r="G14" s="44">
        <f t="shared" si="4"/>
        <v>-6.9186692000000001</v>
      </c>
      <c r="H14" s="44">
        <f t="shared" si="5"/>
        <v>-7.1559048000000001</v>
      </c>
      <c r="I14" s="44">
        <f t="shared" si="6"/>
        <v>-7.4917455000000004</v>
      </c>
      <c r="J14" s="44">
        <f t="shared" si="7"/>
        <v>-8.3576020999999994</v>
      </c>
      <c r="K14" s="44">
        <f t="shared" si="8"/>
        <v>-11.140991</v>
      </c>
      <c r="L14" s="44">
        <f t="shared" si="9"/>
        <v>-16.866254999999999</v>
      </c>
      <c r="M14" s="20"/>
      <c r="N14" s="44">
        <f t="shared" si="28"/>
        <v>0</v>
      </c>
      <c r="O14" s="44">
        <f t="shared" si="10"/>
        <v>0</v>
      </c>
      <c r="P14" s="44">
        <f t="shared" si="11"/>
        <v>0</v>
      </c>
      <c r="Q14" s="44">
        <f t="shared" si="12"/>
        <v>0</v>
      </c>
      <c r="R14" s="44">
        <f t="shared" si="13"/>
        <v>0</v>
      </c>
      <c r="S14" s="44">
        <f t="shared" si="14"/>
        <v>0</v>
      </c>
      <c r="U14" s="90">
        <v>-6.5</v>
      </c>
      <c r="V14" s="90">
        <v>-8.4889278000000008</v>
      </c>
      <c r="W14" s="20"/>
      <c r="X14" s="6">
        <f t="shared" si="15"/>
        <v>-3.7</v>
      </c>
      <c r="Y14" s="77">
        <f t="shared" si="16"/>
        <v>-8.4847698000000005</v>
      </c>
      <c r="Z14" s="44">
        <f t="shared" si="17"/>
        <v>-8.7235478999999998</v>
      </c>
      <c r="AA14" s="44">
        <f t="shared" si="18"/>
        <v>-8.9949960999999998</v>
      </c>
      <c r="AB14" s="44">
        <f t="shared" si="19"/>
        <v>-9.2207717999999996</v>
      </c>
      <c r="AC14" s="44">
        <f t="shared" si="20"/>
        <v>-9.4371948000000003</v>
      </c>
      <c r="AD14" s="44">
        <f t="shared" si="21"/>
        <v>-10.041655</v>
      </c>
      <c r="AE14" s="44">
        <f t="shared" si="22"/>
        <v>-11.76812</v>
      </c>
      <c r="AF14" s="20"/>
      <c r="AG14" s="44">
        <f t="shared" si="29"/>
        <v>0</v>
      </c>
      <c r="AH14" s="44">
        <f t="shared" si="23"/>
        <v>0</v>
      </c>
      <c r="AI14" s="44">
        <f t="shared" si="24"/>
        <v>0</v>
      </c>
      <c r="AJ14" s="44">
        <f t="shared" si="25"/>
        <v>0</v>
      </c>
      <c r="AK14" s="44">
        <f t="shared" si="26"/>
        <v>0</v>
      </c>
      <c r="AL14" s="44">
        <f t="shared" si="27"/>
        <v>0</v>
      </c>
      <c r="AM14" s="20"/>
    </row>
    <row r="15" spans="1:39" x14ac:dyDescent="0.25">
      <c r="B15" s="90">
        <v>-5.8</v>
      </c>
      <c r="C15" s="90">
        <v>-6.6909966000000001</v>
      </c>
      <c r="D15" s="20"/>
      <c r="E15" s="6">
        <f t="shared" si="2"/>
        <v>-3</v>
      </c>
      <c r="F15" s="77">
        <f t="shared" si="3"/>
        <v>-6.6883707000000001</v>
      </c>
      <c r="G15" s="44">
        <f t="shared" si="4"/>
        <v>-6.9150337999999998</v>
      </c>
      <c r="H15" s="44">
        <f t="shared" si="5"/>
        <v>-7.1516799999999998</v>
      </c>
      <c r="I15" s="44">
        <f t="shared" si="6"/>
        <v>-7.4922233</v>
      </c>
      <c r="J15" s="44">
        <f t="shared" si="7"/>
        <v>-8.3432293000000008</v>
      </c>
      <c r="K15" s="44">
        <f t="shared" si="8"/>
        <v>-11.030215</v>
      </c>
      <c r="L15" s="44">
        <f t="shared" si="9"/>
        <v>-16.234697000000001</v>
      </c>
      <c r="M15" s="20"/>
      <c r="N15" s="44">
        <f t="shared" si="28"/>
        <v>0</v>
      </c>
      <c r="O15" s="44">
        <f t="shared" si="10"/>
        <v>0</v>
      </c>
      <c r="P15" s="44">
        <f t="shared" si="11"/>
        <v>0</v>
      </c>
      <c r="Q15" s="44">
        <f t="shared" si="12"/>
        <v>0</v>
      </c>
      <c r="R15" s="44">
        <f t="shared" si="13"/>
        <v>0</v>
      </c>
      <c r="S15" s="44">
        <f t="shared" si="14"/>
        <v>0</v>
      </c>
      <c r="U15" s="90">
        <v>-5.8</v>
      </c>
      <c r="V15" s="90">
        <v>-8.4849873000000002</v>
      </c>
      <c r="W15" s="20"/>
      <c r="X15" s="6">
        <f t="shared" si="15"/>
        <v>-3</v>
      </c>
      <c r="Y15" s="77">
        <f t="shared" si="16"/>
        <v>-8.4811525000000003</v>
      </c>
      <c r="Z15" s="44">
        <f t="shared" si="17"/>
        <v>-8.7249613000000004</v>
      </c>
      <c r="AA15" s="44">
        <f t="shared" si="18"/>
        <v>-8.9924268999999999</v>
      </c>
      <c r="AB15" s="44">
        <f t="shared" si="19"/>
        <v>-9.2170228999999999</v>
      </c>
      <c r="AC15" s="44">
        <f t="shared" si="20"/>
        <v>-9.4385995999999999</v>
      </c>
      <c r="AD15" s="44">
        <f t="shared" si="21"/>
        <v>-10.044734999999999</v>
      </c>
      <c r="AE15" s="44">
        <f t="shared" si="22"/>
        <v>-11.781306000000001</v>
      </c>
      <c r="AF15" s="20"/>
      <c r="AG15" s="44">
        <f t="shared" si="29"/>
        <v>0</v>
      </c>
      <c r="AH15" s="44">
        <f t="shared" si="23"/>
        <v>0</v>
      </c>
      <c r="AI15" s="44">
        <f t="shared" si="24"/>
        <v>0</v>
      </c>
      <c r="AJ15" s="44">
        <f t="shared" si="25"/>
        <v>0</v>
      </c>
      <c r="AK15" s="44">
        <f t="shared" si="26"/>
        <v>0</v>
      </c>
      <c r="AL15" s="44">
        <f t="shared" si="27"/>
        <v>0</v>
      </c>
      <c r="AM15" s="20"/>
    </row>
    <row r="16" spans="1:39" x14ac:dyDescent="0.25">
      <c r="B16" s="90">
        <v>-5.0999999999999996</v>
      </c>
      <c r="C16" s="90">
        <v>-6.6925755000000002</v>
      </c>
      <c r="D16" s="20"/>
      <c r="E16" s="6">
        <f t="shared" si="2"/>
        <v>-2.2999999999999998</v>
      </c>
      <c r="F16" s="77">
        <f t="shared" si="3"/>
        <v>-6.6822882000000003</v>
      </c>
      <c r="G16" s="44">
        <f t="shared" si="4"/>
        <v>-6.9087281000000003</v>
      </c>
      <c r="H16" s="44">
        <f t="shared" si="5"/>
        <v>-7.1515408000000003</v>
      </c>
      <c r="I16" s="44">
        <f t="shared" si="6"/>
        <v>-7.4916657999999998</v>
      </c>
      <c r="J16" s="44">
        <f t="shared" si="7"/>
        <v>-8.3325271999999995</v>
      </c>
      <c r="K16" s="44">
        <f t="shared" si="8"/>
        <v>-10.913550000000001</v>
      </c>
      <c r="L16" s="44">
        <f t="shared" si="9"/>
        <v>-15.638861</v>
      </c>
      <c r="M16" s="20"/>
      <c r="N16" s="44">
        <f t="shared" si="28"/>
        <v>0</v>
      </c>
      <c r="O16" s="44">
        <f t="shared" si="10"/>
        <v>0</v>
      </c>
      <c r="P16" s="44">
        <f t="shared" si="11"/>
        <v>0</v>
      </c>
      <c r="Q16" s="44">
        <f t="shared" si="12"/>
        <v>0</v>
      </c>
      <c r="R16" s="44">
        <f t="shared" si="13"/>
        <v>0</v>
      </c>
      <c r="S16" s="44">
        <f t="shared" si="14"/>
        <v>0</v>
      </c>
      <c r="U16" s="90">
        <v>-5.0999999999999996</v>
      </c>
      <c r="V16" s="90">
        <v>-8.4889212000000001</v>
      </c>
      <c r="W16" s="20"/>
      <c r="X16" s="6">
        <f t="shared" si="15"/>
        <v>-2.2999999999999998</v>
      </c>
      <c r="Y16" s="77">
        <f t="shared" si="16"/>
        <v>-8.4805126000000008</v>
      </c>
      <c r="Z16" s="44">
        <f t="shared" si="17"/>
        <v>-8.720542</v>
      </c>
      <c r="AA16" s="44">
        <f t="shared" si="18"/>
        <v>-8.9893626999999992</v>
      </c>
      <c r="AB16" s="44">
        <f t="shared" si="19"/>
        <v>-9.2151308000000007</v>
      </c>
      <c r="AC16" s="44">
        <f t="shared" si="20"/>
        <v>-9.4446325000000009</v>
      </c>
      <c r="AD16" s="44">
        <f t="shared" si="21"/>
        <v>-10.050782999999999</v>
      </c>
      <c r="AE16" s="44">
        <f t="shared" si="22"/>
        <v>-11.793716</v>
      </c>
      <c r="AF16" s="20"/>
      <c r="AG16" s="44">
        <f t="shared" si="29"/>
        <v>0</v>
      </c>
      <c r="AH16" s="44">
        <f t="shared" si="23"/>
        <v>0</v>
      </c>
      <c r="AI16" s="44">
        <f t="shared" si="24"/>
        <v>0</v>
      </c>
      <c r="AJ16" s="44">
        <f t="shared" si="25"/>
        <v>0</v>
      </c>
      <c r="AK16" s="44">
        <f t="shared" si="26"/>
        <v>0</v>
      </c>
      <c r="AL16" s="44">
        <f t="shared" si="27"/>
        <v>0</v>
      </c>
      <c r="AM16" s="20"/>
    </row>
    <row r="17" spans="2:39" x14ac:dyDescent="0.25">
      <c r="B17" s="90">
        <v>-4.4000000000000004</v>
      </c>
      <c r="C17" s="90">
        <v>-6.6910724999999998</v>
      </c>
      <c r="D17" s="20"/>
      <c r="E17" s="6">
        <f t="shared" si="2"/>
        <v>-1.6</v>
      </c>
      <c r="F17" s="77">
        <f t="shared" si="3"/>
        <v>-6.6792163999999996</v>
      </c>
      <c r="G17" s="44">
        <f t="shared" si="4"/>
        <v>-6.9038677000000002</v>
      </c>
      <c r="H17" s="44">
        <f t="shared" si="5"/>
        <v>-7.146255</v>
      </c>
      <c r="I17" s="44">
        <f t="shared" si="6"/>
        <v>-7.4925733000000001</v>
      </c>
      <c r="J17" s="44">
        <f t="shared" si="7"/>
        <v>-8.3184384999999992</v>
      </c>
      <c r="K17" s="44">
        <f t="shared" si="8"/>
        <v>-10.788653</v>
      </c>
      <c r="L17" s="44">
        <f t="shared" si="9"/>
        <v>-15.067838</v>
      </c>
      <c r="M17" s="20"/>
      <c r="N17" s="44">
        <f t="shared" si="28"/>
        <v>0</v>
      </c>
      <c r="O17" s="44">
        <f t="shared" si="10"/>
        <v>0</v>
      </c>
      <c r="P17" s="44">
        <f t="shared" si="11"/>
        <v>0</v>
      </c>
      <c r="Q17" s="44">
        <f t="shared" si="12"/>
        <v>0</v>
      </c>
      <c r="R17" s="44">
        <f t="shared" si="13"/>
        <v>0</v>
      </c>
      <c r="S17" s="44">
        <f t="shared" si="14"/>
        <v>0</v>
      </c>
      <c r="U17" s="90">
        <v>-4.4000000000000004</v>
      </c>
      <c r="V17" s="90">
        <v>-8.4814776999999992</v>
      </c>
      <c r="W17" s="20"/>
      <c r="X17" s="6">
        <f t="shared" si="15"/>
        <v>-1.6</v>
      </c>
      <c r="Y17" s="77">
        <f t="shared" si="16"/>
        <v>-8.4818400999999994</v>
      </c>
      <c r="Z17" s="44">
        <f t="shared" si="17"/>
        <v>-8.7217549999999999</v>
      </c>
      <c r="AA17" s="44">
        <f t="shared" si="18"/>
        <v>-8.9889355000000002</v>
      </c>
      <c r="AB17" s="44">
        <f t="shared" si="19"/>
        <v>-9.2123337000000003</v>
      </c>
      <c r="AC17" s="44">
        <f t="shared" si="20"/>
        <v>-9.4427757000000003</v>
      </c>
      <c r="AD17" s="44">
        <f t="shared" si="21"/>
        <v>-10.053914000000001</v>
      </c>
      <c r="AE17" s="44">
        <f t="shared" si="22"/>
        <v>-11.81784</v>
      </c>
      <c r="AF17" s="20"/>
      <c r="AG17" s="44">
        <f t="shared" si="29"/>
        <v>0</v>
      </c>
      <c r="AH17" s="44">
        <f t="shared" si="23"/>
        <v>0</v>
      </c>
      <c r="AI17" s="44">
        <f t="shared" si="24"/>
        <v>0</v>
      </c>
      <c r="AJ17" s="44">
        <f t="shared" si="25"/>
        <v>0</v>
      </c>
      <c r="AK17" s="44">
        <f t="shared" si="26"/>
        <v>0</v>
      </c>
      <c r="AL17" s="44">
        <f t="shared" si="27"/>
        <v>0</v>
      </c>
      <c r="AM17" s="20"/>
    </row>
    <row r="18" spans="2:39" x14ac:dyDescent="0.25">
      <c r="B18" s="90">
        <v>-3.7</v>
      </c>
      <c r="C18" s="90">
        <v>-6.6910962999999999</v>
      </c>
      <c r="D18" s="20"/>
      <c r="E18" s="6">
        <f t="shared" si="2"/>
        <v>-0.9</v>
      </c>
      <c r="F18" s="77">
        <f t="shared" si="3"/>
        <v>-6.6828836999999996</v>
      </c>
      <c r="G18" s="44">
        <f t="shared" si="4"/>
        <v>-6.9005169999999998</v>
      </c>
      <c r="H18" s="44">
        <f t="shared" si="5"/>
        <v>-7.1426043999999997</v>
      </c>
      <c r="I18" s="44">
        <f t="shared" si="6"/>
        <v>-7.4997482</v>
      </c>
      <c r="J18" s="44">
        <f t="shared" si="7"/>
        <v>-8.3105659000000003</v>
      </c>
      <c r="K18" s="44">
        <f t="shared" si="8"/>
        <v>-10.661121</v>
      </c>
      <c r="L18" s="44">
        <f t="shared" si="9"/>
        <v>-14.526122000000001</v>
      </c>
      <c r="M18" s="20"/>
      <c r="N18" s="44">
        <f t="shared" si="28"/>
        <v>0</v>
      </c>
      <c r="O18" s="44">
        <f t="shared" si="10"/>
        <v>0</v>
      </c>
      <c r="P18" s="44">
        <f t="shared" si="11"/>
        <v>0</v>
      </c>
      <c r="Q18" s="44">
        <f t="shared" si="12"/>
        <v>0</v>
      </c>
      <c r="R18" s="44">
        <f t="shared" si="13"/>
        <v>0</v>
      </c>
      <c r="S18" s="44">
        <f t="shared" si="14"/>
        <v>0</v>
      </c>
      <c r="U18" s="90">
        <v>-3.7</v>
      </c>
      <c r="V18" s="90">
        <v>-8.4847698000000005</v>
      </c>
      <c r="W18" s="20"/>
      <c r="X18" s="6">
        <f t="shared" si="15"/>
        <v>-0.9</v>
      </c>
      <c r="Y18" s="77">
        <f t="shared" si="16"/>
        <v>-8.4809903999999996</v>
      </c>
      <c r="Z18" s="44">
        <f t="shared" si="17"/>
        <v>-8.7169589999999992</v>
      </c>
      <c r="AA18" s="44">
        <f t="shared" si="18"/>
        <v>-8.9815883999999997</v>
      </c>
      <c r="AB18" s="44">
        <f t="shared" si="19"/>
        <v>-9.2109690000000004</v>
      </c>
      <c r="AC18" s="44">
        <f t="shared" si="20"/>
        <v>-9.4428777999999998</v>
      </c>
      <c r="AD18" s="44">
        <f t="shared" si="21"/>
        <v>-10.06049</v>
      </c>
      <c r="AE18" s="44">
        <f t="shared" si="22"/>
        <v>-11.840877000000001</v>
      </c>
      <c r="AF18" s="20"/>
      <c r="AG18" s="44">
        <f t="shared" si="29"/>
        <v>0</v>
      </c>
      <c r="AH18" s="44">
        <f t="shared" si="23"/>
        <v>0</v>
      </c>
      <c r="AI18" s="44">
        <f t="shared" si="24"/>
        <v>0</v>
      </c>
      <c r="AJ18" s="44">
        <f t="shared" si="25"/>
        <v>0</v>
      </c>
      <c r="AK18" s="44">
        <f t="shared" si="26"/>
        <v>0</v>
      </c>
      <c r="AL18" s="44">
        <f t="shared" si="27"/>
        <v>0</v>
      </c>
      <c r="AM18" s="20"/>
    </row>
    <row r="19" spans="2:39" x14ac:dyDescent="0.25">
      <c r="B19" s="90">
        <v>-3</v>
      </c>
      <c r="C19" s="90">
        <v>-6.6883707000000001</v>
      </c>
      <c r="D19" s="20"/>
      <c r="E19" s="6">
        <f t="shared" si="2"/>
        <v>-0.2</v>
      </c>
      <c r="F19" s="77">
        <f t="shared" si="3"/>
        <v>-6.6762604999999997</v>
      </c>
      <c r="G19" s="44">
        <f t="shared" si="4"/>
        <v>-6.8977427000000002</v>
      </c>
      <c r="H19" s="44">
        <f t="shared" si="5"/>
        <v>-7.1374940999999996</v>
      </c>
      <c r="I19" s="44">
        <f t="shared" si="6"/>
        <v>-7.4994993000000001</v>
      </c>
      <c r="J19" s="44">
        <f t="shared" si="7"/>
        <v>-8.3020762999999995</v>
      </c>
      <c r="K19" s="44">
        <f t="shared" si="8"/>
        <v>-10.537118</v>
      </c>
      <c r="L19" s="44">
        <f t="shared" si="9"/>
        <v>-14.014637</v>
      </c>
      <c r="M19" s="20"/>
      <c r="N19" s="44">
        <f t="shared" si="28"/>
        <v>0</v>
      </c>
      <c r="O19" s="44">
        <f t="shared" si="10"/>
        <v>0</v>
      </c>
      <c r="P19" s="44">
        <f t="shared" si="11"/>
        <v>0</v>
      </c>
      <c r="Q19" s="44">
        <f t="shared" si="12"/>
        <v>0</v>
      </c>
      <c r="R19" s="44">
        <f t="shared" si="13"/>
        <v>0</v>
      </c>
      <c r="S19" s="44">
        <f t="shared" si="14"/>
        <v>0</v>
      </c>
      <c r="U19" s="90">
        <v>-3</v>
      </c>
      <c r="V19" s="90">
        <v>-8.4811525000000003</v>
      </c>
      <c r="W19" s="20"/>
      <c r="X19" s="6">
        <f t="shared" si="15"/>
        <v>-0.2</v>
      </c>
      <c r="Y19" s="77">
        <f t="shared" si="16"/>
        <v>-8.4779177000000008</v>
      </c>
      <c r="Z19" s="44">
        <f t="shared" si="17"/>
        <v>-8.7163076000000004</v>
      </c>
      <c r="AA19" s="44">
        <f t="shared" si="18"/>
        <v>-8.9806413999999997</v>
      </c>
      <c r="AB19" s="44">
        <f t="shared" si="19"/>
        <v>-9.2078056000000004</v>
      </c>
      <c r="AC19" s="44">
        <f t="shared" si="20"/>
        <v>-9.4504289999999997</v>
      </c>
      <c r="AD19" s="44">
        <f t="shared" si="21"/>
        <v>-10.069737999999999</v>
      </c>
      <c r="AE19" s="44">
        <f t="shared" si="22"/>
        <v>-11.877176</v>
      </c>
      <c r="AF19" s="20"/>
      <c r="AG19" s="44">
        <f t="shared" si="29"/>
        <v>0</v>
      </c>
      <c r="AH19" s="44">
        <f t="shared" si="23"/>
        <v>0</v>
      </c>
      <c r="AI19" s="44">
        <f t="shared" si="24"/>
        <v>0</v>
      </c>
      <c r="AJ19" s="44">
        <f t="shared" si="25"/>
        <v>0</v>
      </c>
      <c r="AK19" s="44">
        <f t="shared" si="26"/>
        <v>0</v>
      </c>
      <c r="AL19" s="44">
        <f t="shared" si="27"/>
        <v>0</v>
      </c>
      <c r="AM19" s="20"/>
    </row>
    <row r="20" spans="2:39" x14ac:dyDescent="0.25">
      <c r="B20" s="90">
        <v>-2.2999999999999998</v>
      </c>
      <c r="C20" s="90">
        <v>-6.6822882000000003</v>
      </c>
      <c r="D20" s="20"/>
      <c r="E20" s="6">
        <f t="shared" si="2"/>
        <v>0.5</v>
      </c>
      <c r="F20" s="77">
        <f t="shared" si="3"/>
        <v>-6.6728354000000003</v>
      </c>
      <c r="G20" s="44">
        <f t="shared" si="4"/>
        <v>-6.8924488999999998</v>
      </c>
      <c r="H20" s="44">
        <f t="shared" si="5"/>
        <v>-7.1326799000000003</v>
      </c>
      <c r="I20" s="44">
        <f t="shared" si="6"/>
        <v>-7.5038266</v>
      </c>
      <c r="J20" s="44">
        <f t="shared" si="7"/>
        <v>-8.2938433000000007</v>
      </c>
      <c r="K20" s="44">
        <f t="shared" si="8"/>
        <v>-10.409380000000001</v>
      </c>
      <c r="L20" s="44">
        <f t="shared" si="9"/>
        <v>-13.54175</v>
      </c>
      <c r="M20" s="20"/>
      <c r="N20" s="44">
        <f t="shared" si="28"/>
        <v>0</v>
      </c>
      <c r="O20" s="44">
        <f t="shared" si="10"/>
        <v>0</v>
      </c>
      <c r="P20" s="44">
        <f t="shared" si="11"/>
        <v>0</v>
      </c>
      <c r="Q20" s="44">
        <f t="shared" si="12"/>
        <v>0</v>
      </c>
      <c r="R20" s="44">
        <f t="shared" si="13"/>
        <v>0</v>
      </c>
      <c r="S20" s="44">
        <f t="shared" si="14"/>
        <v>0</v>
      </c>
      <c r="U20" s="90">
        <v>-2.2999999999999998</v>
      </c>
      <c r="V20" s="90">
        <v>-8.4805126000000008</v>
      </c>
      <c r="W20" s="20"/>
      <c r="X20" s="6">
        <f t="shared" si="15"/>
        <v>0.5</v>
      </c>
      <c r="Y20" s="77">
        <f t="shared" si="16"/>
        <v>-8.4770287999999994</v>
      </c>
      <c r="Z20" s="44">
        <f t="shared" si="17"/>
        <v>-8.7124185999999995</v>
      </c>
      <c r="AA20" s="44">
        <f t="shared" si="18"/>
        <v>-8.9754486</v>
      </c>
      <c r="AB20" s="44">
        <f t="shared" si="19"/>
        <v>-9.2009106000000003</v>
      </c>
      <c r="AC20" s="44">
        <f t="shared" si="20"/>
        <v>-9.4515580999999997</v>
      </c>
      <c r="AD20" s="44">
        <f t="shared" si="21"/>
        <v>-10.080971999999999</v>
      </c>
      <c r="AE20" s="44">
        <f t="shared" si="22"/>
        <v>-11.914479</v>
      </c>
      <c r="AF20" s="20"/>
      <c r="AG20" s="44">
        <f t="shared" si="29"/>
        <v>0</v>
      </c>
      <c r="AH20" s="44">
        <f t="shared" si="23"/>
        <v>0</v>
      </c>
      <c r="AI20" s="44">
        <f t="shared" si="24"/>
        <v>0</v>
      </c>
      <c r="AJ20" s="44">
        <f t="shared" si="25"/>
        <v>0</v>
      </c>
      <c r="AK20" s="44">
        <f t="shared" si="26"/>
        <v>0</v>
      </c>
      <c r="AL20" s="44">
        <f t="shared" si="27"/>
        <v>0</v>
      </c>
      <c r="AM20" s="20"/>
    </row>
    <row r="21" spans="2:39" x14ac:dyDescent="0.25">
      <c r="B21" s="90">
        <v>-1.6</v>
      </c>
      <c r="C21" s="90">
        <v>-6.6792163999999996</v>
      </c>
      <c r="D21" s="20"/>
      <c r="E21" s="6">
        <f t="shared" si="2"/>
        <v>1.2</v>
      </c>
      <c r="F21" s="77">
        <f t="shared" si="3"/>
        <v>-6.6678772000000004</v>
      </c>
      <c r="G21" s="44">
        <f t="shared" si="4"/>
        <v>-6.8856716000000002</v>
      </c>
      <c r="H21" s="44">
        <f t="shared" si="5"/>
        <v>-7.1352434000000002</v>
      </c>
      <c r="I21" s="44">
        <f t="shared" si="6"/>
        <v>-7.5084156999999996</v>
      </c>
      <c r="J21" s="44">
        <f t="shared" si="7"/>
        <v>-8.2894076999999999</v>
      </c>
      <c r="K21" s="44">
        <f t="shared" si="8"/>
        <v>-10.284580999999999</v>
      </c>
      <c r="L21" s="44">
        <f t="shared" si="9"/>
        <v>-13.098495</v>
      </c>
      <c r="M21" s="20"/>
      <c r="N21" s="44">
        <f t="shared" si="28"/>
        <v>0</v>
      </c>
      <c r="O21" s="44">
        <f t="shared" si="10"/>
        <v>0</v>
      </c>
      <c r="P21" s="44">
        <f t="shared" si="11"/>
        <v>0</v>
      </c>
      <c r="Q21" s="44">
        <f t="shared" si="12"/>
        <v>0</v>
      </c>
      <c r="R21" s="44">
        <f t="shared" si="13"/>
        <v>0</v>
      </c>
      <c r="S21" s="44">
        <f t="shared" si="14"/>
        <v>0</v>
      </c>
      <c r="U21" s="90">
        <v>-1.6</v>
      </c>
      <c r="V21" s="90">
        <v>-8.4818400999999994</v>
      </c>
      <c r="W21" s="20"/>
      <c r="X21" s="6">
        <f t="shared" si="15"/>
        <v>1.2</v>
      </c>
      <c r="Y21" s="77">
        <f t="shared" si="16"/>
        <v>-8.4741449000000006</v>
      </c>
      <c r="Z21" s="44">
        <f t="shared" si="17"/>
        <v>-8.7107773000000002</v>
      </c>
      <c r="AA21" s="44">
        <f t="shared" si="18"/>
        <v>-8.9741602</v>
      </c>
      <c r="AB21" s="44">
        <f t="shared" si="19"/>
        <v>-9.1980085000000003</v>
      </c>
      <c r="AC21" s="44">
        <f t="shared" si="20"/>
        <v>-9.4578065999999996</v>
      </c>
      <c r="AD21" s="44">
        <f t="shared" si="21"/>
        <v>-10.096845999999999</v>
      </c>
      <c r="AE21" s="44">
        <f t="shared" si="22"/>
        <v>-11.953832</v>
      </c>
      <c r="AF21" s="20"/>
      <c r="AG21" s="44">
        <f t="shared" si="29"/>
        <v>0</v>
      </c>
      <c r="AH21" s="44">
        <f t="shared" si="23"/>
        <v>0</v>
      </c>
      <c r="AI21" s="44">
        <f t="shared" si="24"/>
        <v>0</v>
      </c>
      <c r="AJ21" s="44">
        <f t="shared" si="25"/>
        <v>0</v>
      </c>
      <c r="AK21" s="44">
        <f t="shared" si="26"/>
        <v>0</v>
      </c>
      <c r="AL21" s="44">
        <f t="shared" si="27"/>
        <v>0</v>
      </c>
      <c r="AM21" s="20"/>
    </row>
    <row r="22" spans="2:39" x14ac:dyDescent="0.25">
      <c r="B22" s="90">
        <v>-0.9</v>
      </c>
      <c r="C22" s="90">
        <v>-6.6828836999999996</v>
      </c>
      <c r="D22" s="20"/>
      <c r="E22" s="6">
        <f t="shared" si="2"/>
        <v>1.9</v>
      </c>
      <c r="F22" s="77">
        <f t="shared" si="3"/>
        <v>-6.6685591000000004</v>
      </c>
      <c r="G22" s="44">
        <f t="shared" si="4"/>
        <v>-6.8816718999999997</v>
      </c>
      <c r="H22" s="44">
        <f t="shared" si="5"/>
        <v>-7.1316242000000001</v>
      </c>
      <c r="I22" s="44">
        <f t="shared" si="6"/>
        <v>-7.5117592999999996</v>
      </c>
      <c r="J22" s="44">
        <f t="shared" si="7"/>
        <v>-8.2940207000000008</v>
      </c>
      <c r="K22" s="44">
        <f t="shared" si="8"/>
        <v>-10.168419</v>
      </c>
      <c r="L22" s="44">
        <f t="shared" si="9"/>
        <v>-12.690026</v>
      </c>
      <c r="M22" s="20"/>
      <c r="N22" s="44">
        <f t="shared" si="28"/>
        <v>0</v>
      </c>
      <c r="O22" s="44">
        <f t="shared" si="10"/>
        <v>0</v>
      </c>
      <c r="P22" s="44">
        <f t="shared" si="11"/>
        <v>0</v>
      </c>
      <c r="Q22" s="44">
        <f t="shared" si="12"/>
        <v>0</v>
      </c>
      <c r="R22" s="44">
        <f t="shared" si="13"/>
        <v>0</v>
      </c>
      <c r="S22" s="44">
        <f t="shared" si="14"/>
        <v>0</v>
      </c>
      <c r="U22" s="90">
        <v>-0.9</v>
      </c>
      <c r="V22" s="90">
        <v>-8.4809903999999996</v>
      </c>
      <c r="W22" s="20"/>
      <c r="X22" s="6">
        <f t="shared" si="15"/>
        <v>1.9</v>
      </c>
      <c r="Y22" s="77">
        <f t="shared" si="16"/>
        <v>-8.4732713999999998</v>
      </c>
      <c r="Z22" s="44">
        <f t="shared" si="17"/>
        <v>-8.7080850999999999</v>
      </c>
      <c r="AA22" s="44">
        <f t="shared" si="18"/>
        <v>-8.9639912000000006</v>
      </c>
      <c r="AB22" s="44">
        <f t="shared" si="19"/>
        <v>-9.1953869000000008</v>
      </c>
      <c r="AC22" s="44">
        <f t="shared" si="20"/>
        <v>-9.4636030000000009</v>
      </c>
      <c r="AD22" s="44">
        <f t="shared" si="21"/>
        <v>-10.114171000000001</v>
      </c>
      <c r="AE22" s="44">
        <f t="shared" si="22"/>
        <v>-11.999457</v>
      </c>
      <c r="AF22" s="20"/>
      <c r="AG22" s="44">
        <f t="shared" si="29"/>
        <v>0</v>
      </c>
      <c r="AH22" s="44">
        <f t="shared" si="23"/>
        <v>0</v>
      </c>
      <c r="AI22" s="44">
        <f t="shared" si="24"/>
        <v>0</v>
      </c>
      <c r="AJ22" s="44">
        <f t="shared" si="25"/>
        <v>0</v>
      </c>
      <c r="AK22" s="44">
        <f t="shared" si="26"/>
        <v>0</v>
      </c>
      <c r="AL22" s="44">
        <f t="shared" si="27"/>
        <v>0</v>
      </c>
      <c r="AM22" s="20"/>
    </row>
    <row r="23" spans="2:39" x14ac:dyDescent="0.25">
      <c r="B23" s="90">
        <v>-0.2</v>
      </c>
      <c r="C23" s="90">
        <v>-6.6762604999999997</v>
      </c>
      <c r="D23" s="20"/>
      <c r="E23" s="6">
        <f t="shared" si="2"/>
        <v>2.6</v>
      </c>
      <c r="F23" s="77">
        <f t="shared" si="3"/>
        <v>-6.6662401999999998</v>
      </c>
      <c r="G23" s="44">
        <f t="shared" si="4"/>
        <v>-6.8769431000000001</v>
      </c>
      <c r="H23" s="44">
        <f t="shared" si="5"/>
        <v>-7.1293344000000003</v>
      </c>
      <c r="I23" s="44">
        <f t="shared" si="6"/>
        <v>-7.5234876000000002</v>
      </c>
      <c r="J23" s="44">
        <f t="shared" si="7"/>
        <v>-8.3011379000000005</v>
      </c>
      <c r="K23" s="44">
        <f t="shared" si="8"/>
        <v>-10.066443</v>
      </c>
      <c r="L23" s="44">
        <f t="shared" si="9"/>
        <v>-12.342568</v>
      </c>
      <c r="M23" s="20"/>
      <c r="N23" s="44">
        <f t="shared" si="28"/>
        <v>0</v>
      </c>
      <c r="O23" s="44">
        <f t="shared" si="10"/>
        <v>0</v>
      </c>
      <c r="P23" s="44">
        <f t="shared" si="11"/>
        <v>0</v>
      </c>
      <c r="Q23" s="44">
        <f t="shared" si="12"/>
        <v>0</v>
      </c>
      <c r="R23" s="44">
        <f t="shared" si="13"/>
        <v>0</v>
      </c>
      <c r="S23" s="44">
        <f t="shared" si="14"/>
        <v>0</v>
      </c>
      <c r="U23" s="90">
        <v>-0.2</v>
      </c>
      <c r="V23" s="90">
        <v>-8.4779177000000008</v>
      </c>
      <c r="W23" s="20"/>
      <c r="X23" s="6">
        <f t="shared" si="15"/>
        <v>2.6</v>
      </c>
      <c r="Y23" s="77">
        <f t="shared" si="16"/>
        <v>-8.4717339999999997</v>
      </c>
      <c r="Z23" s="44">
        <f t="shared" si="17"/>
        <v>-8.7035666000000003</v>
      </c>
      <c r="AA23" s="44">
        <f t="shared" si="18"/>
        <v>-8.9625529999999998</v>
      </c>
      <c r="AB23" s="44">
        <f t="shared" si="19"/>
        <v>-9.1940516999999993</v>
      </c>
      <c r="AC23" s="44">
        <f t="shared" si="20"/>
        <v>-9.4663953999999997</v>
      </c>
      <c r="AD23" s="44">
        <f t="shared" si="21"/>
        <v>-10.136448</v>
      </c>
      <c r="AE23" s="44">
        <f t="shared" si="22"/>
        <v>-12.043854</v>
      </c>
      <c r="AF23" s="20"/>
      <c r="AG23" s="44">
        <f t="shared" si="29"/>
        <v>0</v>
      </c>
      <c r="AH23" s="44">
        <f t="shared" si="23"/>
        <v>0</v>
      </c>
      <c r="AI23" s="44">
        <f t="shared" si="24"/>
        <v>0</v>
      </c>
      <c r="AJ23" s="44">
        <f t="shared" si="25"/>
        <v>0</v>
      </c>
      <c r="AK23" s="44">
        <f t="shared" si="26"/>
        <v>0</v>
      </c>
      <c r="AL23" s="44">
        <f t="shared" si="27"/>
        <v>0</v>
      </c>
      <c r="AM23" s="20"/>
    </row>
    <row r="24" spans="2:39" x14ac:dyDescent="0.25">
      <c r="B24" s="90">
        <v>0.5</v>
      </c>
      <c r="C24" s="90">
        <v>-6.6728354000000003</v>
      </c>
      <c r="D24" s="20"/>
      <c r="E24" s="6">
        <f t="shared" si="2"/>
        <v>3.3</v>
      </c>
      <c r="F24" s="77">
        <f t="shared" si="3"/>
        <v>-6.6671414000000002</v>
      </c>
      <c r="G24" s="44">
        <f t="shared" si="4"/>
        <v>-6.8769049999999998</v>
      </c>
      <c r="H24" s="44">
        <f t="shared" si="5"/>
        <v>-7.1335091999999998</v>
      </c>
      <c r="I24" s="44">
        <f t="shared" si="6"/>
        <v>-7.5346254999999998</v>
      </c>
      <c r="J24" s="44">
        <f t="shared" si="7"/>
        <v>-8.3183059999999998</v>
      </c>
      <c r="K24" s="44">
        <f t="shared" si="8"/>
        <v>-9.9849987000000002</v>
      </c>
      <c r="L24" s="44">
        <f t="shared" si="9"/>
        <v>-12.053093000000001</v>
      </c>
      <c r="M24" s="20"/>
      <c r="N24" s="44">
        <f t="shared" si="28"/>
        <v>0</v>
      </c>
      <c r="O24" s="44">
        <f t="shared" si="10"/>
        <v>0</v>
      </c>
      <c r="P24" s="44">
        <f t="shared" si="11"/>
        <v>0</v>
      </c>
      <c r="Q24" s="44">
        <f t="shared" si="12"/>
        <v>0</v>
      </c>
      <c r="R24" s="44">
        <f t="shared" si="13"/>
        <v>0</v>
      </c>
      <c r="S24" s="44">
        <f t="shared" si="14"/>
        <v>0</v>
      </c>
      <c r="U24" s="90">
        <v>0.5</v>
      </c>
      <c r="V24" s="90">
        <v>-8.4770287999999994</v>
      </c>
      <c r="W24" s="20"/>
      <c r="X24" s="6">
        <f t="shared" si="15"/>
        <v>3.3</v>
      </c>
      <c r="Y24" s="77">
        <f t="shared" si="16"/>
        <v>-8.4694795999999997</v>
      </c>
      <c r="Z24" s="44">
        <f t="shared" si="17"/>
        <v>-8.7027874000000001</v>
      </c>
      <c r="AA24" s="44">
        <f t="shared" si="18"/>
        <v>-8.9574356000000002</v>
      </c>
      <c r="AB24" s="44">
        <f t="shared" si="19"/>
        <v>-9.1898727000000004</v>
      </c>
      <c r="AC24" s="44">
        <f t="shared" si="20"/>
        <v>-9.4796695999999994</v>
      </c>
      <c r="AD24" s="44">
        <f t="shared" si="21"/>
        <v>-10.156591000000001</v>
      </c>
      <c r="AE24" s="44">
        <f t="shared" si="22"/>
        <v>-12.081550999999999</v>
      </c>
      <c r="AF24" s="20"/>
      <c r="AG24" s="44">
        <f t="shared" si="29"/>
        <v>0</v>
      </c>
      <c r="AH24" s="44">
        <f t="shared" si="23"/>
        <v>0</v>
      </c>
      <c r="AI24" s="44">
        <f t="shared" si="24"/>
        <v>0</v>
      </c>
      <c r="AJ24" s="44">
        <f t="shared" si="25"/>
        <v>0</v>
      </c>
      <c r="AK24" s="44">
        <f t="shared" si="26"/>
        <v>0</v>
      </c>
      <c r="AL24" s="44">
        <f t="shared" si="27"/>
        <v>0</v>
      </c>
      <c r="AM24" s="20"/>
    </row>
    <row r="25" spans="2:39" x14ac:dyDescent="0.25">
      <c r="B25" s="90">
        <v>1.2</v>
      </c>
      <c r="C25" s="90">
        <v>-6.6678772000000004</v>
      </c>
      <c r="D25" s="20"/>
      <c r="E25" s="6">
        <f t="shared" si="2"/>
        <v>4</v>
      </c>
      <c r="F25" s="77">
        <f t="shared" si="3"/>
        <v>-6.6706605000000003</v>
      </c>
      <c r="G25" s="44">
        <f t="shared" si="4"/>
        <v>-6.8814558999999997</v>
      </c>
      <c r="H25" s="44">
        <f t="shared" si="5"/>
        <v>-7.1405807000000001</v>
      </c>
      <c r="I25" s="44">
        <f t="shared" si="6"/>
        <v>-7.5557131999999996</v>
      </c>
      <c r="J25" s="44">
        <f t="shared" si="7"/>
        <v>-8.3522538999999991</v>
      </c>
      <c r="K25" s="44">
        <f t="shared" si="8"/>
        <v>-9.9319191</v>
      </c>
      <c r="L25" s="44">
        <f t="shared" si="9"/>
        <v>-11.862529</v>
      </c>
      <c r="M25" s="20"/>
      <c r="N25" s="44">
        <f t="shared" si="28"/>
        <v>0</v>
      </c>
      <c r="O25" s="44">
        <f t="shared" si="10"/>
        <v>0</v>
      </c>
      <c r="P25" s="44">
        <f t="shared" si="11"/>
        <v>0</v>
      </c>
      <c r="Q25" s="44">
        <f t="shared" si="12"/>
        <v>0</v>
      </c>
      <c r="R25" s="44">
        <f t="shared" si="13"/>
        <v>0</v>
      </c>
      <c r="S25" s="44">
        <f t="shared" si="14"/>
        <v>0</v>
      </c>
      <c r="U25" s="90">
        <v>1.2</v>
      </c>
      <c r="V25" s="90">
        <v>-8.4741449000000006</v>
      </c>
      <c r="W25" s="20"/>
      <c r="X25" s="6">
        <f t="shared" si="15"/>
        <v>4</v>
      </c>
      <c r="Y25" s="77">
        <f t="shared" si="16"/>
        <v>-8.4681958999999996</v>
      </c>
      <c r="Z25" s="44">
        <f t="shared" si="17"/>
        <v>-8.7029695999999994</v>
      </c>
      <c r="AA25" s="44">
        <f t="shared" si="18"/>
        <v>-8.9532909000000007</v>
      </c>
      <c r="AB25" s="44">
        <f t="shared" si="19"/>
        <v>-9.1871404999999999</v>
      </c>
      <c r="AC25" s="44">
        <f t="shared" si="20"/>
        <v>-9.4907474999999994</v>
      </c>
      <c r="AD25" s="44">
        <f t="shared" si="21"/>
        <v>-10.196699000000001</v>
      </c>
      <c r="AE25" s="44">
        <f t="shared" si="22"/>
        <v>-12.120831000000001</v>
      </c>
      <c r="AF25" s="20"/>
      <c r="AG25" s="44">
        <f t="shared" si="29"/>
        <v>0</v>
      </c>
      <c r="AH25" s="44">
        <f t="shared" si="23"/>
        <v>0</v>
      </c>
      <c r="AI25" s="44">
        <f t="shared" si="24"/>
        <v>0</v>
      </c>
      <c r="AJ25" s="44">
        <f t="shared" si="25"/>
        <v>0</v>
      </c>
      <c r="AK25" s="44">
        <f t="shared" si="26"/>
        <v>0</v>
      </c>
      <c r="AL25" s="44">
        <f t="shared" si="27"/>
        <v>0</v>
      </c>
      <c r="AM25" s="20"/>
    </row>
    <row r="26" spans="2:39" x14ac:dyDescent="0.25">
      <c r="B26" s="90">
        <v>1.9</v>
      </c>
      <c r="C26" s="90">
        <v>-6.6685591000000004</v>
      </c>
      <c r="D26" s="20"/>
      <c r="E26" s="6">
        <f t="shared" si="2"/>
        <v>4.7</v>
      </c>
      <c r="F26" s="77">
        <f t="shared" si="3"/>
        <v>-6.6811771000000002</v>
      </c>
      <c r="G26" s="44">
        <f t="shared" si="4"/>
        <v>-6.8906627</v>
      </c>
      <c r="H26" s="44">
        <f t="shared" si="5"/>
        <v>-7.1576995999999999</v>
      </c>
      <c r="I26" s="44">
        <f t="shared" si="6"/>
        <v>-7.5886645000000001</v>
      </c>
      <c r="J26" s="44">
        <f t="shared" si="7"/>
        <v>-8.4027966999999997</v>
      </c>
      <c r="K26" s="44">
        <f t="shared" si="8"/>
        <v>-9.9382000000000001</v>
      </c>
      <c r="L26" s="44">
        <f t="shared" si="9"/>
        <v>-11.821486</v>
      </c>
      <c r="M26" s="20"/>
      <c r="N26" s="44">
        <f t="shared" si="28"/>
        <v>0</v>
      </c>
      <c r="O26" s="44">
        <f t="shared" si="10"/>
        <v>0</v>
      </c>
      <c r="P26" s="44">
        <f t="shared" si="11"/>
        <v>0</v>
      </c>
      <c r="Q26" s="44">
        <f t="shared" si="12"/>
        <v>0</v>
      </c>
      <c r="R26" s="44">
        <f t="shared" si="13"/>
        <v>0</v>
      </c>
      <c r="S26" s="44">
        <f t="shared" si="14"/>
        <v>0</v>
      </c>
      <c r="U26" s="90">
        <v>1.9</v>
      </c>
      <c r="V26" s="90">
        <v>-8.4732713999999998</v>
      </c>
      <c r="W26" s="20"/>
      <c r="X26" s="6">
        <f t="shared" si="15"/>
        <v>4.7</v>
      </c>
      <c r="Y26" s="77">
        <f t="shared" si="16"/>
        <v>-8.4738997999999999</v>
      </c>
      <c r="Z26" s="44">
        <f t="shared" si="17"/>
        <v>-8.7038077999999999</v>
      </c>
      <c r="AA26" s="44">
        <f t="shared" si="18"/>
        <v>-8.9490003999999992</v>
      </c>
      <c r="AB26" s="44">
        <f t="shared" si="19"/>
        <v>-9.1875380999999994</v>
      </c>
      <c r="AC26" s="44">
        <f t="shared" si="20"/>
        <v>-9.5024405000000005</v>
      </c>
      <c r="AD26" s="44">
        <f t="shared" si="21"/>
        <v>-10.231915000000001</v>
      </c>
      <c r="AE26" s="44">
        <f t="shared" si="22"/>
        <v>-12.148763000000001</v>
      </c>
      <c r="AF26" s="20"/>
      <c r="AG26" s="44">
        <f t="shared" si="29"/>
        <v>0</v>
      </c>
      <c r="AH26" s="44">
        <f t="shared" si="23"/>
        <v>0</v>
      </c>
      <c r="AI26" s="44">
        <f t="shared" si="24"/>
        <v>0</v>
      </c>
      <c r="AJ26" s="44">
        <f t="shared" si="25"/>
        <v>0</v>
      </c>
      <c r="AK26" s="44">
        <f t="shared" si="26"/>
        <v>0</v>
      </c>
      <c r="AL26" s="44">
        <f t="shared" si="27"/>
        <v>0</v>
      </c>
      <c r="AM26" s="20"/>
    </row>
    <row r="27" spans="2:39" x14ac:dyDescent="0.25">
      <c r="B27" s="90">
        <v>2.6</v>
      </c>
      <c r="C27" s="90">
        <v>-6.6662401999999998</v>
      </c>
      <c r="D27" s="20"/>
      <c r="E27" s="6">
        <f t="shared" si="2"/>
        <v>5.4</v>
      </c>
      <c r="F27" s="77">
        <f t="shared" si="3"/>
        <v>-6.6999010999999999</v>
      </c>
      <c r="G27" s="44">
        <f t="shared" si="4"/>
        <v>-6.9074292000000002</v>
      </c>
      <c r="H27" s="44">
        <f t="shared" si="5"/>
        <v>-7.1879438999999996</v>
      </c>
      <c r="I27" s="44">
        <f t="shared" si="6"/>
        <v>-7.6411119000000003</v>
      </c>
      <c r="J27" s="44">
        <f t="shared" si="7"/>
        <v>-8.4932899000000006</v>
      </c>
      <c r="K27" s="44">
        <f t="shared" si="8"/>
        <v>-10.036901</v>
      </c>
      <c r="L27" s="44">
        <f t="shared" si="9"/>
        <v>-11.925205999999999</v>
      </c>
      <c r="M27" s="20"/>
      <c r="N27" s="44">
        <f t="shared" si="28"/>
        <v>0</v>
      </c>
      <c r="O27" s="44">
        <f t="shared" si="10"/>
        <v>0</v>
      </c>
      <c r="P27" s="44">
        <f t="shared" si="11"/>
        <v>0</v>
      </c>
      <c r="Q27" s="44">
        <f t="shared" si="12"/>
        <v>0</v>
      </c>
      <c r="R27" s="44">
        <f t="shared" si="13"/>
        <v>0</v>
      </c>
      <c r="S27" s="44">
        <f t="shared" si="14"/>
        <v>0</v>
      </c>
      <c r="U27" s="90">
        <v>2.6</v>
      </c>
      <c r="V27" s="90">
        <v>-8.4717339999999997</v>
      </c>
      <c r="W27" s="20"/>
      <c r="X27" s="6">
        <f t="shared" si="15"/>
        <v>5.4</v>
      </c>
      <c r="Y27" s="77">
        <f t="shared" si="16"/>
        <v>-8.4706869000000005</v>
      </c>
      <c r="Z27" s="44">
        <f t="shared" si="17"/>
        <v>-8.6999130000000005</v>
      </c>
      <c r="AA27" s="44">
        <f t="shared" si="18"/>
        <v>-8.9465722999999997</v>
      </c>
      <c r="AB27" s="44">
        <f t="shared" si="19"/>
        <v>-9.1864834000000002</v>
      </c>
      <c r="AC27" s="44">
        <f t="shared" si="20"/>
        <v>-9.5234480000000001</v>
      </c>
      <c r="AD27" s="44">
        <f t="shared" si="21"/>
        <v>-10.28632</v>
      </c>
      <c r="AE27" s="44">
        <f t="shared" si="22"/>
        <v>-12.176774999999999</v>
      </c>
      <c r="AF27" s="20"/>
      <c r="AG27" s="44">
        <f t="shared" si="29"/>
        <v>0</v>
      </c>
      <c r="AH27" s="44">
        <f t="shared" si="23"/>
        <v>0</v>
      </c>
      <c r="AI27" s="44">
        <f t="shared" si="24"/>
        <v>0</v>
      </c>
      <c r="AJ27" s="44">
        <f t="shared" si="25"/>
        <v>0</v>
      </c>
      <c r="AK27" s="44">
        <f t="shared" si="26"/>
        <v>0</v>
      </c>
      <c r="AL27" s="44">
        <f t="shared" si="27"/>
        <v>0</v>
      </c>
      <c r="AM27" s="20"/>
    </row>
    <row r="28" spans="2:39" x14ac:dyDescent="0.25">
      <c r="B28" s="90">
        <v>3.3</v>
      </c>
      <c r="C28" s="90">
        <v>-6.6671414000000002</v>
      </c>
      <c r="D28" s="20"/>
      <c r="E28" s="6">
        <f t="shared" si="2"/>
        <v>6.1</v>
      </c>
      <c r="F28" s="77">
        <f t="shared" si="3"/>
        <v>-6.7416767999999996</v>
      </c>
      <c r="G28" s="44">
        <f t="shared" si="4"/>
        <v>-6.9578370999999999</v>
      </c>
      <c r="H28" s="44">
        <f t="shared" si="5"/>
        <v>-7.2535008999999997</v>
      </c>
      <c r="I28" s="44">
        <f t="shared" si="6"/>
        <v>-7.7420591999999999</v>
      </c>
      <c r="J28" s="44">
        <f t="shared" si="7"/>
        <v>-8.6587552999999993</v>
      </c>
      <c r="K28" s="44">
        <f t="shared" si="8"/>
        <v>-10.241904</v>
      </c>
      <c r="L28" s="44">
        <f t="shared" si="9"/>
        <v>-12.136172</v>
      </c>
      <c r="M28" s="20"/>
      <c r="N28" s="44">
        <f t="shared" si="28"/>
        <v>0</v>
      </c>
      <c r="O28" s="44">
        <f t="shared" si="10"/>
        <v>0</v>
      </c>
      <c r="P28" s="44">
        <f t="shared" si="11"/>
        <v>0</v>
      </c>
      <c r="Q28" s="44">
        <f t="shared" si="12"/>
        <v>0</v>
      </c>
      <c r="R28" s="44">
        <f t="shared" si="13"/>
        <v>0</v>
      </c>
      <c r="S28" s="44">
        <f t="shared" si="14"/>
        <v>0</v>
      </c>
      <c r="U28" s="90">
        <v>3.3</v>
      </c>
      <c r="V28" s="90">
        <v>-8.4694795999999997</v>
      </c>
      <c r="W28" s="20"/>
      <c r="X28" s="6">
        <f t="shared" si="15"/>
        <v>6.1</v>
      </c>
      <c r="Y28" s="77">
        <f t="shared" si="16"/>
        <v>-8.4760694999999995</v>
      </c>
      <c r="Z28" s="44">
        <f t="shared" si="17"/>
        <v>-8.7029838999999996</v>
      </c>
      <c r="AA28" s="44">
        <f t="shared" si="18"/>
        <v>-8.9471291999999991</v>
      </c>
      <c r="AB28" s="44">
        <f t="shared" si="19"/>
        <v>-9.1960715999999998</v>
      </c>
      <c r="AC28" s="44">
        <f t="shared" si="20"/>
        <v>-9.5504894</v>
      </c>
      <c r="AD28" s="44">
        <f t="shared" si="21"/>
        <v>-10.355737</v>
      </c>
      <c r="AE28" s="44">
        <f t="shared" si="22"/>
        <v>-12.211809000000001</v>
      </c>
      <c r="AF28" s="20"/>
      <c r="AG28" s="44">
        <f t="shared" si="29"/>
        <v>0</v>
      </c>
      <c r="AH28" s="44">
        <f t="shared" si="23"/>
        <v>0</v>
      </c>
      <c r="AI28" s="44">
        <f t="shared" si="24"/>
        <v>0</v>
      </c>
      <c r="AJ28" s="44">
        <f t="shared" si="25"/>
        <v>0</v>
      </c>
      <c r="AK28" s="44">
        <f t="shared" si="26"/>
        <v>0</v>
      </c>
      <c r="AL28" s="44">
        <f t="shared" si="27"/>
        <v>0</v>
      </c>
      <c r="AM28" s="20"/>
    </row>
    <row r="29" spans="2:39" x14ac:dyDescent="0.25">
      <c r="B29" s="90">
        <v>4</v>
      </c>
      <c r="C29" s="90">
        <v>-6.6706605000000003</v>
      </c>
      <c r="D29" s="20"/>
      <c r="E29" s="6">
        <f t="shared" si="2"/>
        <v>6.8</v>
      </c>
      <c r="F29" s="77">
        <f t="shared" si="3"/>
        <v>-6.8496670999999996</v>
      </c>
      <c r="G29" s="44">
        <f t="shared" si="4"/>
        <v>-7.0767784000000002</v>
      </c>
      <c r="H29" s="44">
        <f t="shared" si="5"/>
        <v>-7.4042778</v>
      </c>
      <c r="I29" s="44">
        <f t="shared" si="6"/>
        <v>-7.9398474999999999</v>
      </c>
      <c r="J29" s="44">
        <f t="shared" si="7"/>
        <v>-8.9199027999999991</v>
      </c>
      <c r="K29" s="44">
        <f t="shared" si="8"/>
        <v>-10.535963000000001</v>
      </c>
      <c r="L29" s="44">
        <f t="shared" si="9"/>
        <v>-12.445791</v>
      </c>
      <c r="M29" s="20"/>
      <c r="N29" s="44">
        <f t="shared" si="28"/>
        <v>0</v>
      </c>
      <c r="O29" s="44">
        <f t="shared" si="10"/>
        <v>0</v>
      </c>
      <c r="P29" s="44">
        <f t="shared" si="11"/>
        <v>0</v>
      </c>
      <c r="Q29" s="44">
        <f t="shared" si="12"/>
        <v>0</v>
      </c>
      <c r="R29" s="44">
        <f t="shared" si="13"/>
        <v>0</v>
      </c>
      <c r="S29" s="44">
        <f t="shared" si="14"/>
        <v>0</v>
      </c>
      <c r="U29" s="90">
        <v>4</v>
      </c>
      <c r="V29" s="90">
        <v>-8.4681958999999996</v>
      </c>
      <c r="W29" s="20"/>
      <c r="X29" s="6">
        <f t="shared" si="15"/>
        <v>6.8</v>
      </c>
      <c r="Y29" s="77">
        <f t="shared" si="16"/>
        <v>-8.4846430000000002</v>
      </c>
      <c r="Z29" s="44">
        <f t="shared" si="17"/>
        <v>-8.7102117999999997</v>
      </c>
      <c r="AA29" s="44">
        <f t="shared" si="18"/>
        <v>-8.9553366000000008</v>
      </c>
      <c r="AB29" s="44">
        <f t="shared" si="19"/>
        <v>-9.2123127</v>
      </c>
      <c r="AC29" s="44">
        <f t="shared" si="20"/>
        <v>-9.5908346000000009</v>
      </c>
      <c r="AD29" s="44">
        <f t="shared" si="21"/>
        <v>-10.455636999999999</v>
      </c>
      <c r="AE29" s="44">
        <f t="shared" si="22"/>
        <v>-12.259164999999999</v>
      </c>
      <c r="AF29" s="20"/>
      <c r="AG29" s="44">
        <f t="shared" si="29"/>
        <v>0</v>
      </c>
      <c r="AH29" s="44">
        <f t="shared" si="23"/>
        <v>0</v>
      </c>
      <c r="AI29" s="44">
        <f t="shared" si="24"/>
        <v>0</v>
      </c>
      <c r="AJ29" s="44">
        <f t="shared" si="25"/>
        <v>0</v>
      </c>
      <c r="AK29" s="44">
        <f t="shared" si="26"/>
        <v>0</v>
      </c>
      <c r="AL29" s="44">
        <f t="shared" si="27"/>
        <v>0</v>
      </c>
      <c r="AM29" s="20"/>
    </row>
    <row r="30" spans="2:39" x14ac:dyDescent="0.25">
      <c r="B30" s="90">
        <v>4.7</v>
      </c>
      <c r="C30" s="90">
        <v>-6.6811771000000002</v>
      </c>
      <c r="D30" s="20"/>
      <c r="E30" s="6">
        <f t="shared" si="2"/>
        <v>7.5</v>
      </c>
      <c r="F30" s="77">
        <f t="shared" si="3"/>
        <v>-7.0390759000000003</v>
      </c>
      <c r="G30" s="44">
        <f t="shared" si="4"/>
        <v>-7.2923694000000001</v>
      </c>
      <c r="H30" s="44">
        <f t="shared" si="5"/>
        <v>-7.6456027000000004</v>
      </c>
      <c r="I30" s="44">
        <f t="shared" si="6"/>
        <v>-8.2134961999999998</v>
      </c>
      <c r="J30" s="44">
        <f t="shared" si="7"/>
        <v>-9.2307606</v>
      </c>
      <c r="K30" s="44">
        <f t="shared" si="8"/>
        <v>-10.883203</v>
      </c>
      <c r="L30" s="44">
        <f t="shared" si="9"/>
        <v>-12.808884000000001</v>
      </c>
      <c r="M30" s="20"/>
      <c r="N30" s="44">
        <f t="shared" si="28"/>
        <v>0</v>
      </c>
      <c r="O30" s="44">
        <f t="shared" si="10"/>
        <v>0</v>
      </c>
      <c r="P30" s="44">
        <f t="shared" si="11"/>
        <v>0</v>
      </c>
      <c r="Q30" s="44">
        <f t="shared" si="12"/>
        <v>0</v>
      </c>
      <c r="R30" s="44">
        <f t="shared" si="13"/>
        <v>0</v>
      </c>
      <c r="S30" s="44">
        <f t="shared" si="14"/>
        <v>0</v>
      </c>
      <c r="U30" s="90">
        <v>4.7</v>
      </c>
      <c r="V30" s="90">
        <v>-8.4738997999999999</v>
      </c>
      <c r="W30" s="20"/>
      <c r="X30" s="6">
        <f t="shared" si="15"/>
        <v>7.5</v>
      </c>
      <c r="Y30" s="77">
        <f t="shared" si="16"/>
        <v>-8.5005816999999997</v>
      </c>
      <c r="Z30" s="44">
        <f t="shared" si="17"/>
        <v>-8.7276305999999995</v>
      </c>
      <c r="AA30" s="44">
        <f t="shared" si="18"/>
        <v>-8.9804220000000008</v>
      </c>
      <c r="AB30" s="44">
        <f t="shared" si="19"/>
        <v>-9.2460603999999993</v>
      </c>
      <c r="AC30" s="44">
        <f t="shared" si="20"/>
        <v>-9.6541032999999992</v>
      </c>
      <c r="AD30" s="44">
        <f t="shared" si="21"/>
        <v>-10.578063</v>
      </c>
      <c r="AE30" s="44">
        <f t="shared" si="22"/>
        <v>-12.351851</v>
      </c>
      <c r="AF30" s="20"/>
      <c r="AG30" s="44">
        <f t="shared" si="29"/>
        <v>0</v>
      </c>
      <c r="AH30" s="44">
        <f t="shared" si="23"/>
        <v>0</v>
      </c>
      <c r="AI30" s="44">
        <f t="shared" si="24"/>
        <v>0</v>
      </c>
      <c r="AJ30" s="44">
        <f t="shared" si="25"/>
        <v>0</v>
      </c>
      <c r="AK30" s="44">
        <f t="shared" si="26"/>
        <v>0</v>
      </c>
      <c r="AL30" s="44">
        <f t="shared" si="27"/>
        <v>0</v>
      </c>
      <c r="AM30" s="20"/>
    </row>
    <row r="31" spans="2:39" x14ac:dyDescent="0.25">
      <c r="B31" s="90">
        <v>5.4</v>
      </c>
      <c r="C31" s="90">
        <v>-6.6999010999999999</v>
      </c>
      <c r="D31" s="20"/>
      <c r="E31" s="6">
        <f t="shared" si="2"/>
        <v>8.1999999999999993</v>
      </c>
      <c r="F31" s="77">
        <f t="shared" si="3"/>
        <v>-7.3127823000000003</v>
      </c>
      <c r="G31" s="44">
        <f t="shared" si="4"/>
        <v>-7.5806526999999999</v>
      </c>
      <c r="H31" s="44">
        <f t="shared" si="5"/>
        <v>-7.9622792999999996</v>
      </c>
      <c r="I31" s="44">
        <f t="shared" si="6"/>
        <v>-8.5610590000000002</v>
      </c>
      <c r="J31" s="44">
        <f t="shared" si="7"/>
        <v>-9.6217860999999996</v>
      </c>
      <c r="K31" s="44">
        <f t="shared" si="8"/>
        <v>-11.307952</v>
      </c>
      <c r="L31" s="44">
        <f t="shared" si="9"/>
        <v>-13.249604</v>
      </c>
      <c r="M31" s="20"/>
      <c r="N31" s="44">
        <f t="shared" si="28"/>
        <v>0</v>
      </c>
      <c r="O31" s="44">
        <f t="shared" si="10"/>
        <v>0</v>
      </c>
      <c r="P31" s="44">
        <f t="shared" si="11"/>
        <v>0</v>
      </c>
      <c r="Q31" s="44">
        <f t="shared" si="12"/>
        <v>0</v>
      </c>
      <c r="R31" s="44">
        <f t="shared" si="13"/>
        <v>0</v>
      </c>
      <c r="S31" s="44">
        <f t="shared" si="14"/>
        <v>0</v>
      </c>
      <c r="U31" s="90">
        <v>5.4</v>
      </c>
      <c r="V31" s="90">
        <v>-8.4706869000000005</v>
      </c>
      <c r="W31" s="20"/>
      <c r="X31" s="6">
        <f t="shared" si="15"/>
        <v>8.1999999999999993</v>
      </c>
      <c r="Y31" s="77">
        <f t="shared" si="16"/>
        <v>-8.5534849000000008</v>
      </c>
      <c r="Z31" s="44">
        <f t="shared" si="17"/>
        <v>-8.7850923999999999</v>
      </c>
      <c r="AA31" s="44">
        <f t="shared" si="18"/>
        <v>-9.0434093000000004</v>
      </c>
      <c r="AB31" s="44">
        <f t="shared" si="19"/>
        <v>-9.3268260999999999</v>
      </c>
      <c r="AC31" s="44">
        <f t="shared" si="20"/>
        <v>-9.7674970999999999</v>
      </c>
      <c r="AD31" s="44">
        <f t="shared" si="21"/>
        <v>-10.764275</v>
      </c>
      <c r="AE31" s="44">
        <f t="shared" si="22"/>
        <v>-12.528128000000001</v>
      </c>
      <c r="AF31" s="20"/>
      <c r="AG31" s="44">
        <f t="shared" si="29"/>
        <v>0</v>
      </c>
      <c r="AH31" s="44">
        <f t="shared" si="23"/>
        <v>0</v>
      </c>
      <c r="AI31" s="44">
        <f t="shared" si="24"/>
        <v>0</v>
      </c>
      <c r="AJ31" s="44">
        <f t="shared" si="25"/>
        <v>0</v>
      </c>
      <c r="AK31" s="44">
        <f t="shared" si="26"/>
        <v>0</v>
      </c>
      <c r="AL31" s="44">
        <f t="shared" si="27"/>
        <v>0</v>
      </c>
      <c r="AM31" s="20"/>
    </row>
    <row r="32" spans="2:39" x14ac:dyDescent="0.25">
      <c r="B32" s="90">
        <v>6.1</v>
      </c>
      <c r="C32" s="90">
        <v>-6.7416767999999996</v>
      </c>
      <c r="D32" s="20"/>
      <c r="E32" s="6">
        <f t="shared" si="2"/>
        <v>8.9</v>
      </c>
      <c r="F32" s="77">
        <f t="shared" si="3"/>
        <v>-7.6461382000000002</v>
      </c>
      <c r="G32" s="44">
        <f t="shared" si="4"/>
        <v>-7.9353623000000004</v>
      </c>
      <c r="H32" s="44">
        <f t="shared" si="5"/>
        <v>-8.3381805</v>
      </c>
      <c r="I32" s="44">
        <f t="shared" si="6"/>
        <v>-8.9688186999999999</v>
      </c>
      <c r="J32" s="44">
        <f t="shared" si="7"/>
        <v>-10.071230999999999</v>
      </c>
      <c r="K32" s="44">
        <f t="shared" si="8"/>
        <v>-11.785118000000001</v>
      </c>
      <c r="L32" s="44">
        <f t="shared" si="9"/>
        <v>-13.739136999999999</v>
      </c>
      <c r="M32" s="20"/>
      <c r="N32" s="44">
        <f t="shared" si="28"/>
        <v>0</v>
      </c>
      <c r="O32" s="44">
        <f t="shared" si="10"/>
        <v>0</v>
      </c>
      <c r="P32" s="44">
        <f t="shared" si="11"/>
        <v>0</v>
      </c>
      <c r="Q32" s="44">
        <f t="shared" si="12"/>
        <v>0</v>
      </c>
      <c r="R32" s="44">
        <f t="shared" si="13"/>
        <v>0</v>
      </c>
      <c r="S32" s="44">
        <f t="shared" si="14"/>
        <v>0</v>
      </c>
      <c r="U32" s="90">
        <v>6.1</v>
      </c>
      <c r="V32" s="90">
        <v>-8.4760694999999995</v>
      </c>
      <c r="W32" s="20"/>
      <c r="X32" s="6">
        <f t="shared" si="15"/>
        <v>8.9</v>
      </c>
      <c r="Y32" s="77">
        <f t="shared" si="16"/>
        <v>-8.6828737</v>
      </c>
      <c r="Z32" s="44">
        <f t="shared" si="17"/>
        <v>-8.9281254000000008</v>
      </c>
      <c r="AA32" s="44">
        <f t="shared" si="18"/>
        <v>-9.1974839999999993</v>
      </c>
      <c r="AB32" s="44">
        <f t="shared" si="19"/>
        <v>-9.4989395000000005</v>
      </c>
      <c r="AC32" s="44">
        <f t="shared" si="20"/>
        <v>-9.9736547000000009</v>
      </c>
      <c r="AD32" s="44">
        <f t="shared" si="21"/>
        <v>-11.044689</v>
      </c>
      <c r="AE32" s="44">
        <f t="shared" si="22"/>
        <v>-12.825571999999999</v>
      </c>
      <c r="AF32" s="20"/>
      <c r="AG32" s="44">
        <f t="shared" si="29"/>
        <v>0</v>
      </c>
      <c r="AH32" s="44">
        <f t="shared" si="23"/>
        <v>0</v>
      </c>
      <c r="AI32" s="44">
        <f t="shared" si="24"/>
        <v>0</v>
      </c>
      <c r="AJ32" s="44">
        <f t="shared" si="25"/>
        <v>0</v>
      </c>
      <c r="AK32" s="44">
        <f t="shared" si="26"/>
        <v>0</v>
      </c>
      <c r="AL32" s="44">
        <f t="shared" si="27"/>
        <v>0</v>
      </c>
      <c r="AM32" s="20"/>
    </row>
    <row r="33" spans="2:39" x14ac:dyDescent="0.25">
      <c r="B33" s="90">
        <v>6.8</v>
      </c>
      <c r="C33" s="90">
        <v>-6.8496670999999996</v>
      </c>
      <c r="D33" s="20"/>
      <c r="E33" s="6">
        <f t="shared" si="2"/>
        <v>9.6</v>
      </c>
      <c r="F33" s="77">
        <f t="shared" si="3"/>
        <v>-8.0307282999999998</v>
      </c>
      <c r="G33" s="44">
        <f t="shared" si="4"/>
        <v>-8.3393612000000008</v>
      </c>
      <c r="H33" s="44">
        <f t="shared" si="5"/>
        <v>-8.7670670000000008</v>
      </c>
      <c r="I33" s="44">
        <f t="shared" si="6"/>
        <v>-9.4304638000000001</v>
      </c>
      <c r="J33" s="44">
        <f t="shared" si="7"/>
        <v>-10.559587000000001</v>
      </c>
      <c r="K33" s="44">
        <f t="shared" si="8"/>
        <v>-12.302194</v>
      </c>
      <c r="L33" s="44">
        <f t="shared" si="9"/>
        <v>-14.263021</v>
      </c>
      <c r="M33" s="20"/>
      <c r="N33" s="44">
        <f t="shared" si="28"/>
        <v>0</v>
      </c>
      <c r="O33" s="44">
        <f t="shared" si="10"/>
        <v>0</v>
      </c>
      <c r="P33" s="44">
        <f t="shared" si="11"/>
        <v>0</v>
      </c>
      <c r="Q33" s="44">
        <f t="shared" si="12"/>
        <v>0</v>
      </c>
      <c r="R33" s="44">
        <f t="shared" si="13"/>
        <v>0</v>
      </c>
      <c r="S33" s="44">
        <f t="shared" si="14"/>
        <v>0</v>
      </c>
      <c r="U33" s="90">
        <v>6.8</v>
      </c>
      <c r="V33" s="90">
        <v>-8.4846430000000002</v>
      </c>
      <c r="W33" s="20"/>
      <c r="X33" s="6">
        <f t="shared" si="15"/>
        <v>9.6</v>
      </c>
      <c r="Y33" s="77">
        <f t="shared" si="16"/>
        <v>-8.9051456000000009</v>
      </c>
      <c r="Z33" s="44">
        <f t="shared" si="17"/>
        <v>-9.1662721999999999</v>
      </c>
      <c r="AA33" s="44">
        <f t="shared" si="18"/>
        <v>-9.4518336999999999</v>
      </c>
      <c r="AB33" s="44">
        <f t="shared" si="19"/>
        <v>-9.7741032000000008</v>
      </c>
      <c r="AC33" s="44">
        <f t="shared" si="20"/>
        <v>-10.286004999999999</v>
      </c>
      <c r="AD33" s="44">
        <f t="shared" si="21"/>
        <v>-11.414963999999999</v>
      </c>
      <c r="AE33" s="44">
        <f t="shared" si="22"/>
        <v>-13.208282000000001</v>
      </c>
      <c r="AF33" s="20"/>
      <c r="AG33" s="44">
        <f t="shared" si="29"/>
        <v>0</v>
      </c>
      <c r="AH33" s="44">
        <f t="shared" si="23"/>
        <v>0</v>
      </c>
      <c r="AI33" s="44">
        <f t="shared" si="24"/>
        <v>0</v>
      </c>
      <c r="AJ33" s="44">
        <f t="shared" si="25"/>
        <v>0</v>
      </c>
      <c r="AK33" s="44">
        <f t="shared" si="26"/>
        <v>0</v>
      </c>
      <c r="AL33" s="44">
        <f t="shared" si="27"/>
        <v>0</v>
      </c>
      <c r="AM33" s="20"/>
    </row>
    <row r="34" spans="2:39" x14ac:dyDescent="0.25">
      <c r="B34" s="90">
        <v>7.5</v>
      </c>
      <c r="C34" s="90">
        <v>-7.0390759000000003</v>
      </c>
      <c r="D34" s="20"/>
      <c r="E34" s="6">
        <f t="shared" si="2"/>
        <v>10.3</v>
      </c>
      <c r="F34" s="77">
        <f t="shared" si="3"/>
        <v>-8.4602450999999999</v>
      </c>
      <c r="G34" s="44">
        <f t="shared" si="4"/>
        <v>-8.7856255000000001</v>
      </c>
      <c r="H34" s="44">
        <f t="shared" si="5"/>
        <v>-9.2380142000000003</v>
      </c>
      <c r="I34" s="44">
        <f t="shared" si="6"/>
        <v>-9.9301481000000003</v>
      </c>
      <c r="J34" s="44">
        <f t="shared" si="7"/>
        <v>-11.085855</v>
      </c>
      <c r="K34" s="44">
        <f t="shared" si="8"/>
        <v>-12.851461</v>
      </c>
      <c r="L34" s="44">
        <f t="shared" si="9"/>
        <v>-14.815258999999999</v>
      </c>
      <c r="M34" s="20"/>
      <c r="N34" s="44">
        <f t="shared" si="28"/>
        <v>0</v>
      </c>
      <c r="O34" s="44">
        <f t="shared" si="10"/>
        <v>0</v>
      </c>
      <c r="P34" s="44">
        <f t="shared" si="11"/>
        <v>0</v>
      </c>
      <c r="Q34" s="44">
        <f t="shared" si="12"/>
        <v>0</v>
      </c>
      <c r="R34" s="44">
        <f t="shared" si="13"/>
        <v>0</v>
      </c>
      <c r="S34" s="44">
        <f t="shared" si="14"/>
        <v>0</v>
      </c>
      <c r="U34" s="90">
        <v>7.5</v>
      </c>
      <c r="V34" s="90">
        <v>-8.5005816999999997</v>
      </c>
      <c r="W34" s="20"/>
      <c r="X34" s="6">
        <f t="shared" si="15"/>
        <v>10.3</v>
      </c>
      <c r="Y34" s="77">
        <f t="shared" si="16"/>
        <v>-9.2118339999999996</v>
      </c>
      <c r="Z34" s="44">
        <f t="shared" si="17"/>
        <v>-9.4862164999999994</v>
      </c>
      <c r="AA34" s="44">
        <f t="shared" si="18"/>
        <v>-9.7845887999999999</v>
      </c>
      <c r="AB34" s="44">
        <f t="shared" si="19"/>
        <v>-10.130992000000001</v>
      </c>
      <c r="AC34" s="44">
        <f t="shared" si="20"/>
        <v>-10.673024</v>
      </c>
      <c r="AD34" s="44">
        <f t="shared" si="21"/>
        <v>-11.850016</v>
      </c>
      <c r="AE34" s="44">
        <f t="shared" si="22"/>
        <v>-13.648277999999999</v>
      </c>
      <c r="AF34" s="20"/>
      <c r="AG34" s="44">
        <f t="shared" si="29"/>
        <v>0</v>
      </c>
      <c r="AH34" s="44">
        <f t="shared" si="23"/>
        <v>0</v>
      </c>
      <c r="AI34" s="44">
        <f t="shared" si="24"/>
        <v>0</v>
      </c>
      <c r="AJ34" s="44">
        <f t="shared" si="25"/>
        <v>0</v>
      </c>
      <c r="AK34" s="44">
        <f t="shared" si="26"/>
        <v>0</v>
      </c>
      <c r="AL34" s="44">
        <f t="shared" si="27"/>
        <v>0</v>
      </c>
      <c r="AM34" s="20"/>
    </row>
    <row r="35" spans="2:39" x14ac:dyDescent="0.25">
      <c r="B35" s="90">
        <v>8.1999999999999993</v>
      </c>
      <c r="C35" s="90">
        <v>-7.3127823000000003</v>
      </c>
      <c r="D35" s="20"/>
      <c r="E35" s="6">
        <f t="shared" si="2"/>
        <v>11</v>
      </c>
      <c r="F35" s="77">
        <f t="shared" si="3"/>
        <v>-8.9324808000000004</v>
      </c>
      <c r="G35" s="44">
        <f t="shared" si="4"/>
        <v>-9.2673254000000007</v>
      </c>
      <c r="H35" s="44">
        <f t="shared" si="5"/>
        <v>-9.7406863999999995</v>
      </c>
      <c r="I35" s="44">
        <f t="shared" si="6"/>
        <v>-10.459467</v>
      </c>
      <c r="J35" s="44">
        <f t="shared" si="7"/>
        <v>-11.643553000000001</v>
      </c>
      <c r="K35" s="44">
        <f t="shared" si="8"/>
        <v>-13.425401000000001</v>
      </c>
      <c r="L35" s="44">
        <f t="shared" si="9"/>
        <v>-15.395514</v>
      </c>
      <c r="M35" s="20"/>
      <c r="N35" s="44">
        <f t="shared" si="28"/>
        <v>0</v>
      </c>
      <c r="O35" s="44">
        <f t="shared" si="10"/>
        <v>0</v>
      </c>
      <c r="P35" s="44">
        <f t="shared" si="11"/>
        <v>0</v>
      </c>
      <c r="Q35" s="44">
        <f t="shared" si="12"/>
        <v>0</v>
      </c>
      <c r="R35" s="44">
        <f t="shared" si="13"/>
        <v>0</v>
      </c>
      <c r="S35" s="44">
        <f t="shared" si="14"/>
        <v>0</v>
      </c>
      <c r="U35" s="90">
        <v>8.1999999999999993</v>
      </c>
      <c r="V35" s="90">
        <v>-8.5534849000000008</v>
      </c>
      <c r="W35" s="20"/>
      <c r="X35" s="6">
        <f t="shared" si="15"/>
        <v>11</v>
      </c>
      <c r="Y35" s="77">
        <f t="shared" si="16"/>
        <v>-9.5780401000000008</v>
      </c>
      <c r="Z35" s="44">
        <f t="shared" si="17"/>
        <v>-9.8668288999999998</v>
      </c>
      <c r="AA35" s="44">
        <f t="shared" si="18"/>
        <v>-10.178552</v>
      </c>
      <c r="AB35" s="44">
        <f t="shared" si="19"/>
        <v>-10.541513</v>
      </c>
      <c r="AC35" s="44">
        <f t="shared" si="20"/>
        <v>-11.108688000000001</v>
      </c>
      <c r="AD35" s="44">
        <f t="shared" si="21"/>
        <v>-12.322371</v>
      </c>
      <c r="AE35" s="44">
        <f t="shared" si="22"/>
        <v>-14.122622</v>
      </c>
      <c r="AF35" s="20"/>
      <c r="AG35" s="44">
        <f t="shared" si="29"/>
        <v>0</v>
      </c>
      <c r="AH35" s="44">
        <f t="shared" si="23"/>
        <v>0</v>
      </c>
      <c r="AI35" s="44">
        <f t="shared" si="24"/>
        <v>0</v>
      </c>
      <c r="AJ35" s="44">
        <f t="shared" si="25"/>
        <v>0</v>
      </c>
      <c r="AK35" s="44">
        <f t="shared" si="26"/>
        <v>0</v>
      </c>
      <c r="AL35" s="44">
        <f t="shared" si="27"/>
        <v>0</v>
      </c>
      <c r="AM35" s="20"/>
    </row>
    <row r="36" spans="2:39" x14ac:dyDescent="0.25">
      <c r="B36" s="90">
        <v>8.9</v>
      </c>
      <c r="C36" s="90">
        <v>-7.6461382000000002</v>
      </c>
      <c r="D36" s="20"/>
      <c r="E36" s="6">
        <f t="shared" si="2"/>
        <v>11.7</v>
      </c>
      <c r="F36" s="77">
        <f t="shared" si="3"/>
        <v>-9.4343623999999995</v>
      </c>
      <c r="G36" s="44">
        <f t="shared" si="4"/>
        <v>-9.782959</v>
      </c>
      <c r="H36" s="44">
        <f t="shared" si="5"/>
        <v>-10.276196000000001</v>
      </c>
      <c r="I36" s="44">
        <f t="shared" si="6"/>
        <v>-11.016149</v>
      </c>
      <c r="J36" s="44">
        <f t="shared" si="7"/>
        <v>-12.223152000000001</v>
      </c>
      <c r="K36" s="44">
        <f t="shared" si="8"/>
        <v>-14.020514</v>
      </c>
      <c r="L36" s="44">
        <f t="shared" si="9"/>
        <v>-15.993428</v>
      </c>
      <c r="M36" s="20"/>
      <c r="N36" s="44">
        <f t="shared" si="28"/>
        <v>0</v>
      </c>
      <c r="O36" s="44">
        <f t="shared" si="10"/>
        <v>0</v>
      </c>
      <c r="P36" s="44">
        <f t="shared" si="11"/>
        <v>0</v>
      </c>
      <c r="Q36" s="44">
        <f t="shared" si="12"/>
        <v>0</v>
      </c>
      <c r="R36" s="44">
        <f t="shared" si="13"/>
        <v>0</v>
      </c>
      <c r="S36" s="44">
        <f t="shared" si="14"/>
        <v>0</v>
      </c>
      <c r="U36" s="90">
        <v>8.9</v>
      </c>
      <c r="V36" s="90">
        <v>-8.6828737</v>
      </c>
      <c r="W36" s="20"/>
      <c r="X36" s="6">
        <f t="shared" si="15"/>
        <v>11.7</v>
      </c>
      <c r="Y36" s="77">
        <f t="shared" si="16"/>
        <v>-9.9908447000000002</v>
      </c>
      <c r="Z36" s="44">
        <f t="shared" si="17"/>
        <v>-10.288363</v>
      </c>
      <c r="AA36" s="44">
        <f t="shared" si="18"/>
        <v>-10.6113</v>
      </c>
      <c r="AB36" s="44">
        <f t="shared" si="19"/>
        <v>-10.990876</v>
      </c>
      <c r="AC36" s="44">
        <f t="shared" si="20"/>
        <v>-11.580643</v>
      </c>
      <c r="AD36" s="44">
        <f t="shared" si="21"/>
        <v>-12.822077</v>
      </c>
      <c r="AE36" s="44">
        <f t="shared" si="22"/>
        <v>-14.625654000000001</v>
      </c>
      <c r="AF36" s="20"/>
      <c r="AG36" s="44">
        <f t="shared" si="29"/>
        <v>0</v>
      </c>
      <c r="AH36" s="44">
        <f t="shared" si="23"/>
        <v>0</v>
      </c>
      <c r="AI36" s="44">
        <f t="shared" si="24"/>
        <v>0</v>
      </c>
      <c r="AJ36" s="44">
        <f t="shared" si="25"/>
        <v>0</v>
      </c>
      <c r="AK36" s="44">
        <f t="shared" si="26"/>
        <v>0</v>
      </c>
      <c r="AL36" s="44">
        <f t="shared" si="27"/>
        <v>0</v>
      </c>
      <c r="AM36" s="20"/>
    </row>
    <row r="37" spans="2:39" x14ac:dyDescent="0.25">
      <c r="B37" s="90">
        <v>9.6</v>
      </c>
      <c r="C37" s="90">
        <v>-8.0307282999999998</v>
      </c>
      <c r="D37" s="20"/>
      <c r="E37" s="6">
        <f t="shared" si="2"/>
        <v>12.4</v>
      </c>
      <c r="F37" s="77">
        <f t="shared" si="3"/>
        <v>-9.9681978000000004</v>
      </c>
      <c r="G37" s="44">
        <f t="shared" si="4"/>
        <v>-10.323259999999999</v>
      </c>
      <c r="H37" s="44">
        <f t="shared" si="5"/>
        <v>-10.83159</v>
      </c>
      <c r="I37" s="44">
        <f t="shared" si="6"/>
        <v>-11.594935</v>
      </c>
      <c r="J37" s="44">
        <f t="shared" si="7"/>
        <v>-12.826988</v>
      </c>
      <c r="K37" s="44">
        <f t="shared" si="8"/>
        <v>-14.639089999999999</v>
      </c>
      <c r="L37" s="44">
        <f t="shared" si="9"/>
        <v>-16.612604000000001</v>
      </c>
      <c r="M37" s="20"/>
      <c r="N37" s="44">
        <f t="shared" si="28"/>
        <v>0</v>
      </c>
      <c r="O37" s="44">
        <f t="shared" si="10"/>
        <v>0</v>
      </c>
      <c r="P37" s="44">
        <f t="shared" si="11"/>
        <v>0</v>
      </c>
      <c r="Q37" s="44">
        <f t="shared" si="12"/>
        <v>0</v>
      </c>
      <c r="R37" s="44">
        <f t="shared" si="13"/>
        <v>0</v>
      </c>
      <c r="S37" s="44">
        <f t="shared" si="14"/>
        <v>0</v>
      </c>
      <c r="U37" s="90">
        <v>9.6</v>
      </c>
      <c r="V37" s="90">
        <v>-8.9051456000000009</v>
      </c>
      <c r="W37" s="20"/>
      <c r="X37" s="6">
        <f t="shared" si="15"/>
        <v>12.4</v>
      </c>
      <c r="Y37" s="77">
        <f t="shared" si="16"/>
        <v>-10.441420000000001</v>
      </c>
      <c r="Z37" s="44">
        <f t="shared" si="17"/>
        <v>-10.745172999999999</v>
      </c>
      <c r="AA37" s="44">
        <f t="shared" si="18"/>
        <v>-11.075302000000001</v>
      </c>
      <c r="AB37" s="44">
        <f t="shared" si="19"/>
        <v>-11.467076</v>
      </c>
      <c r="AC37" s="44">
        <f t="shared" si="20"/>
        <v>-12.080852</v>
      </c>
      <c r="AD37" s="44">
        <f t="shared" si="21"/>
        <v>-13.352774999999999</v>
      </c>
      <c r="AE37" s="44">
        <f t="shared" si="22"/>
        <v>-15.156898</v>
      </c>
      <c r="AF37" s="20"/>
      <c r="AG37" s="44">
        <f t="shared" si="29"/>
        <v>0</v>
      </c>
      <c r="AH37" s="44">
        <f t="shared" si="23"/>
        <v>0</v>
      </c>
      <c r="AI37" s="44">
        <f t="shared" si="24"/>
        <v>0</v>
      </c>
      <c r="AJ37" s="44">
        <f t="shared" si="25"/>
        <v>0</v>
      </c>
      <c r="AK37" s="44">
        <f t="shared" si="26"/>
        <v>0</v>
      </c>
      <c r="AL37" s="44">
        <f t="shared" si="27"/>
        <v>0</v>
      </c>
      <c r="AM37" s="20"/>
    </row>
    <row r="38" spans="2:39" x14ac:dyDescent="0.25">
      <c r="B38" s="90">
        <v>10.3</v>
      </c>
      <c r="C38" s="90">
        <v>-8.4602450999999999</v>
      </c>
      <c r="D38" s="20"/>
      <c r="E38" s="6">
        <f t="shared" si="2"/>
        <v>13.1</v>
      </c>
      <c r="F38" s="77">
        <f t="shared" si="3"/>
        <v>-10.526565</v>
      </c>
      <c r="G38" s="44">
        <f t="shared" si="4"/>
        <v>-10.889578999999999</v>
      </c>
      <c r="H38" s="44">
        <f t="shared" si="5"/>
        <v>-11.415075999999999</v>
      </c>
      <c r="I38" s="44">
        <f t="shared" si="6"/>
        <v>-12.198035000000001</v>
      </c>
      <c r="J38" s="44">
        <f t="shared" si="7"/>
        <v>-13.446260000000001</v>
      </c>
      <c r="K38" s="44">
        <f t="shared" si="8"/>
        <v>-15.273298</v>
      </c>
      <c r="L38" s="44">
        <f t="shared" si="9"/>
        <v>-17.249718000000001</v>
      </c>
      <c r="M38" s="20"/>
      <c r="N38" s="44">
        <f t="shared" si="28"/>
        <v>0</v>
      </c>
      <c r="O38" s="44">
        <f t="shared" si="10"/>
        <v>0</v>
      </c>
      <c r="P38" s="44">
        <f t="shared" si="11"/>
        <v>0</v>
      </c>
      <c r="Q38" s="44">
        <f t="shared" si="12"/>
        <v>0</v>
      </c>
      <c r="R38" s="44">
        <f t="shared" si="13"/>
        <v>0</v>
      </c>
      <c r="S38" s="44">
        <f t="shared" si="14"/>
        <v>0</v>
      </c>
      <c r="U38" s="90">
        <v>10.3</v>
      </c>
      <c r="V38" s="90">
        <v>-9.2118339999999996</v>
      </c>
      <c r="W38" s="20"/>
      <c r="X38" s="6">
        <f t="shared" si="15"/>
        <v>13.1</v>
      </c>
      <c r="Y38" s="77">
        <f t="shared" si="16"/>
        <v>-10.916642</v>
      </c>
      <c r="Z38" s="44">
        <f t="shared" si="17"/>
        <v>-11.231358999999999</v>
      </c>
      <c r="AA38" s="44">
        <f t="shared" si="18"/>
        <v>-11.566046</v>
      </c>
      <c r="AB38" s="44">
        <f t="shared" si="19"/>
        <v>-11.971940999999999</v>
      </c>
      <c r="AC38" s="44">
        <f t="shared" si="20"/>
        <v>-12.607882</v>
      </c>
      <c r="AD38" s="44">
        <f t="shared" si="21"/>
        <v>-13.904617</v>
      </c>
      <c r="AE38" s="44">
        <f t="shared" si="22"/>
        <v>-15.715911999999999</v>
      </c>
      <c r="AF38" s="20"/>
      <c r="AG38" s="44">
        <f t="shared" si="29"/>
        <v>0</v>
      </c>
      <c r="AH38" s="44">
        <f t="shared" si="23"/>
        <v>0</v>
      </c>
      <c r="AI38" s="44">
        <f t="shared" si="24"/>
        <v>0</v>
      </c>
      <c r="AJ38" s="44">
        <f t="shared" si="25"/>
        <v>0</v>
      </c>
      <c r="AK38" s="44">
        <f t="shared" si="26"/>
        <v>0</v>
      </c>
      <c r="AL38" s="44">
        <f t="shared" si="27"/>
        <v>0</v>
      </c>
      <c r="AM38" s="20"/>
    </row>
    <row r="39" spans="2:39" x14ac:dyDescent="0.25">
      <c r="B39" s="90">
        <v>11</v>
      </c>
      <c r="C39" s="90">
        <v>-8.9324808000000004</v>
      </c>
      <c r="D39" s="20"/>
      <c r="E39" s="6">
        <f t="shared" si="2"/>
        <v>13.8</v>
      </c>
      <c r="F39" s="77">
        <f t="shared" si="3"/>
        <v>-11.100946</v>
      </c>
      <c r="G39" s="44">
        <f t="shared" si="4"/>
        <v>-11.474133</v>
      </c>
      <c r="H39" s="44">
        <f t="shared" si="5"/>
        <v>-12.013279000000001</v>
      </c>
      <c r="I39" s="44">
        <f t="shared" si="6"/>
        <v>-12.816608</v>
      </c>
      <c r="J39" s="44">
        <f t="shared" si="7"/>
        <v>-14.083463</v>
      </c>
      <c r="K39" s="44">
        <f t="shared" si="8"/>
        <v>-15.925037</v>
      </c>
      <c r="L39" s="44">
        <f t="shared" si="9"/>
        <v>-17.902930999999999</v>
      </c>
      <c r="M39" s="20"/>
      <c r="N39" s="44">
        <f t="shared" si="28"/>
        <v>0</v>
      </c>
      <c r="O39" s="44">
        <f t="shared" si="10"/>
        <v>0</v>
      </c>
      <c r="P39" s="44">
        <f t="shared" si="11"/>
        <v>0</v>
      </c>
      <c r="Q39" s="44">
        <f t="shared" si="12"/>
        <v>0</v>
      </c>
      <c r="R39" s="44">
        <f t="shared" si="13"/>
        <v>0</v>
      </c>
      <c r="S39" s="44">
        <f t="shared" si="14"/>
        <v>0</v>
      </c>
      <c r="U39" s="90">
        <v>11</v>
      </c>
      <c r="V39" s="90">
        <v>-9.5780401000000008</v>
      </c>
      <c r="W39" s="20"/>
      <c r="X39" s="6">
        <f t="shared" si="15"/>
        <v>13.8</v>
      </c>
      <c r="Y39" s="77">
        <f t="shared" si="16"/>
        <v>-11.420852999999999</v>
      </c>
      <c r="Z39" s="44">
        <f t="shared" si="17"/>
        <v>-11.73897</v>
      </c>
      <c r="AA39" s="44">
        <f t="shared" si="18"/>
        <v>-12.085162</v>
      </c>
      <c r="AB39" s="44">
        <f t="shared" si="19"/>
        <v>-12.502686000000001</v>
      </c>
      <c r="AC39" s="44">
        <f t="shared" si="20"/>
        <v>-13.162807000000001</v>
      </c>
      <c r="AD39" s="44">
        <f t="shared" si="21"/>
        <v>-14.487503</v>
      </c>
      <c r="AE39" s="44">
        <f t="shared" si="22"/>
        <v>-16.306429000000001</v>
      </c>
      <c r="AF39" s="20"/>
      <c r="AG39" s="44">
        <f t="shared" si="29"/>
        <v>0</v>
      </c>
      <c r="AH39" s="44">
        <f t="shared" si="23"/>
        <v>0</v>
      </c>
      <c r="AI39" s="44">
        <f t="shared" si="24"/>
        <v>0</v>
      </c>
      <c r="AJ39" s="44">
        <f t="shared" si="25"/>
        <v>0</v>
      </c>
      <c r="AK39" s="44">
        <f t="shared" si="26"/>
        <v>0</v>
      </c>
      <c r="AL39" s="44">
        <f t="shared" si="27"/>
        <v>0</v>
      </c>
      <c r="AM39" s="20"/>
    </row>
    <row r="40" spans="2:39" x14ac:dyDescent="0.25">
      <c r="B40" s="90">
        <v>11.7</v>
      </c>
      <c r="C40" s="90">
        <v>-9.4343623999999995</v>
      </c>
      <c r="D40" s="20"/>
      <c r="E40" s="6">
        <f t="shared" si="2"/>
        <v>14.5</v>
      </c>
      <c r="F40" s="77">
        <f t="shared" si="3"/>
        <v>-11.68896</v>
      </c>
      <c r="G40" s="44">
        <f t="shared" si="4"/>
        <v>-12.071723</v>
      </c>
      <c r="H40" s="44">
        <f t="shared" si="5"/>
        <v>-12.622541999999999</v>
      </c>
      <c r="I40" s="44">
        <f t="shared" si="6"/>
        <v>-13.44018</v>
      </c>
      <c r="J40" s="44">
        <f t="shared" si="7"/>
        <v>-14.726988</v>
      </c>
      <c r="K40" s="44">
        <f t="shared" si="8"/>
        <v>-16.580379000000001</v>
      </c>
      <c r="L40" s="44">
        <f t="shared" si="9"/>
        <v>-18.561116999999999</v>
      </c>
      <c r="M40" s="20"/>
      <c r="N40" s="44">
        <f t="shared" si="28"/>
        <v>0</v>
      </c>
      <c r="O40" s="44">
        <f t="shared" si="10"/>
        <v>0</v>
      </c>
      <c r="P40" s="44">
        <f t="shared" si="11"/>
        <v>0</v>
      </c>
      <c r="Q40" s="44">
        <f t="shared" si="12"/>
        <v>0</v>
      </c>
      <c r="R40" s="44">
        <f t="shared" si="13"/>
        <v>0</v>
      </c>
      <c r="S40" s="44">
        <f t="shared" si="14"/>
        <v>0</v>
      </c>
      <c r="U40" s="90">
        <v>11.7</v>
      </c>
      <c r="V40" s="90">
        <v>-9.9908447000000002</v>
      </c>
      <c r="W40" s="20"/>
      <c r="X40" s="6">
        <f t="shared" si="15"/>
        <v>14.5</v>
      </c>
      <c r="Y40" s="77">
        <f t="shared" si="16"/>
        <v>-11.945371</v>
      </c>
      <c r="Z40" s="44">
        <f t="shared" si="17"/>
        <v>-12.270673</v>
      </c>
      <c r="AA40" s="44">
        <f t="shared" si="18"/>
        <v>-12.623417</v>
      </c>
      <c r="AB40" s="44">
        <f t="shared" si="19"/>
        <v>-13.053236</v>
      </c>
      <c r="AC40" s="44">
        <f t="shared" si="20"/>
        <v>-13.739159000000001</v>
      </c>
      <c r="AD40" s="44">
        <f t="shared" si="21"/>
        <v>-15.092095</v>
      </c>
      <c r="AE40" s="44">
        <f t="shared" si="22"/>
        <v>-16.918367</v>
      </c>
      <c r="AF40" s="20"/>
      <c r="AG40" s="44">
        <f t="shared" si="29"/>
        <v>0</v>
      </c>
      <c r="AH40" s="44">
        <f t="shared" si="23"/>
        <v>0</v>
      </c>
      <c r="AI40" s="44">
        <f t="shared" si="24"/>
        <v>0</v>
      </c>
      <c r="AJ40" s="44">
        <f t="shared" si="25"/>
        <v>0</v>
      </c>
      <c r="AK40" s="44">
        <f t="shared" si="26"/>
        <v>0</v>
      </c>
      <c r="AL40" s="44">
        <f t="shared" si="27"/>
        <v>0</v>
      </c>
      <c r="AM40" s="20"/>
    </row>
    <row r="41" spans="2:39" x14ac:dyDescent="0.25">
      <c r="B41" s="90">
        <v>12.4</v>
      </c>
      <c r="C41" s="90">
        <v>-9.9681978000000004</v>
      </c>
      <c r="D41" s="20"/>
      <c r="E41" s="6">
        <f t="shared" si="2"/>
        <v>15.2</v>
      </c>
      <c r="F41" s="77">
        <f t="shared" si="3"/>
        <v>-12.282213</v>
      </c>
      <c r="G41" s="44">
        <f t="shared" si="4"/>
        <v>-12.669981</v>
      </c>
      <c r="H41" s="44">
        <f t="shared" si="5"/>
        <v>-13.235860000000001</v>
      </c>
      <c r="I41" s="44">
        <f t="shared" si="6"/>
        <v>-14.069896999999999</v>
      </c>
      <c r="J41" s="44">
        <f t="shared" si="7"/>
        <v>-15.375724</v>
      </c>
      <c r="K41" s="44">
        <f t="shared" si="8"/>
        <v>-17.236409999999999</v>
      </c>
      <c r="L41" s="44">
        <f t="shared" si="9"/>
        <v>-19.220251000000001</v>
      </c>
      <c r="M41" s="20"/>
      <c r="N41" s="44">
        <f t="shared" si="28"/>
        <v>0</v>
      </c>
      <c r="O41" s="44">
        <f t="shared" si="10"/>
        <v>0</v>
      </c>
      <c r="P41" s="44">
        <f t="shared" si="11"/>
        <v>0</v>
      </c>
      <c r="Q41" s="44">
        <f t="shared" si="12"/>
        <v>0</v>
      </c>
      <c r="R41" s="44">
        <f t="shared" si="13"/>
        <v>0</v>
      </c>
      <c r="S41" s="44">
        <f t="shared" si="14"/>
        <v>0</v>
      </c>
      <c r="U41" s="90">
        <v>12.4</v>
      </c>
      <c r="V41" s="90">
        <v>-10.441420000000001</v>
      </c>
      <c r="W41" s="20"/>
      <c r="X41" s="6">
        <f t="shared" si="15"/>
        <v>15.2</v>
      </c>
      <c r="Y41" s="77">
        <f t="shared" si="16"/>
        <v>-12.484343000000001</v>
      </c>
      <c r="Z41" s="44">
        <f t="shared" si="17"/>
        <v>-12.812761</v>
      </c>
      <c r="AA41" s="44">
        <f t="shared" si="18"/>
        <v>-13.175155</v>
      </c>
      <c r="AB41" s="44">
        <f t="shared" si="19"/>
        <v>-13.619645999999999</v>
      </c>
      <c r="AC41" s="44">
        <f t="shared" si="20"/>
        <v>-14.330228</v>
      </c>
      <c r="AD41" s="44">
        <f t="shared" si="21"/>
        <v>-15.711130000000001</v>
      </c>
      <c r="AE41" s="44">
        <f t="shared" si="22"/>
        <v>-17.546810000000001</v>
      </c>
      <c r="AF41" s="20"/>
      <c r="AG41" s="44">
        <f t="shared" si="29"/>
        <v>0</v>
      </c>
      <c r="AH41" s="44">
        <f t="shared" si="23"/>
        <v>0</v>
      </c>
      <c r="AI41" s="44">
        <f t="shared" si="24"/>
        <v>0</v>
      </c>
      <c r="AJ41" s="44">
        <f t="shared" si="25"/>
        <v>0</v>
      </c>
      <c r="AK41" s="44">
        <f t="shared" si="26"/>
        <v>0</v>
      </c>
      <c r="AL41" s="44">
        <f t="shared" si="27"/>
        <v>0</v>
      </c>
      <c r="AM41" s="20"/>
    </row>
    <row r="42" spans="2:39" x14ac:dyDescent="0.25">
      <c r="B42" s="90">
        <v>13.1</v>
      </c>
      <c r="C42" s="90">
        <v>-10.526565</v>
      </c>
      <c r="D42" s="20"/>
      <c r="E42" s="6">
        <f t="shared" si="2"/>
        <v>15.9</v>
      </c>
      <c r="F42" s="77">
        <f t="shared" si="3"/>
        <v>-12.872315</v>
      </c>
      <c r="G42" s="44">
        <f t="shared" si="4"/>
        <v>-13.271504999999999</v>
      </c>
      <c r="H42" s="44">
        <f t="shared" si="5"/>
        <v>-13.848011</v>
      </c>
      <c r="I42" s="44">
        <f t="shared" si="6"/>
        <v>-14.695238</v>
      </c>
      <c r="J42" s="44">
        <f t="shared" si="7"/>
        <v>-16.018681000000001</v>
      </c>
      <c r="K42" s="44">
        <f t="shared" si="8"/>
        <v>-17.889996</v>
      </c>
      <c r="L42" s="44">
        <f t="shared" si="9"/>
        <v>-19.872281999999998</v>
      </c>
      <c r="M42" s="20"/>
      <c r="N42" s="44">
        <f t="shared" si="28"/>
        <v>0</v>
      </c>
      <c r="O42" s="44">
        <f t="shared" si="10"/>
        <v>0</v>
      </c>
      <c r="P42" s="44">
        <f t="shared" si="11"/>
        <v>0</v>
      </c>
      <c r="Q42" s="44">
        <f t="shared" si="12"/>
        <v>0</v>
      </c>
      <c r="R42" s="44">
        <f t="shared" si="13"/>
        <v>0</v>
      </c>
      <c r="S42" s="44">
        <f t="shared" si="14"/>
        <v>0</v>
      </c>
      <c r="U42" s="90">
        <v>13.1</v>
      </c>
      <c r="V42" s="90">
        <v>-10.916642</v>
      </c>
      <c r="W42" s="20"/>
      <c r="X42" s="6">
        <f t="shared" si="15"/>
        <v>15.9</v>
      </c>
      <c r="Y42" s="77">
        <f t="shared" si="16"/>
        <v>-13.032446999999999</v>
      </c>
      <c r="Z42" s="44">
        <f t="shared" si="17"/>
        <v>-13.366405</v>
      </c>
      <c r="AA42" s="44">
        <f t="shared" si="18"/>
        <v>-13.735621</v>
      </c>
      <c r="AB42" s="44">
        <f t="shared" si="19"/>
        <v>-14.193039000000001</v>
      </c>
      <c r="AC42" s="44">
        <f t="shared" si="20"/>
        <v>-14.930142999999999</v>
      </c>
      <c r="AD42" s="44">
        <f t="shared" si="21"/>
        <v>-16.334415</v>
      </c>
      <c r="AE42" s="44">
        <f t="shared" si="22"/>
        <v>-18.181231</v>
      </c>
      <c r="AF42" s="20"/>
      <c r="AG42" s="44">
        <f t="shared" si="29"/>
        <v>0</v>
      </c>
      <c r="AH42" s="44">
        <f t="shared" si="23"/>
        <v>0</v>
      </c>
      <c r="AI42" s="44">
        <f t="shared" si="24"/>
        <v>0</v>
      </c>
      <c r="AJ42" s="44">
        <f t="shared" si="25"/>
        <v>0</v>
      </c>
      <c r="AK42" s="44">
        <f t="shared" si="26"/>
        <v>0</v>
      </c>
      <c r="AL42" s="44">
        <f t="shared" si="27"/>
        <v>0</v>
      </c>
      <c r="AM42" s="20"/>
    </row>
    <row r="43" spans="2:39" x14ac:dyDescent="0.25">
      <c r="B43" s="90">
        <v>13.8</v>
      </c>
      <c r="C43" s="90">
        <v>-11.100946</v>
      </c>
      <c r="D43" s="20"/>
      <c r="E43" s="6">
        <f t="shared" si="2"/>
        <v>16.600000000000001</v>
      </c>
      <c r="F43" s="77">
        <f t="shared" si="3"/>
        <v>-13.458227000000001</v>
      </c>
      <c r="G43" s="44">
        <f t="shared" si="4"/>
        <v>-13.862280999999999</v>
      </c>
      <c r="H43" s="44">
        <f t="shared" si="5"/>
        <v>-14.450151</v>
      </c>
      <c r="I43" s="44">
        <f t="shared" si="6"/>
        <v>-15.313950999999999</v>
      </c>
      <c r="J43" s="44">
        <f t="shared" si="7"/>
        <v>-16.651627999999999</v>
      </c>
      <c r="K43" s="44">
        <f t="shared" si="8"/>
        <v>-18.53022</v>
      </c>
      <c r="L43" s="44">
        <f t="shared" si="9"/>
        <v>-20.514731999999999</v>
      </c>
      <c r="M43" s="20"/>
      <c r="N43" s="44">
        <f t="shared" si="28"/>
        <v>0</v>
      </c>
      <c r="O43" s="44">
        <f t="shared" si="10"/>
        <v>0</v>
      </c>
      <c r="P43" s="44">
        <f t="shared" si="11"/>
        <v>0</v>
      </c>
      <c r="Q43" s="44">
        <f t="shared" si="12"/>
        <v>0</v>
      </c>
      <c r="R43" s="44">
        <f t="shared" si="13"/>
        <v>0</v>
      </c>
      <c r="S43" s="44">
        <f t="shared" si="14"/>
        <v>0</v>
      </c>
      <c r="U43" s="90">
        <v>13.8</v>
      </c>
      <c r="V43" s="90">
        <v>-11.420852999999999</v>
      </c>
      <c r="W43" s="20"/>
      <c r="X43" s="6">
        <f t="shared" si="15"/>
        <v>16.600000000000001</v>
      </c>
      <c r="Y43" s="77">
        <f t="shared" si="16"/>
        <v>-13.574928</v>
      </c>
      <c r="Z43" s="44">
        <f t="shared" si="17"/>
        <v>-13.916848</v>
      </c>
      <c r="AA43" s="44">
        <f t="shared" si="18"/>
        <v>-14.294739999999999</v>
      </c>
      <c r="AB43" s="44">
        <f t="shared" si="19"/>
        <v>-14.761956</v>
      </c>
      <c r="AC43" s="44">
        <f t="shared" si="20"/>
        <v>-15.521708</v>
      </c>
      <c r="AD43" s="44">
        <f t="shared" si="21"/>
        <v>-16.951080000000001</v>
      </c>
      <c r="AE43" s="44">
        <f t="shared" si="22"/>
        <v>-18.806443999999999</v>
      </c>
      <c r="AF43" s="20"/>
      <c r="AG43" s="44">
        <f t="shared" si="29"/>
        <v>0</v>
      </c>
      <c r="AH43" s="44">
        <f t="shared" si="23"/>
        <v>0</v>
      </c>
      <c r="AI43" s="44">
        <f t="shared" si="24"/>
        <v>0</v>
      </c>
      <c r="AJ43" s="44">
        <f t="shared" si="25"/>
        <v>0</v>
      </c>
      <c r="AK43" s="44">
        <f t="shared" si="26"/>
        <v>0</v>
      </c>
      <c r="AL43" s="44">
        <f t="shared" si="27"/>
        <v>0</v>
      </c>
      <c r="AM43" s="20"/>
    </row>
    <row r="44" spans="2:39" x14ac:dyDescent="0.25">
      <c r="B44" s="90">
        <v>14.5</v>
      </c>
      <c r="C44" s="90">
        <v>-11.68896</v>
      </c>
      <c r="D44" s="20"/>
      <c r="E44" s="6">
        <f t="shared" si="2"/>
        <v>17.3</v>
      </c>
      <c r="F44" s="77">
        <f t="shared" si="3"/>
        <v>-14.081414000000001</v>
      </c>
      <c r="G44" s="44">
        <f t="shared" si="4"/>
        <v>-14.488413</v>
      </c>
      <c r="H44" s="44">
        <f t="shared" si="5"/>
        <v>-15.08886</v>
      </c>
      <c r="I44" s="44">
        <f t="shared" si="6"/>
        <v>-15.963248999999999</v>
      </c>
      <c r="J44" s="44">
        <f t="shared" si="7"/>
        <v>-17.319804999999999</v>
      </c>
      <c r="K44" s="44">
        <f t="shared" si="8"/>
        <v>-19.207492999999999</v>
      </c>
      <c r="L44" s="44">
        <f t="shared" si="9"/>
        <v>-21.190273000000001</v>
      </c>
      <c r="M44" s="20"/>
      <c r="N44" s="44">
        <f t="shared" si="28"/>
        <v>0</v>
      </c>
      <c r="O44" s="44">
        <f t="shared" si="10"/>
        <v>0</v>
      </c>
      <c r="P44" s="44">
        <f t="shared" si="11"/>
        <v>0</v>
      </c>
      <c r="Q44" s="44">
        <f t="shared" si="12"/>
        <v>0</v>
      </c>
      <c r="R44" s="44">
        <f t="shared" si="13"/>
        <v>0</v>
      </c>
      <c r="S44" s="44">
        <f t="shared" si="14"/>
        <v>0</v>
      </c>
      <c r="U44" s="90">
        <v>14.5</v>
      </c>
      <c r="V44" s="90">
        <v>-11.945371</v>
      </c>
      <c r="W44" s="20"/>
      <c r="X44" s="6">
        <f t="shared" si="15"/>
        <v>17.3</v>
      </c>
      <c r="Y44" s="77">
        <f t="shared" si="16"/>
        <v>-14.161448999999999</v>
      </c>
      <c r="Z44" s="44">
        <f t="shared" si="17"/>
        <v>-14.506755999999999</v>
      </c>
      <c r="AA44" s="44">
        <f t="shared" si="18"/>
        <v>-14.889042999999999</v>
      </c>
      <c r="AB44" s="44">
        <f t="shared" si="19"/>
        <v>-15.371155</v>
      </c>
      <c r="AC44" s="44">
        <f t="shared" si="20"/>
        <v>-16.159600999999999</v>
      </c>
      <c r="AD44" s="44">
        <f t="shared" si="21"/>
        <v>-17.611540000000002</v>
      </c>
      <c r="AE44" s="44">
        <f t="shared" si="22"/>
        <v>-19.475968999999999</v>
      </c>
      <c r="AF44" s="20"/>
      <c r="AG44" s="44">
        <f t="shared" si="29"/>
        <v>0</v>
      </c>
      <c r="AH44" s="44">
        <f t="shared" si="23"/>
        <v>0</v>
      </c>
      <c r="AI44" s="44">
        <f t="shared" si="24"/>
        <v>0</v>
      </c>
      <c r="AJ44" s="44">
        <f t="shared" si="25"/>
        <v>0</v>
      </c>
      <c r="AK44" s="44">
        <f t="shared" si="26"/>
        <v>0</v>
      </c>
      <c r="AL44" s="44">
        <f t="shared" si="27"/>
        <v>0</v>
      </c>
      <c r="AM44" s="20"/>
    </row>
    <row r="45" spans="2:39" x14ac:dyDescent="0.25">
      <c r="B45" s="90">
        <v>15.2</v>
      </c>
      <c r="C45" s="90">
        <v>-12.282213</v>
      </c>
      <c r="D45" s="20"/>
      <c r="E45" s="6">
        <f t="shared" si="2"/>
        <v>18</v>
      </c>
      <c r="F45" s="77">
        <f t="shared" si="3"/>
        <v>-14.918441</v>
      </c>
      <c r="G45" s="44">
        <f t="shared" si="4"/>
        <v>-15.335229999999999</v>
      </c>
      <c r="H45" s="44">
        <f t="shared" si="5"/>
        <v>-15.948762</v>
      </c>
      <c r="I45" s="44">
        <f t="shared" si="6"/>
        <v>-16.845085000000001</v>
      </c>
      <c r="J45" s="44">
        <f t="shared" si="7"/>
        <v>-18.227927999999999</v>
      </c>
      <c r="K45" s="44">
        <f t="shared" si="8"/>
        <v>-20.122464999999998</v>
      </c>
      <c r="L45" s="44">
        <f t="shared" si="9"/>
        <v>-22.107212000000001</v>
      </c>
      <c r="M45" s="20"/>
      <c r="N45" s="44">
        <f t="shared" si="28"/>
        <v>0</v>
      </c>
      <c r="O45" s="44">
        <f t="shared" si="10"/>
        <v>0</v>
      </c>
      <c r="P45" s="44">
        <f t="shared" si="11"/>
        <v>0</v>
      </c>
      <c r="Q45" s="44">
        <f t="shared" si="12"/>
        <v>0</v>
      </c>
      <c r="R45" s="44">
        <f t="shared" si="13"/>
        <v>0</v>
      </c>
      <c r="S45" s="44">
        <f t="shared" si="14"/>
        <v>0</v>
      </c>
      <c r="U45" s="90">
        <v>15.2</v>
      </c>
      <c r="V45" s="90">
        <v>-12.484343000000001</v>
      </c>
      <c r="W45" s="20"/>
      <c r="X45" s="6">
        <f t="shared" si="15"/>
        <v>18</v>
      </c>
      <c r="Y45" s="77">
        <f t="shared" si="16"/>
        <v>-14.944191</v>
      </c>
      <c r="Z45" s="44">
        <f t="shared" si="17"/>
        <v>-15.296324</v>
      </c>
      <c r="AA45" s="44">
        <f t="shared" si="18"/>
        <v>-15.691224999999999</v>
      </c>
      <c r="AB45" s="44">
        <f t="shared" si="19"/>
        <v>-16.192613999999999</v>
      </c>
      <c r="AC45" s="44">
        <f t="shared" si="20"/>
        <v>-17.027403</v>
      </c>
      <c r="AD45" s="44">
        <f t="shared" si="21"/>
        <v>-18.51268</v>
      </c>
      <c r="AE45" s="44">
        <f t="shared" si="22"/>
        <v>-20.394774999999999</v>
      </c>
      <c r="AF45" s="20"/>
      <c r="AG45" s="44">
        <f t="shared" si="29"/>
        <v>0</v>
      </c>
      <c r="AH45" s="44">
        <f t="shared" si="23"/>
        <v>0</v>
      </c>
      <c r="AI45" s="44">
        <f t="shared" si="24"/>
        <v>0</v>
      </c>
      <c r="AJ45" s="44">
        <f t="shared" si="25"/>
        <v>0</v>
      </c>
      <c r="AK45" s="44">
        <f t="shared" si="26"/>
        <v>0</v>
      </c>
      <c r="AL45" s="44">
        <f t="shared" si="27"/>
        <v>0</v>
      </c>
      <c r="AM45" s="20"/>
    </row>
    <row r="46" spans="2:39" x14ac:dyDescent="0.25">
      <c r="B46" s="90">
        <v>15.9</v>
      </c>
      <c r="C46" s="90">
        <v>-12.872315</v>
      </c>
      <c r="D46" s="20"/>
      <c r="E46" s="6">
        <f t="shared" si="2"/>
        <v>18.7</v>
      </c>
      <c r="F46" s="77">
        <f t="shared" si="3"/>
        <v>-14.954453000000001</v>
      </c>
      <c r="G46" s="44">
        <f t="shared" si="4"/>
        <v>-15.371619000000001</v>
      </c>
      <c r="H46" s="44">
        <f t="shared" si="5"/>
        <v>-15.993167</v>
      </c>
      <c r="I46" s="44">
        <f t="shared" si="6"/>
        <v>-16.895613000000001</v>
      </c>
      <c r="J46" s="44">
        <f t="shared" si="7"/>
        <v>-18.279411</v>
      </c>
      <c r="K46" s="44">
        <f t="shared" si="8"/>
        <v>-20.179731</v>
      </c>
      <c r="L46" s="44">
        <f t="shared" si="9"/>
        <v>-22.162582</v>
      </c>
      <c r="M46" s="20"/>
      <c r="N46" s="44">
        <f t="shared" si="28"/>
        <v>0</v>
      </c>
      <c r="O46" s="44">
        <f t="shared" si="10"/>
        <v>0</v>
      </c>
      <c r="P46" s="44">
        <f t="shared" si="11"/>
        <v>0</v>
      </c>
      <c r="Q46" s="44">
        <f t="shared" si="12"/>
        <v>0</v>
      </c>
      <c r="R46" s="44">
        <f t="shared" si="13"/>
        <v>0</v>
      </c>
      <c r="S46" s="44">
        <f t="shared" si="14"/>
        <v>0</v>
      </c>
      <c r="U46" s="90">
        <v>15.9</v>
      </c>
      <c r="V46" s="90">
        <v>-13.032446999999999</v>
      </c>
      <c r="W46" s="20"/>
      <c r="X46" s="6">
        <f t="shared" si="15"/>
        <v>18.7</v>
      </c>
      <c r="Y46" s="77">
        <f t="shared" si="16"/>
        <v>-14.950620000000001</v>
      </c>
      <c r="Z46" s="44">
        <f t="shared" si="17"/>
        <v>-15.306710000000001</v>
      </c>
      <c r="AA46" s="44">
        <f t="shared" si="18"/>
        <v>-15.704571</v>
      </c>
      <c r="AB46" s="44">
        <f t="shared" si="19"/>
        <v>-16.218786000000001</v>
      </c>
      <c r="AC46" s="44">
        <f t="shared" si="20"/>
        <v>-17.066013000000002</v>
      </c>
      <c r="AD46" s="44">
        <f t="shared" si="21"/>
        <v>-18.564385999999999</v>
      </c>
      <c r="AE46" s="44">
        <f t="shared" si="22"/>
        <v>-20.452052999999999</v>
      </c>
      <c r="AF46" s="20"/>
      <c r="AG46" s="44">
        <f t="shared" si="29"/>
        <v>0</v>
      </c>
      <c r="AH46" s="44">
        <f t="shared" si="23"/>
        <v>0</v>
      </c>
      <c r="AI46" s="44">
        <f t="shared" si="24"/>
        <v>0</v>
      </c>
      <c r="AJ46" s="44">
        <f t="shared" si="25"/>
        <v>0</v>
      </c>
      <c r="AK46" s="44">
        <f t="shared" si="26"/>
        <v>0</v>
      </c>
      <c r="AL46" s="44">
        <f t="shared" si="27"/>
        <v>0</v>
      </c>
      <c r="AM46" s="20"/>
    </row>
    <row r="47" spans="2:39" x14ac:dyDescent="0.25">
      <c r="B47" s="90">
        <v>16.600000000000001</v>
      </c>
      <c r="C47" s="90">
        <v>-13.458227000000001</v>
      </c>
      <c r="D47" s="20"/>
      <c r="E47" s="6">
        <f t="shared" si="2"/>
        <v>19.399999999999999</v>
      </c>
      <c r="F47" s="77">
        <f t="shared" si="3"/>
        <v>-14.946414000000001</v>
      </c>
      <c r="G47" s="44">
        <f t="shared" si="4"/>
        <v>-15.366428000000001</v>
      </c>
      <c r="H47" s="44">
        <f t="shared" si="5"/>
        <v>-15.985744</v>
      </c>
      <c r="I47" s="44">
        <f t="shared" si="6"/>
        <v>-16.894815000000001</v>
      </c>
      <c r="J47" s="44">
        <f t="shared" si="7"/>
        <v>-18.272919000000002</v>
      </c>
      <c r="K47" s="44">
        <f t="shared" si="8"/>
        <v>-20.174230999999999</v>
      </c>
      <c r="L47" s="44">
        <f t="shared" si="9"/>
        <v>-22.160011000000001</v>
      </c>
      <c r="M47" s="20"/>
      <c r="N47" s="44">
        <f t="shared" si="28"/>
        <v>0</v>
      </c>
      <c r="O47" s="44">
        <f t="shared" si="10"/>
        <v>0</v>
      </c>
      <c r="P47" s="44">
        <f t="shared" si="11"/>
        <v>0</v>
      </c>
      <c r="Q47" s="44">
        <f t="shared" si="12"/>
        <v>0</v>
      </c>
      <c r="R47" s="44">
        <f t="shared" si="13"/>
        <v>0</v>
      </c>
      <c r="S47" s="44">
        <f t="shared" si="14"/>
        <v>0</v>
      </c>
      <c r="U47" s="90">
        <v>16.600000000000001</v>
      </c>
      <c r="V47" s="90">
        <v>-13.574928</v>
      </c>
      <c r="W47" s="20"/>
      <c r="X47" s="6">
        <f t="shared" si="15"/>
        <v>19.399999999999999</v>
      </c>
      <c r="Y47" s="77">
        <f t="shared" si="16"/>
        <v>-14.947284</v>
      </c>
      <c r="Z47" s="44">
        <f t="shared" si="17"/>
        <v>-15.303193</v>
      </c>
      <c r="AA47" s="44">
        <f t="shared" si="18"/>
        <v>-15.701446000000001</v>
      </c>
      <c r="AB47" s="44">
        <f t="shared" si="19"/>
        <v>-16.214075000000001</v>
      </c>
      <c r="AC47" s="44">
        <f t="shared" si="20"/>
        <v>-17.060465000000001</v>
      </c>
      <c r="AD47" s="44">
        <f t="shared" si="21"/>
        <v>-18.559151</v>
      </c>
      <c r="AE47" s="44">
        <f t="shared" si="22"/>
        <v>-20.447742000000002</v>
      </c>
      <c r="AF47" s="20"/>
      <c r="AG47" s="44">
        <f t="shared" si="29"/>
        <v>0</v>
      </c>
      <c r="AH47" s="44">
        <f t="shared" si="23"/>
        <v>0</v>
      </c>
      <c r="AI47" s="44">
        <f t="shared" si="24"/>
        <v>0</v>
      </c>
      <c r="AJ47" s="44">
        <f t="shared" si="25"/>
        <v>0</v>
      </c>
      <c r="AK47" s="44">
        <f t="shared" si="26"/>
        <v>0</v>
      </c>
      <c r="AL47" s="44">
        <f t="shared" si="27"/>
        <v>0</v>
      </c>
      <c r="AM47" s="20"/>
    </row>
    <row r="48" spans="2:39" x14ac:dyDescent="0.25">
      <c r="B48" s="90">
        <v>17.3</v>
      </c>
      <c r="C48" s="90">
        <v>-14.081414000000001</v>
      </c>
      <c r="D48" s="20"/>
      <c r="E48" s="6">
        <f t="shared" si="2"/>
        <v>20.100000000000001</v>
      </c>
      <c r="F48" s="77">
        <f t="shared" si="3"/>
        <v>-14.942736</v>
      </c>
      <c r="G48" s="44">
        <f t="shared" si="4"/>
        <v>-15.364483</v>
      </c>
      <c r="H48" s="44">
        <f t="shared" si="5"/>
        <v>-15.983393</v>
      </c>
      <c r="I48" s="44">
        <f t="shared" si="6"/>
        <v>-16.891033</v>
      </c>
      <c r="J48" s="44">
        <f t="shared" si="7"/>
        <v>-18.271252</v>
      </c>
      <c r="K48" s="44">
        <f t="shared" si="8"/>
        <v>-20.169218000000001</v>
      </c>
      <c r="L48" s="44">
        <f t="shared" si="9"/>
        <v>-22.157055</v>
      </c>
      <c r="M48" s="20"/>
      <c r="N48" s="44">
        <f t="shared" si="28"/>
        <v>0</v>
      </c>
      <c r="O48" s="44">
        <f t="shared" si="10"/>
        <v>0</v>
      </c>
      <c r="P48" s="44">
        <f t="shared" si="11"/>
        <v>0</v>
      </c>
      <c r="Q48" s="44">
        <f t="shared" si="12"/>
        <v>0</v>
      </c>
      <c r="R48" s="44">
        <f t="shared" si="13"/>
        <v>0</v>
      </c>
      <c r="S48" s="44">
        <f t="shared" si="14"/>
        <v>0</v>
      </c>
      <c r="U48" s="90">
        <v>17.3</v>
      </c>
      <c r="V48" s="90">
        <v>-14.161448999999999</v>
      </c>
      <c r="W48" s="20"/>
      <c r="X48" s="6">
        <f t="shared" si="15"/>
        <v>20.100000000000001</v>
      </c>
      <c r="Y48" s="77">
        <f t="shared" si="16"/>
        <v>-14.945537</v>
      </c>
      <c r="Z48" s="44">
        <f t="shared" si="17"/>
        <v>-15.30195</v>
      </c>
      <c r="AA48" s="44">
        <f t="shared" si="18"/>
        <v>-15.697486</v>
      </c>
      <c r="AB48" s="44">
        <f t="shared" si="19"/>
        <v>-16.213369</v>
      </c>
      <c r="AC48" s="44">
        <f t="shared" si="20"/>
        <v>-17.058411</v>
      </c>
      <c r="AD48" s="44">
        <f t="shared" si="21"/>
        <v>-18.556559</v>
      </c>
      <c r="AE48" s="44">
        <f t="shared" si="22"/>
        <v>-20.44558</v>
      </c>
      <c r="AF48" s="20"/>
      <c r="AG48" s="44">
        <f t="shared" si="29"/>
        <v>0</v>
      </c>
      <c r="AH48" s="44">
        <f t="shared" si="23"/>
        <v>0</v>
      </c>
      <c r="AI48" s="44">
        <f t="shared" si="24"/>
        <v>0</v>
      </c>
      <c r="AJ48" s="44">
        <f t="shared" si="25"/>
        <v>0</v>
      </c>
      <c r="AK48" s="44">
        <f t="shared" si="26"/>
        <v>0</v>
      </c>
      <c r="AL48" s="44">
        <f t="shared" si="27"/>
        <v>0</v>
      </c>
      <c r="AM48" s="20"/>
    </row>
    <row r="49" spans="2:39" x14ac:dyDescent="0.25">
      <c r="B49" s="90">
        <v>18</v>
      </c>
      <c r="C49" s="90">
        <v>-14.918441</v>
      </c>
      <c r="D49" s="20"/>
      <c r="E49" s="6">
        <f t="shared" si="2"/>
        <v>20.8</v>
      </c>
      <c r="F49" s="77">
        <f t="shared" si="3"/>
        <v>-14.941713</v>
      </c>
      <c r="G49" s="44">
        <f t="shared" si="4"/>
        <v>-15.363649000000001</v>
      </c>
      <c r="H49" s="44">
        <f t="shared" si="5"/>
        <v>-15.981386000000001</v>
      </c>
      <c r="I49" s="44">
        <f t="shared" si="6"/>
        <v>-16.887122999999999</v>
      </c>
      <c r="J49" s="44">
        <f t="shared" si="7"/>
        <v>-18.268425000000001</v>
      </c>
      <c r="K49" s="44">
        <f t="shared" si="8"/>
        <v>-20.168628999999999</v>
      </c>
      <c r="L49" s="44">
        <f t="shared" si="9"/>
        <v>-22.151104</v>
      </c>
      <c r="M49" s="20"/>
      <c r="N49" s="44">
        <f t="shared" si="28"/>
        <v>0</v>
      </c>
      <c r="O49" s="44">
        <f t="shared" si="10"/>
        <v>0</v>
      </c>
      <c r="P49" s="44">
        <f t="shared" si="11"/>
        <v>0</v>
      </c>
      <c r="Q49" s="44">
        <f t="shared" si="12"/>
        <v>0</v>
      </c>
      <c r="R49" s="44">
        <f t="shared" si="13"/>
        <v>0</v>
      </c>
      <c r="S49" s="44">
        <f t="shared" si="14"/>
        <v>0</v>
      </c>
      <c r="U49" s="90">
        <v>18</v>
      </c>
      <c r="V49" s="90">
        <v>-14.944191</v>
      </c>
      <c r="W49" s="20"/>
      <c r="X49" s="6">
        <f t="shared" si="15"/>
        <v>20.8</v>
      </c>
      <c r="Y49" s="77">
        <f t="shared" si="16"/>
        <v>-14.940837</v>
      </c>
      <c r="Z49" s="44">
        <f t="shared" si="17"/>
        <v>-15.298826</v>
      </c>
      <c r="AA49" s="44">
        <f t="shared" si="18"/>
        <v>-15.698905</v>
      </c>
      <c r="AB49" s="44">
        <f t="shared" si="19"/>
        <v>-16.211493000000001</v>
      </c>
      <c r="AC49" s="44">
        <f t="shared" si="20"/>
        <v>-17.056225000000001</v>
      </c>
      <c r="AD49" s="44">
        <f t="shared" si="21"/>
        <v>-18.554689</v>
      </c>
      <c r="AE49" s="44">
        <f t="shared" si="22"/>
        <v>-20.441122</v>
      </c>
      <c r="AF49" s="20"/>
      <c r="AG49" s="44">
        <f t="shared" si="29"/>
        <v>0</v>
      </c>
      <c r="AH49" s="44">
        <f t="shared" si="23"/>
        <v>0</v>
      </c>
      <c r="AI49" s="44">
        <f t="shared" si="24"/>
        <v>0</v>
      </c>
      <c r="AJ49" s="44">
        <f t="shared" si="25"/>
        <v>0</v>
      </c>
      <c r="AK49" s="44">
        <f t="shared" si="26"/>
        <v>0</v>
      </c>
      <c r="AL49" s="44">
        <f t="shared" si="27"/>
        <v>0</v>
      </c>
      <c r="AM49" s="20"/>
    </row>
    <row r="50" spans="2:39" x14ac:dyDescent="0.25">
      <c r="B50" s="90">
        <v>18.7</v>
      </c>
      <c r="C50" s="90">
        <v>-14.954453000000001</v>
      </c>
      <c r="D50" s="20"/>
      <c r="E50" s="6">
        <f t="shared" si="2"/>
        <v>21.5</v>
      </c>
      <c r="F50" s="77">
        <f t="shared" si="3"/>
        <v>-14.940638</v>
      </c>
      <c r="G50" s="44">
        <f t="shared" si="4"/>
        <v>-15.361736000000001</v>
      </c>
      <c r="H50" s="44">
        <f t="shared" si="5"/>
        <v>-15.980988999999999</v>
      </c>
      <c r="I50" s="44">
        <f t="shared" si="6"/>
        <v>-16.888062999999999</v>
      </c>
      <c r="J50" s="44">
        <f t="shared" si="7"/>
        <v>-18.268583</v>
      </c>
      <c r="K50" s="44">
        <f t="shared" si="8"/>
        <v>-20.166224</v>
      </c>
      <c r="L50" s="44">
        <f t="shared" si="9"/>
        <v>-22.152118999999999</v>
      </c>
      <c r="M50" s="20"/>
      <c r="N50" s="44">
        <f t="shared" si="28"/>
        <v>0</v>
      </c>
      <c r="O50" s="44">
        <f t="shared" si="10"/>
        <v>0</v>
      </c>
      <c r="P50" s="44">
        <f t="shared" si="11"/>
        <v>0</v>
      </c>
      <c r="Q50" s="44">
        <f t="shared" si="12"/>
        <v>0</v>
      </c>
      <c r="R50" s="44">
        <f t="shared" si="13"/>
        <v>0</v>
      </c>
      <c r="S50" s="44">
        <f t="shared" si="14"/>
        <v>0</v>
      </c>
      <c r="U50" s="90">
        <v>18.7</v>
      </c>
      <c r="V50" s="90">
        <v>-14.950620000000001</v>
      </c>
      <c r="W50" s="20"/>
      <c r="X50" s="6">
        <f t="shared" si="15"/>
        <v>21.5</v>
      </c>
      <c r="Y50" s="77">
        <f t="shared" si="16"/>
        <v>-14.941537</v>
      </c>
      <c r="Z50" s="44">
        <f t="shared" si="17"/>
        <v>-15.299061999999999</v>
      </c>
      <c r="AA50" s="44">
        <f t="shared" si="18"/>
        <v>-15.696142999999999</v>
      </c>
      <c r="AB50" s="44">
        <f t="shared" si="19"/>
        <v>-16.208960000000001</v>
      </c>
      <c r="AC50" s="44">
        <f t="shared" si="20"/>
        <v>-17.055246</v>
      </c>
      <c r="AD50" s="44">
        <f t="shared" si="21"/>
        <v>-18.554760000000002</v>
      </c>
      <c r="AE50" s="44">
        <f t="shared" si="22"/>
        <v>-20.440701000000001</v>
      </c>
      <c r="AF50" s="20"/>
      <c r="AG50" s="44">
        <f t="shared" si="29"/>
        <v>0</v>
      </c>
      <c r="AH50" s="44">
        <f t="shared" si="23"/>
        <v>0</v>
      </c>
      <c r="AI50" s="44">
        <f t="shared" si="24"/>
        <v>0</v>
      </c>
      <c r="AJ50" s="44">
        <f t="shared" si="25"/>
        <v>0</v>
      </c>
      <c r="AK50" s="44">
        <f t="shared" si="26"/>
        <v>0</v>
      </c>
      <c r="AL50" s="44">
        <f t="shared" si="27"/>
        <v>0</v>
      </c>
      <c r="AM50" s="20"/>
    </row>
    <row r="51" spans="2:39" x14ac:dyDescent="0.25">
      <c r="B51" s="90">
        <v>19.399999999999999</v>
      </c>
      <c r="C51" s="90">
        <v>-14.946414000000001</v>
      </c>
      <c r="D51" s="20"/>
      <c r="E51" s="6">
        <f t="shared" si="2"/>
        <v>22.2</v>
      </c>
      <c r="F51" s="77">
        <f t="shared" si="3"/>
        <v>-14.939748</v>
      </c>
      <c r="G51" s="44">
        <f t="shared" si="4"/>
        <v>-15.361789999999999</v>
      </c>
      <c r="H51" s="44">
        <f t="shared" si="5"/>
        <v>-15.979953999999999</v>
      </c>
      <c r="I51" s="44">
        <f t="shared" si="6"/>
        <v>-16.885925</v>
      </c>
      <c r="J51" s="44">
        <f t="shared" si="7"/>
        <v>-18.266072999999999</v>
      </c>
      <c r="K51" s="44">
        <f t="shared" si="8"/>
        <v>-20.164677000000001</v>
      </c>
      <c r="L51" s="44">
        <f t="shared" si="9"/>
        <v>-22.150648</v>
      </c>
      <c r="M51" s="20"/>
      <c r="N51" s="44">
        <f t="shared" si="28"/>
        <v>0</v>
      </c>
      <c r="O51" s="44">
        <f t="shared" si="10"/>
        <v>0</v>
      </c>
      <c r="P51" s="44">
        <f t="shared" si="11"/>
        <v>0</v>
      </c>
      <c r="Q51" s="44">
        <f t="shared" si="12"/>
        <v>0</v>
      </c>
      <c r="R51" s="44">
        <f t="shared" si="13"/>
        <v>0</v>
      </c>
      <c r="S51" s="44">
        <f t="shared" si="14"/>
        <v>0</v>
      </c>
      <c r="U51" s="90">
        <v>19.399999999999999</v>
      </c>
      <c r="V51" s="90">
        <v>-14.947284</v>
      </c>
      <c r="W51" s="20"/>
      <c r="X51" s="6">
        <f t="shared" si="15"/>
        <v>22.2</v>
      </c>
      <c r="Y51" s="77">
        <f t="shared" si="16"/>
        <v>-14.941342000000001</v>
      </c>
      <c r="Z51" s="44">
        <f t="shared" si="17"/>
        <v>-15.297478</v>
      </c>
      <c r="AA51" s="44">
        <f t="shared" si="18"/>
        <v>-15.697018999999999</v>
      </c>
      <c r="AB51" s="44">
        <f t="shared" si="19"/>
        <v>-16.209143000000001</v>
      </c>
      <c r="AC51" s="44">
        <f t="shared" si="20"/>
        <v>-17.055260000000001</v>
      </c>
      <c r="AD51" s="44">
        <f t="shared" si="21"/>
        <v>-18.551119</v>
      </c>
      <c r="AE51" s="44">
        <f t="shared" si="22"/>
        <v>-20.438476999999999</v>
      </c>
      <c r="AF51" s="20"/>
      <c r="AG51" s="44">
        <f t="shared" si="29"/>
        <v>0</v>
      </c>
      <c r="AH51" s="44">
        <f t="shared" si="23"/>
        <v>0</v>
      </c>
      <c r="AI51" s="44">
        <f t="shared" si="24"/>
        <v>0</v>
      </c>
      <c r="AJ51" s="44">
        <f t="shared" si="25"/>
        <v>0</v>
      </c>
      <c r="AK51" s="44">
        <f t="shared" si="26"/>
        <v>0</v>
      </c>
      <c r="AL51" s="44">
        <f t="shared" si="27"/>
        <v>0</v>
      </c>
      <c r="AM51" s="20"/>
    </row>
    <row r="52" spans="2:39" x14ac:dyDescent="0.25">
      <c r="B52" s="90">
        <v>20.100000000000001</v>
      </c>
      <c r="C52" s="90">
        <v>-14.942736</v>
      </c>
      <c r="D52" s="20"/>
      <c r="E52" s="6">
        <f t="shared" si="2"/>
        <v>22.9</v>
      </c>
      <c r="F52" s="77">
        <f t="shared" si="3"/>
        <v>-14.941176</v>
      </c>
      <c r="G52" s="44">
        <f t="shared" si="4"/>
        <v>-15.359315</v>
      </c>
      <c r="H52" s="44">
        <f t="shared" si="5"/>
        <v>-15.980969</v>
      </c>
      <c r="I52" s="44">
        <f t="shared" si="6"/>
        <v>-16.885607</v>
      </c>
      <c r="J52" s="44">
        <f t="shared" si="7"/>
        <v>-18.266048000000001</v>
      </c>
      <c r="K52" s="44">
        <f t="shared" si="8"/>
        <v>-20.166036999999999</v>
      </c>
      <c r="L52" s="44">
        <f t="shared" si="9"/>
        <v>-22.149963</v>
      </c>
      <c r="M52" s="20"/>
      <c r="N52" s="44">
        <f t="shared" si="28"/>
        <v>0</v>
      </c>
      <c r="O52" s="44">
        <f t="shared" si="10"/>
        <v>0</v>
      </c>
      <c r="P52" s="44">
        <f t="shared" si="11"/>
        <v>0</v>
      </c>
      <c r="Q52" s="44">
        <f t="shared" si="12"/>
        <v>0</v>
      </c>
      <c r="R52" s="44">
        <f t="shared" si="13"/>
        <v>0</v>
      </c>
      <c r="S52" s="44">
        <f t="shared" si="14"/>
        <v>0</v>
      </c>
      <c r="U52" s="90">
        <v>20.100000000000001</v>
      </c>
      <c r="V52" s="90">
        <v>-14.945537</v>
      </c>
      <c r="W52" s="20"/>
      <c r="X52" s="6">
        <f t="shared" si="15"/>
        <v>22.9</v>
      </c>
      <c r="Y52" s="77">
        <f t="shared" si="16"/>
        <v>-14.941504999999999</v>
      </c>
      <c r="Z52" s="44">
        <f t="shared" si="17"/>
        <v>-15.297437</v>
      </c>
      <c r="AA52" s="44">
        <f t="shared" si="18"/>
        <v>-15.697221000000001</v>
      </c>
      <c r="AB52" s="44">
        <f t="shared" si="19"/>
        <v>-16.208755</v>
      </c>
      <c r="AC52" s="44">
        <f t="shared" si="20"/>
        <v>-17.053799000000001</v>
      </c>
      <c r="AD52" s="44">
        <f t="shared" si="21"/>
        <v>-18.551245000000002</v>
      </c>
      <c r="AE52" s="44">
        <f t="shared" si="22"/>
        <v>-20.439509999999999</v>
      </c>
      <c r="AF52" s="20"/>
      <c r="AG52" s="44">
        <f t="shared" si="29"/>
        <v>0</v>
      </c>
      <c r="AH52" s="44">
        <f t="shared" si="23"/>
        <v>0</v>
      </c>
      <c r="AI52" s="44">
        <f t="shared" si="24"/>
        <v>0</v>
      </c>
      <c r="AJ52" s="44">
        <f t="shared" si="25"/>
        <v>0</v>
      </c>
      <c r="AK52" s="44">
        <f t="shared" si="26"/>
        <v>0</v>
      </c>
      <c r="AL52" s="44">
        <f t="shared" si="27"/>
        <v>0</v>
      </c>
      <c r="AM52" s="20"/>
    </row>
    <row r="53" spans="2:39" x14ac:dyDescent="0.25">
      <c r="B53" s="90">
        <v>20.8</v>
      </c>
      <c r="C53" s="90">
        <v>-14.941713</v>
      </c>
      <c r="D53" s="20"/>
      <c r="E53" s="6">
        <f t="shared" si="2"/>
        <v>23.6</v>
      </c>
      <c r="F53" s="77">
        <f t="shared" si="3"/>
        <v>-14.937818</v>
      </c>
      <c r="G53" s="44">
        <f t="shared" si="4"/>
        <v>-15.361551</v>
      </c>
      <c r="H53" s="44">
        <f t="shared" si="5"/>
        <v>-15.978498</v>
      </c>
      <c r="I53" s="44">
        <f t="shared" si="6"/>
        <v>-16.886322</v>
      </c>
      <c r="J53" s="44">
        <f t="shared" si="7"/>
        <v>-18.265402000000002</v>
      </c>
      <c r="K53" s="44">
        <f t="shared" si="8"/>
        <v>-20.164729999999999</v>
      </c>
      <c r="L53" s="44">
        <f t="shared" si="9"/>
        <v>-22.149797</v>
      </c>
      <c r="M53" s="20"/>
      <c r="N53" s="44">
        <f t="shared" si="28"/>
        <v>0</v>
      </c>
      <c r="O53" s="44">
        <f t="shared" si="10"/>
        <v>0</v>
      </c>
      <c r="P53" s="44">
        <f t="shared" si="11"/>
        <v>0</v>
      </c>
      <c r="Q53" s="44">
        <f t="shared" si="12"/>
        <v>0</v>
      </c>
      <c r="R53" s="44">
        <f t="shared" si="13"/>
        <v>0</v>
      </c>
      <c r="S53" s="44">
        <f t="shared" si="14"/>
        <v>0</v>
      </c>
      <c r="U53" s="90">
        <v>20.8</v>
      </c>
      <c r="V53" s="90">
        <v>-14.940837</v>
      </c>
      <c r="W53" s="20"/>
      <c r="X53" s="6">
        <f t="shared" si="15"/>
        <v>23.6</v>
      </c>
      <c r="Y53" s="77">
        <f t="shared" si="16"/>
        <v>-14.939571000000001</v>
      </c>
      <c r="Z53" s="44">
        <f t="shared" si="17"/>
        <v>-15.295719999999999</v>
      </c>
      <c r="AA53" s="44">
        <f t="shared" si="18"/>
        <v>-15.696384</v>
      </c>
      <c r="AB53" s="44">
        <f t="shared" si="19"/>
        <v>-16.207718</v>
      </c>
      <c r="AC53" s="44">
        <f t="shared" si="20"/>
        <v>-17.053421</v>
      </c>
      <c r="AD53" s="44">
        <f t="shared" si="21"/>
        <v>-18.551940999999999</v>
      </c>
      <c r="AE53" s="44">
        <f t="shared" si="22"/>
        <v>-20.440784000000001</v>
      </c>
      <c r="AF53" s="20"/>
      <c r="AG53" s="44">
        <f t="shared" si="29"/>
        <v>0</v>
      </c>
      <c r="AH53" s="44">
        <f t="shared" si="23"/>
        <v>0</v>
      </c>
      <c r="AI53" s="44">
        <f t="shared" si="24"/>
        <v>0</v>
      </c>
      <c r="AJ53" s="44">
        <f t="shared" si="25"/>
        <v>0</v>
      </c>
      <c r="AK53" s="44">
        <f t="shared" si="26"/>
        <v>0</v>
      </c>
      <c r="AL53" s="44">
        <f t="shared" si="27"/>
        <v>0</v>
      </c>
      <c r="AM53" s="20"/>
    </row>
    <row r="54" spans="2:39" x14ac:dyDescent="0.25">
      <c r="B54" s="90">
        <v>21.5</v>
      </c>
      <c r="C54" s="90">
        <v>-14.940638</v>
      </c>
      <c r="D54" s="20"/>
      <c r="E54" s="6">
        <f t="shared" si="2"/>
        <v>24.3</v>
      </c>
      <c r="F54" s="77">
        <f t="shared" si="3"/>
        <v>-14.93812</v>
      </c>
      <c r="G54" s="44">
        <f t="shared" si="4"/>
        <v>-15.359978999999999</v>
      </c>
      <c r="H54" s="44">
        <f t="shared" si="5"/>
        <v>-15.978964</v>
      </c>
      <c r="I54" s="44">
        <f t="shared" si="6"/>
        <v>-16.883344999999998</v>
      </c>
      <c r="J54" s="44">
        <f t="shared" si="7"/>
        <v>-18.263926000000001</v>
      </c>
      <c r="K54" s="44">
        <f t="shared" si="8"/>
        <v>-20.164337</v>
      </c>
      <c r="L54" s="44">
        <f t="shared" si="9"/>
        <v>-22.150044999999999</v>
      </c>
      <c r="M54" s="20"/>
      <c r="N54" s="44">
        <f t="shared" si="28"/>
        <v>0</v>
      </c>
      <c r="O54" s="44">
        <f t="shared" si="10"/>
        <v>0</v>
      </c>
      <c r="P54" s="44">
        <f t="shared" si="11"/>
        <v>0</v>
      </c>
      <c r="Q54" s="44">
        <f t="shared" si="12"/>
        <v>0</v>
      </c>
      <c r="R54" s="44">
        <f t="shared" si="13"/>
        <v>0</v>
      </c>
      <c r="S54" s="44">
        <f t="shared" si="14"/>
        <v>0</v>
      </c>
      <c r="U54" s="90">
        <v>21.5</v>
      </c>
      <c r="V54" s="90">
        <v>-14.941537</v>
      </c>
      <c r="W54" s="20"/>
      <c r="X54" s="6">
        <f t="shared" si="15"/>
        <v>24.3</v>
      </c>
      <c r="Y54" s="77">
        <f t="shared" si="16"/>
        <v>-14.940858</v>
      </c>
      <c r="Z54" s="44">
        <f t="shared" si="17"/>
        <v>-15.296469</v>
      </c>
      <c r="AA54" s="44">
        <f t="shared" si="18"/>
        <v>-15.693697999999999</v>
      </c>
      <c r="AB54" s="44">
        <f t="shared" si="19"/>
        <v>-16.207453000000001</v>
      </c>
      <c r="AC54" s="44">
        <f t="shared" si="20"/>
        <v>-17.052416000000001</v>
      </c>
      <c r="AD54" s="44">
        <f t="shared" si="21"/>
        <v>-18.551924</v>
      </c>
      <c r="AE54" s="44">
        <f t="shared" si="22"/>
        <v>-20.438521999999999</v>
      </c>
      <c r="AF54" s="20"/>
      <c r="AG54" s="44">
        <f t="shared" si="29"/>
        <v>0</v>
      </c>
      <c r="AH54" s="44">
        <f t="shared" si="23"/>
        <v>0</v>
      </c>
      <c r="AI54" s="44">
        <f t="shared" si="24"/>
        <v>0</v>
      </c>
      <c r="AJ54" s="44">
        <f t="shared" si="25"/>
        <v>0</v>
      </c>
      <c r="AK54" s="44">
        <f t="shared" si="26"/>
        <v>0</v>
      </c>
      <c r="AL54" s="44">
        <f t="shared" si="27"/>
        <v>0</v>
      </c>
      <c r="AM54" s="20"/>
    </row>
    <row r="55" spans="2:39" x14ac:dyDescent="0.25">
      <c r="B55" s="90">
        <v>22.2</v>
      </c>
      <c r="C55" s="90">
        <v>-14.939748</v>
      </c>
      <c r="D55" s="20"/>
      <c r="E55" s="6">
        <f t="shared" si="2"/>
        <v>25</v>
      </c>
      <c r="F55" s="77">
        <f t="shared" si="3"/>
        <v>-14.939219</v>
      </c>
      <c r="G55" s="44">
        <f t="shared" si="4"/>
        <v>-15.358955999999999</v>
      </c>
      <c r="H55" s="44">
        <f t="shared" si="5"/>
        <v>-15.978740999999999</v>
      </c>
      <c r="I55" s="44">
        <f t="shared" si="6"/>
        <v>-16.885020999999998</v>
      </c>
      <c r="J55" s="44">
        <f t="shared" si="7"/>
        <v>-18.262581000000001</v>
      </c>
      <c r="K55" s="44">
        <f t="shared" si="8"/>
        <v>-20.162583999999999</v>
      </c>
      <c r="L55" s="44">
        <f t="shared" si="9"/>
        <v>-22.148696999999999</v>
      </c>
      <c r="M55" s="20"/>
      <c r="N55" s="44">
        <f t="shared" si="28"/>
        <v>0</v>
      </c>
      <c r="O55" s="44">
        <f t="shared" si="10"/>
        <v>0</v>
      </c>
      <c r="P55" s="44">
        <f t="shared" si="11"/>
        <v>0</v>
      </c>
      <c r="Q55" s="44">
        <f t="shared" si="12"/>
        <v>0</v>
      </c>
      <c r="R55" s="44">
        <f t="shared" si="13"/>
        <v>0</v>
      </c>
      <c r="S55" s="44">
        <f t="shared" si="14"/>
        <v>0</v>
      </c>
      <c r="U55" s="90">
        <v>22.2</v>
      </c>
      <c r="V55" s="90">
        <v>-14.941342000000001</v>
      </c>
      <c r="W55" s="20"/>
      <c r="X55" s="6">
        <f t="shared" si="15"/>
        <v>25</v>
      </c>
      <c r="Y55" s="77">
        <f t="shared" si="16"/>
        <v>-14.938059000000001</v>
      </c>
      <c r="Z55" s="44">
        <f t="shared" si="17"/>
        <v>-15.294283999999999</v>
      </c>
      <c r="AA55" s="44">
        <f t="shared" si="18"/>
        <v>-15.693092</v>
      </c>
      <c r="AB55" s="44">
        <f t="shared" si="19"/>
        <v>-16.208853000000001</v>
      </c>
      <c r="AC55" s="44">
        <f t="shared" si="20"/>
        <v>-17.053673</v>
      </c>
      <c r="AD55" s="44">
        <f t="shared" si="21"/>
        <v>-18.550433999999999</v>
      </c>
      <c r="AE55" s="44">
        <f t="shared" si="22"/>
        <v>-20.437712000000001</v>
      </c>
      <c r="AF55" s="20"/>
      <c r="AG55" s="44">
        <f t="shared" si="29"/>
        <v>0</v>
      </c>
      <c r="AH55" s="44">
        <f t="shared" si="23"/>
        <v>0</v>
      </c>
      <c r="AI55" s="44">
        <f t="shared" si="24"/>
        <v>0</v>
      </c>
      <c r="AJ55" s="44">
        <f t="shared" si="25"/>
        <v>0</v>
      </c>
      <c r="AK55" s="44">
        <f t="shared" si="26"/>
        <v>0</v>
      </c>
      <c r="AL55" s="44">
        <f t="shared" si="27"/>
        <v>0</v>
      </c>
      <c r="AM55" s="20"/>
    </row>
    <row r="56" spans="2:39" x14ac:dyDescent="0.25">
      <c r="B56" s="90">
        <v>22.9</v>
      </c>
      <c r="C56" s="90">
        <v>-14.941176</v>
      </c>
      <c r="E56" s="6"/>
      <c r="F56" s="77"/>
      <c r="G56" s="44"/>
      <c r="H56" s="44"/>
      <c r="I56" s="44"/>
      <c r="J56" s="44"/>
      <c r="K56" s="44"/>
      <c r="L56" s="44"/>
      <c r="N56" s="44"/>
      <c r="O56" s="44"/>
      <c r="P56" s="44"/>
      <c r="Q56" s="44"/>
      <c r="R56" s="44"/>
      <c r="S56" s="44"/>
      <c r="U56" s="90">
        <v>22.9</v>
      </c>
      <c r="V56" s="90">
        <v>-14.941504999999999</v>
      </c>
      <c r="X56" s="6"/>
      <c r="Y56" s="77"/>
      <c r="Z56" s="44"/>
      <c r="AA56" s="44"/>
      <c r="AB56" s="44"/>
      <c r="AC56" s="44"/>
      <c r="AD56" s="44"/>
      <c r="AE56" s="44"/>
      <c r="AG56" s="44"/>
      <c r="AH56" s="44"/>
      <c r="AI56" s="44"/>
      <c r="AJ56" s="44"/>
      <c r="AK56" s="44"/>
      <c r="AL56" s="44"/>
    </row>
    <row r="57" spans="2:39" x14ac:dyDescent="0.25">
      <c r="B57" s="90">
        <v>23.6</v>
      </c>
      <c r="C57" s="90">
        <v>-14.937818</v>
      </c>
      <c r="E57" s="6"/>
      <c r="F57" s="77"/>
      <c r="G57" s="44"/>
      <c r="H57" s="44"/>
      <c r="I57" s="44"/>
      <c r="J57" s="44"/>
      <c r="K57" s="44"/>
      <c r="L57" s="44"/>
      <c r="N57" s="44"/>
      <c r="O57" s="44"/>
      <c r="P57" s="44"/>
      <c r="Q57" s="44"/>
      <c r="R57" s="44"/>
      <c r="S57" s="44"/>
      <c r="U57" s="90">
        <v>23.6</v>
      </c>
      <c r="V57" s="90">
        <v>-14.939571000000001</v>
      </c>
      <c r="X57" s="6"/>
      <c r="Y57" s="77"/>
      <c r="Z57" s="44"/>
      <c r="AA57" s="44"/>
      <c r="AB57" s="44"/>
      <c r="AC57" s="44"/>
      <c r="AD57" s="44"/>
      <c r="AE57" s="44"/>
      <c r="AG57" s="44"/>
      <c r="AH57" s="44"/>
      <c r="AI57" s="44"/>
      <c r="AJ57" s="44"/>
      <c r="AK57" s="44"/>
      <c r="AL57" s="44"/>
    </row>
    <row r="58" spans="2:39" x14ac:dyDescent="0.25">
      <c r="B58" s="90">
        <v>24.3</v>
      </c>
      <c r="C58" s="90">
        <v>-14.93812</v>
      </c>
      <c r="E58" s="6"/>
      <c r="F58" s="77"/>
      <c r="G58" s="44"/>
      <c r="H58" s="44"/>
      <c r="I58" s="44"/>
      <c r="J58" s="44"/>
      <c r="K58" s="44"/>
      <c r="L58" s="44"/>
      <c r="N58" s="44"/>
      <c r="O58" s="44"/>
      <c r="P58" s="44"/>
      <c r="Q58" s="44"/>
      <c r="R58" s="44"/>
      <c r="S58" s="44"/>
      <c r="U58" s="90">
        <v>24.3</v>
      </c>
      <c r="V58" s="90">
        <v>-14.940858</v>
      </c>
      <c r="X58" s="6"/>
      <c r="Y58" s="77"/>
      <c r="Z58" s="44"/>
      <c r="AA58" s="44"/>
      <c r="AB58" s="44"/>
      <c r="AC58" s="44"/>
      <c r="AD58" s="44"/>
      <c r="AE58" s="44"/>
      <c r="AG58" s="44"/>
      <c r="AH58" s="44"/>
      <c r="AI58" s="44"/>
      <c r="AJ58" s="44"/>
      <c r="AK58" s="44"/>
      <c r="AL58" s="44"/>
    </row>
    <row r="59" spans="2:39" x14ac:dyDescent="0.25">
      <c r="B59" s="90">
        <v>25</v>
      </c>
      <c r="C59" s="90">
        <v>-14.939219</v>
      </c>
      <c r="E59" s="6"/>
      <c r="F59" s="77"/>
      <c r="G59" s="44"/>
      <c r="H59" s="44"/>
      <c r="I59" s="44"/>
      <c r="J59" s="44"/>
      <c r="K59" s="44"/>
      <c r="L59" s="44"/>
      <c r="N59" s="44"/>
      <c r="O59" s="44"/>
      <c r="P59" s="44"/>
      <c r="Q59" s="44"/>
      <c r="R59" s="44"/>
      <c r="S59" s="44"/>
      <c r="U59" s="90">
        <v>25</v>
      </c>
      <c r="V59" s="90">
        <v>-14.938059000000001</v>
      </c>
      <c r="X59" s="6"/>
      <c r="Y59" s="77"/>
      <c r="Z59" s="44"/>
      <c r="AA59" s="44"/>
      <c r="AB59" s="44"/>
      <c r="AC59" s="44"/>
      <c r="AD59" s="44"/>
      <c r="AE59" s="44"/>
      <c r="AG59" s="44"/>
      <c r="AH59" s="44"/>
      <c r="AI59" s="44"/>
      <c r="AJ59" s="44"/>
      <c r="AK59" s="44"/>
      <c r="AL59" s="44"/>
    </row>
    <row r="60" spans="2:39" x14ac:dyDescent="0.25">
      <c r="B60" s="90" t="s">
        <v>21</v>
      </c>
      <c r="C60" s="90"/>
      <c r="E60" s="6"/>
      <c r="F60" s="77"/>
      <c r="G60" s="44"/>
      <c r="H60" s="44"/>
      <c r="I60" s="44"/>
      <c r="J60" s="44"/>
      <c r="K60" s="44"/>
      <c r="L60" s="44"/>
      <c r="N60" s="44"/>
      <c r="O60" s="44"/>
      <c r="P60" s="44"/>
      <c r="Q60" s="44"/>
      <c r="R60" s="44"/>
      <c r="S60" s="44"/>
      <c r="U60" s="90" t="s">
        <v>21</v>
      </c>
      <c r="V60" s="90"/>
      <c r="X60" s="6"/>
      <c r="Y60" s="77"/>
      <c r="Z60" s="44"/>
      <c r="AA60" s="44"/>
      <c r="AB60" s="44"/>
      <c r="AC60" s="44"/>
      <c r="AD60" s="44"/>
      <c r="AE60" s="44"/>
      <c r="AG60" s="44"/>
      <c r="AH60" s="44"/>
      <c r="AI60" s="44"/>
      <c r="AJ60" s="44"/>
      <c r="AK60" s="44"/>
      <c r="AL60" s="44"/>
    </row>
    <row r="61" spans="2:39" x14ac:dyDescent="0.25">
      <c r="B61" s="90"/>
      <c r="C61" s="90"/>
      <c r="E61" s="6"/>
      <c r="F61" s="77"/>
      <c r="G61" s="44"/>
      <c r="H61" s="44"/>
      <c r="I61" s="44"/>
      <c r="J61" s="44"/>
      <c r="K61" s="44"/>
      <c r="L61" s="44"/>
      <c r="N61" s="44"/>
      <c r="O61" s="44"/>
      <c r="P61" s="44"/>
      <c r="Q61" s="44"/>
      <c r="R61" s="44"/>
      <c r="S61" s="44"/>
      <c r="U61" s="90"/>
      <c r="V61" s="90"/>
      <c r="X61" s="6"/>
      <c r="Y61" s="77"/>
      <c r="Z61" s="44"/>
      <c r="AA61" s="44"/>
      <c r="AB61" s="44"/>
      <c r="AC61" s="44"/>
      <c r="AD61" s="44"/>
      <c r="AE61" s="44"/>
      <c r="AG61" s="44"/>
      <c r="AH61" s="44"/>
      <c r="AI61" s="44"/>
      <c r="AJ61" s="44"/>
      <c r="AK61" s="44"/>
      <c r="AL61" s="44"/>
    </row>
    <row r="62" spans="2:39" x14ac:dyDescent="0.25">
      <c r="B62" s="90"/>
      <c r="C62" s="90"/>
      <c r="E62" s="6"/>
      <c r="F62" s="77"/>
      <c r="G62" s="44"/>
      <c r="H62" s="44"/>
      <c r="I62" s="44"/>
      <c r="J62" s="44"/>
      <c r="K62" s="44"/>
      <c r="L62" s="44"/>
      <c r="N62" s="44"/>
      <c r="O62" s="44"/>
      <c r="P62" s="44"/>
      <c r="Q62" s="44"/>
      <c r="R62" s="44"/>
      <c r="S62" s="44"/>
      <c r="U62" s="90"/>
      <c r="V62" s="90"/>
      <c r="X62" s="6"/>
      <c r="Y62" s="77"/>
      <c r="Z62" s="44"/>
      <c r="AA62" s="44"/>
      <c r="AB62" s="44"/>
      <c r="AC62" s="44"/>
      <c r="AD62" s="44"/>
      <c r="AE62" s="44"/>
      <c r="AG62" s="44"/>
      <c r="AH62" s="44"/>
      <c r="AI62" s="44"/>
      <c r="AJ62" s="44"/>
      <c r="AK62" s="44"/>
      <c r="AL62" s="44"/>
    </row>
    <row r="63" spans="2:39" x14ac:dyDescent="0.25">
      <c r="B63" s="90" t="s">
        <v>215</v>
      </c>
      <c r="C63" s="90"/>
      <c r="E63" s="6"/>
      <c r="F63" s="77"/>
      <c r="G63" s="44"/>
      <c r="H63" s="44"/>
      <c r="I63" s="44"/>
      <c r="J63" s="44"/>
      <c r="K63" s="44"/>
      <c r="L63" s="44"/>
      <c r="N63" s="44"/>
      <c r="O63" s="44"/>
      <c r="P63" s="44"/>
      <c r="Q63" s="44"/>
      <c r="R63" s="44"/>
      <c r="S63" s="44"/>
      <c r="U63" s="90" t="s">
        <v>215</v>
      </c>
      <c r="V63" s="90"/>
      <c r="X63" s="6"/>
      <c r="Y63" s="77"/>
      <c r="Z63" s="44"/>
      <c r="AA63" s="44"/>
      <c r="AB63" s="44"/>
      <c r="AC63" s="44"/>
      <c r="AD63" s="44"/>
      <c r="AE63" s="44"/>
      <c r="AG63" s="44"/>
      <c r="AH63" s="44"/>
      <c r="AI63" s="44"/>
      <c r="AJ63" s="44"/>
      <c r="AK63" s="44"/>
      <c r="AL63" s="44"/>
    </row>
    <row r="64" spans="2:39" x14ac:dyDescent="0.25">
      <c r="B64" s="90" t="s">
        <v>18</v>
      </c>
      <c r="C64" s="90"/>
      <c r="E64" s="6"/>
      <c r="F64" s="77"/>
      <c r="G64" s="44"/>
      <c r="H64" s="44"/>
      <c r="I64" s="44"/>
      <c r="J64" s="44"/>
      <c r="K64" s="44"/>
      <c r="L64" s="44"/>
      <c r="N64" s="44"/>
      <c r="O64" s="44"/>
      <c r="P64" s="44"/>
      <c r="Q64" s="44"/>
      <c r="R64" s="44"/>
      <c r="S64" s="44"/>
      <c r="U64" s="90" t="s">
        <v>18</v>
      </c>
      <c r="V64" s="90"/>
      <c r="X64" s="6"/>
      <c r="Y64" s="77"/>
      <c r="Z64" s="44"/>
      <c r="AA64" s="44"/>
      <c r="AB64" s="44"/>
      <c r="AC64" s="44"/>
      <c r="AD64" s="44"/>
      <c r="AE64" s="44"/>
      <c r="AG64" s="44"/>
      <c r="AH64" s="44"/>
      <c r="AI64" s="44"/>
      <c r="AJ64" s="44"/>
      <c r="AK64" s="44"/>
      <c r="AL64" s="44"/>
    </row>
    <row r="65" spans="2:38" x14ac:dyDescent="0.25">
      <c r="B65" s="90" t="s">
        <v>213</v>
      </c>
      <c r="C65" s="90" t="s">
        <v>216</v>
      </c>
      <c r="E65" s="6"/>
      <c r="F65" s="77"/>
      <c r="G65" s="44"/>
      <c r="H65" s="44"/>
      <c r="I65" s="44"/>
      <c r="J65" s="44"/>
      <c r="K65" s="44"/>
      <c r="L65" s="44"/>
      <c r="N65" s="44"/>
      <c r="O65" s="44"/>
      <c r="P65" s="44"/>
      <c r="Q65" s="44"/>
      <c r="R65" s="44"/>
      <c r="S65" s="44"/>
      <c r="U65" s="90" t="s">
        <v>213</v>
      </c>
      <c r="V65" s="90" t="s">
        <v>216</v>
      </c>
      <c r="X65" s="6"/>
      <c r="Y65" s="77"/>
      <c r="Z65" s="44"/>
      <c r="AA65" s="44"/>
      <c r="AB65" s="44"/>
      <c r="AC65" s="44"/>
      <c r="AD65" s="44"/>
      <c r="AE65" s="44"/>
      <c r="AG65" s="44"/>
      <c r="AH65" s="44"/>
      <c r="AI65" s="44"/>
      <c r="AJ65" s="44"/>
      <c r="AK65" s="44"/>
      <c r="AL65" s="44"/>
    </row>
    <row r="66" spans="2:38" x14ac:dyDescent="0.25">
      <c r="B66" s="90">
        <v>-10</v>
      </c>
      <c r="C66" s="90">
        <v>-6.932188</v>
      </c>
      <c r="E66" s="6"/>
      <c r="F66" s="77"/>
      <c r="G66" s="44"/>
      <c r="H66" s="44"/>
      <c r="I66" s="44"/>
      <c r="J66" s="44"/>
      <c r="K66" s="44"/>
      <c r="L66" s="44"/>
      <c r="N66" s="44"/>
      <c r="O66" s="44"/>
      <c r="P66" s="44"/>
      <c r="Q66" s="44"/>
      <c r="R66" s="44"/>
      <c r="S66" s="44"/>
      <c r="U66" s="90">
        <v>-10</v>
      </c>
      <c r="V66" s="90">
        <v>-8.7290744999999994</v>
      </c>
      <c r="X66" s="6"/>
      <c r="Y66" s="77"/>
      <c r="Z66" s="44"/>
      <c r="AA66" s="44"/>
      <c r="AB66" s="44"/>
      <c r="AC66" s="44"/>
      <c r="AD66" s="44"/>
      <c r="AE66" s="44"/>
      <c r="AG66" s="44"/>
      <c r="AH66" s="44"/>
      <c r="AI66" s="44"/>
      <c r="AJ66" s="44"/>
      <c r="AK66" s="44"/>
      <c r="AL66" s="44"/>
    </row>
    <row r="67" spans="2:38" x14ac:dyDescent="0.25">
      <c r="B67" s="90">
        <v>-9.3000000000000007</v>
      </c>
      <c r="C67" s="90">
        <v>-6.9332509</v>
      </c>
      <c r="E67" s="6"/>
      <c r="F67" s="77"/>
      <c r="G67" s="44"/>
      <c r="H67" s="44"/>
      <c r="I67" s="44"/>
      <c r="J67" s="44"/>
      <c r="K67" s="44"/>
      <c r="L67" s="44"/>
      <c r="N67" s="44"/>
      <c r="O67" s="44"/>
      <c r="P67" s="44"/>
      <c r="Q67" s="44"/>
      <c r="R67" s="44"/>
      <c r="S67" s="44"/>
      <c r="U67" s="90">
        <v>-9.3000000000000007</v>
      </c>
      <c r="V67" s="90">
        <v>-8.7337588999999998</v>
      </c>
      <c r="X67" s="6"/>
      <c r="Y67" s="77"/>
      <c r="Z67" s="44"/>
      <c r="AA67" s="44"/>
      <c r="AB67" s="44"/>
      <c r="AC67" s="44"/>
      <c r="AD67" s="44"/>
      <c r="AE67" s="44"/>
      <c r="AG67" s="44"/>
      <c r="AH67" s="44"/>
      <c r="AI67" s="44"/>
      <c r="AJ67" s="44"/>
      <c r="AK67" s="44"/>
      <c r="AL67" s="44"/>
    </row>
    <row r="68" spans="2:38" x14ac:dyDescent="0.25">
      <c r="B68" s="90">
        <v>-8.6</v>
      </c>
      <c r="C68" s="90">
        <v>-6.9298419999999998</v>
      </c>
      <c r="E68" s="6"/>
      <c r="F68" s="77"/>
      <c r="G68" s="44"/>
      <c r="H68" s="44"/>
      <c r="I68" s="44"/>
      <c r="J68" s="44"/>
      <c r="K68" s="44"/>
      <c r="L68" s="44"/>
      <c r="N68" s="44"/>
      <c r="O68" s="44"/>
      <c r="P68" s="44"/>
      <c r="Q68" s="44"/>
      <c r="R68" s="44"/>
      <c r="S68" s="44"/>
      <c r="U68" s="90">
        <v>-8.6</v>
      </c>
      <c r="V68" s="90">
        <v>-8.7296238000000006</v>
      </c>
      <c r="X68" s="6"/>
      <c r="Y68" s="77"/>
      <c r="Z68" s="44"/>
      <c r="AA68" s="44"/>
      <c r="AB68" s="44"/>
      <c r="AC68" s="44"/>
      <c r="AD68" s="44"/>
      <c r="AE68" s="44"/>
      <c r="AG68" s="44"/>
      <c r="AH68" s="44"/>
      <c r="AI68" s="44"/>
      <c r="AJ68" s="44"/>
      <c r="AK68" s="44"/>
      <c r="AL68" s="44"/>
    </row>
    <row r="69" spans="2:38" x14ac:dyDescent="0.25">
      <c r="B69" s="90">
        <v>-7.9</v>
      </c>
      <c r="C69" s="90">
        <v>-6.9276403999999996</v>
      </c>
      <c r="E69" s="6"/>
      <c r="F69" s="77"/>
      <c r="G69" s="44"/>
      <c r="H69" s="44"/>
      <c r="I69" s="44"/>
      <c r="J69" s="44"/>
      <c r="K69" s="44"/>
      <c r="L69" s="44"/>
      <c r="N69" s="44"/>
      <c r="O69" s="44"/>
      <c r="P69" s="44"/>
      <c r="Q69" s="44"/>
      <c r="R69" s="44"/>
      <c r="S69" s="44"/>
      <c r="U69" s="90">
        <v>-7.9</v>
      </c>
      <c r="V69" s="90">
        <v>-8.7276401999999997</v>
      </c>
      <c r="X69" s="6"/>
      <c r="Y69" s="77"/>
      <c r="Z69" s="44"/>
      <c r="AA69" s="44"/>
      <c r="AB69" s="44"/>
      <c r="AC69" s="44"/>
      <c r="AD69" s="44"/>
      <c r="AE69" s="44"/>
      <c r="AG69" s="44"/>
      <c r="AH69" s="44"/>
      <c r="AI69" s="44"/>
      <c r="AJ69" s="44"/>
      <c r="AK69" s="44"/>
      <c r="AL69" s="44"/>
    </row>
    <row r="70" spans="2:38" x14ac:dyDescent="0.25">
      <c r="B70" s="90">
        <v>-7.2</v>
      </c>
      <c r="C70" s="90">
        <v>-6.9286890000000003</v>
      </c>
      <c r="E70" s="6"/>
      <c r="F70" s="77"/>
      <c r="G70" s="44"/>
      <c r="H70" s="44"/>
      <c r="I70" s="44"/>
      <c r="J70" s="44"/>
      <c r="K70" s="44"/>
      <c r="L70" s="44"/>
      <c r="N70" s="44"/>
      <c r="O70" s="44"/>
      <c r="P70" s="44"/>
      <c r="Q70" s="44"/>
      <c r="R70" s="44"/>
      <c r="S70" s="44"/>
      <c r="U70" s="90">
        <v>-7.2</v>
      </c>
      <c r="V70" s="90">
        <v>-8.7270927</v>
      </c>
      <c r="X70" s="6"/>
      <c r="Y70" s="77"/>
      <c r="Z70" s="44"/>
      <c r="AA70" s="44"/>
      <c r="AB70" s="44"/>
      <c r="AC70" s="44"/>
      <c r="AD70" s="44"/>
      <c r="AE70" s="44"/>
      <c r="AG70" s="44"/>
      <c r="AH70" s="44"/>
      <c r="AI70" s="44"/>
      <c r="AJ70" s="44"/>
      <c r="AK70" s="44"/>
      <c r="AL70" s="44"/>
    </row>
    <row r="71" spans="2:38" x14ac:dyDescent="0.25">
      <c r="B71" s="90">
        <v>-6.5</v>
      </c>
      <c r="C71" s="90">
        <v>-6.9297475999999998</v>
      </c>
      <c r="E71" s="6"/>
      <c r="F71" s="77"/>
      <c r="G71" s="44"/>
      <c r="H71" s="44"/>
      <c r="I71" s="44"/>
      <c r="J71" s="44"/>
      <c r="K71" s="44"/>
      <c r="L71" s="44"/>
      <c r="N71" s="44"/>
      <c r="O71" s="44"/>
      <c r="P71" s="44"/>
      <c r="Q71" s="44"/>
      <c r="R71" s="44"/>
      <c r="S71" s="44"/>
      <c r="U71" s="90">
        <v>-6.5</v>
      </c>
      <c r="V71" s="90">
        <v>-8.7264900000000001</v>
      </c>
      <c r="X71" s="6"/>
      <c r="Y71" s="77"/>
      <c r="Z71" s="44"/>
      <c r="AA71" s="44"/>
      <c r="AB71" s="44"/>
      <c r="AC71" s="44"/>
      <c r="AD71" s="44"/>
      <c r="AE71" s="44"/>
      <c r="AG71" s="44"/>
      <c r="AH71" s="44"/>
      <c r="AI71" s="44"/>
      <c r="AJ71" s="44"/>
      <c r="AK71" s="44"/>
      <c r="AL71" s="44"/>
    </row>
    <row r="72" spans="2:38" x14ac:dyDescent="0.25">
      <c r="B72" s="90">
        <v>-5.8</v>
      </c>
      <c r="C72" s="90">
        <v>-6.9227834000000001</v>
      </c>
      <c r="E72" s="6"/>
      <c r="F72" s="77"/>
      <c r="G72" s="44"/>
      <c r="H72" s="44"/>
      <c r="I72" s="44"/>
      <c r="J72" s="44"/>
      <c r="K72" s="44"/>
      <c r="L72" s="44"/>
      <c r="N72" s="44"/>
      <c r="O72" s="44"/>
      <c r="P72" s="44"/>
      <c r="Q72" s="44"/>
      <c r="R72" s="44"/>
      <c r="S72" s="44"/>
      <c r="U72" s="90">
        <v>-5.8</v>
      </c>
      <c r="V72" s="90">
        <v>-8.7257013000000008</v>
      </c>
      <c r="X72" s="6"/>
      <c r="Y72" s="77"/>
      <c r="Z72" s="44"/>
      <c r="AA72" s="44"/>
      <c r="AB72" s="44"/>
      <c r="AC72" s="44"/>
      <c r="AD72" s="44"/>
      <c r="AE72" s="44"/>
      <c r="AG72" s="44"/>
      <c r="AH72" s="44"/>
      <c r="AI72" s="44"/>
      <c r="AJ72" s="44"/>
      <c r="AK72" s="44"/>
      <c r="AL72" s="44"/>
    </row>
    <row r="73" spans="2:38" x14ac:dyDescent="0.25">
      <c r="B73" s="90">
        <v>-5.0999999999999996</v>
      </c>
      <c r="C73" s="90">
        <v>-6.9249511000000004</v>
      </c>
      <c r="E73" s="6"/>
      <c r="F73" s="77"/>
      <c r="G73" s="44"/>
      <c r="H73" s="44"/>
      <c r="I73" s="44"/>
      <c r="J73" s="44"/>
      <c r="K73" s="44"/>
      <c r="L73" s="44"/>
      <c r="N73" s="44"/>
      <c r="O73" s="44"/>
      <c r="P73" s="44"/>
      <c r="Q73" s="44"/>
      <c r="R73" s="44"/>
      <c r="S73" s="44"/>
      <c r="U73" s="90">
        <v>-5.0999999999999996</v>
      </c>
      <c r="V73" s="90">
        <v>-8.7312812999999991</v>
      </c>
      <c r="X73" s="6"/>
      <c r="Y73" s="77"/>
      <c r="Z73" s="44"/>
      <c r="AA73" s="44"/>
      <c r="AB73" s="44"/>
      <c r="AC73" s="44"/>
      <c r="AD73" s="44"/>
      <c r="AE73" s="44"/>
      <c r="AG73" s="44"/>
      <c r="AH73" s="44"/>
      <c r="AI73" s="44"/>
      <c r="AJ73" s="44"/>
      <c r="AK73" s="44"/>
      <c r="AL73" s="44"/>
    </row>
    <row r="74" spans="2:38" x14ac:dyDescent="0.25">
      <c r="B74" s="90">
        <v>-4.4000000000000004</v>
      </c>
      <c r="C74" s="90">
        <v>-6.9215207000000003</v>
      </c>
      <c r="E74" s="6"/>
      <c r="F74" s="77"/>
      <c r="G74" s="44"/>
      <c r="H74" s="44"/>
      <c r="I74" s="44"/>
      <c r="J74" s="44"/>
      <c r="K74" s="44"/>
      <c r="L74" s="44"/>
      <c r="N74" s="44"/>
      <c r="O74" s="44"/>
      <c r="P74" s="44"/>
      <c r="Q74" s="44"/>
      <c r="R74" s="44"/>
      <c r="S74" s="44"/>
      <c r="U74" s="90">
        <v>-4.4000000000000004</v>
      </c>
      <c r="V74" s="90">
        <v>-8.7223368000000008</v>
      </c>
      <c r="X74" s="6"/>
      <c r="Y74" s="77"/>
      <c r="Z74" s="44"/>
      <c r="AA74" s="44"/>
      <c r="AB74" s="44"/>
      <c r="AC74" s="44"/>
      <c r="AD74" s="44"/>
      <c r="AE74" s="44"/>
      <c r="AG74" s="44"/>
      <c r="AH74" s="44"/>
      <c r="AI74" s="44"/>
      <c r="AJ74" s="44"/>
      <c r="AK74" s="44"/>
      <c r="AL74" s="44"/>
    </row>
    <row r="75" spans="2:38" x14ac:dyDescent="0.25">
      <c r="B75" s="90">
        <v>-3.7</v>
      </c>
      <c r="C75" s="90">
        <v>-6.9186692000000001</v>
      </c>
      <c r="E75" s="6"/>
      <c r="F75" s="77"/>
      <c r="G75" s="44"/>
      <c r="H75" s="44"/>
      <c r="I75" s="44"/>
      <c r="J75" s="44"/>
      <c r="K75" s="44"/>
      <c r="L75" s="44"/>
      <c r="N75" s="44"/>
      <c r="O75" s="44"/>
      <c r="P75" s="44"/>
      <c r="Q75" s="44"/>
      <c r="R75" s="44"/>
      <c r="S75" s="44"/>
      <c r="U75" s="90">
        <v>-3.7</v>
      </c>
      <c r="V75" s="90">
        <v>-8.7235478999999998</v>
      </c>
      <c r="X75" s="6"/>
      <c r="Y75" s="77"/>
      <c r="Z75" s="44"/>
      <c r="AA75" s="44"/>
      <c r="AB75" s="44"/>
      <c r="AC75" s="44"/>
      <c r="AD75" s="44"/>
      <c r="AE75" s="44"/>
      <c r="AG75" s="44"/>
      <c r="AH75" s="44"/>
      <c r="AI75" s="44"/>
      <c r="AJ75" s="44"/>
      <c r="AK75" s="44"/>
      <c r="AL75" s="44"/>
    </row>
    <row r="76" spans="2:38" x14ac:dyDescent="0.25">
      <c r="B76" s="90">
        <v>-3</v>
      </c>
      <c r="C76" s="90">
        <v>-6.9150337999999998</v>
      </c>
      <c r="E76" s="6"/>
      <c r="F76" s="77"/>
      <c r="G76" s="44"/>
      <c r="H76" s="44"/>
      <c r="I76" s="44"/>
      <c r="J76" s="44"/>
      <c r="K76" s="44"/>
      <c r="L76" s="44"/>
      <c r="N76" s="44"/>
      <c r="O76" s="44"/>
      <c r="P76" s="44"/>
      <c r="Q76" s="44"/>
      <c r="R76" s="44"/>
      <c r="S76" s="44"/>
      <c r="U76" s="90">
        <v>-3</v>
      </c>
      <c r="V76" s="90">
        <v>-8.7249613000000004</v>
      </c>
      <c r="X76" s="6"/>
      <c r="Y76" s="77"/>
      <c r="Z76" s="44"/>
      <c r="AA76" s="44"/>
      <c r="AB76" s="44"/>
      <c r="AC76" s="44"/>
      <c r="AD76" s="44"/>
      <c r="AE76" s="44"/>
      <c r="AG76" s="44"/>
      <c r="AH76" s="44"/>
      <c r="AI76" s="44"/>
      <c r="AJ76" s="44"/>
      <c r="AK76" s="44"/>
      <c r="AL76" s="44"/>
    </row>
    <row r="77" spans="2:38" x14ac:dyDescent="0.25">
      <c r="B77" s="90">
        <v>-2.2999999999999998</v>
      </c>
      <c r="C77" s="90">
        <v>-6.9087281000000003</v>
      </c>
      <c r="E77" s="6"/>
      <c r="F77" s="77"/>
      <c r="G77" s="44"/>
      <c r="H77" s="44"/>
      <c r="I77" s="44"/>
      <c r="J77" s="44"/>
      <c r="K77" s="44"/>
      <c r="L77" s="44"/>
      <c r="N77" s="44"/>
      <c r="O77" s="44"/>
      <c r="P77" s="44"/>
      <c r="Q77" s="44"/>
      <c r="R77" s="44"/>
      <c r="S77" s="44"/>
      <c r="U77" s="90">
        <v>-2.2999999999999998</v>
      </c>
      <c r="V77" s="90">
        <v>-8.720542</v>
      </c>
      <c r="X77" s="6"/>
      <c r="Y77" s="77"/>
      <c r="Z77" s="44"/>
      <c r="AA77" s="44"/>
      <c r="AB77" s="44"/>
      <c r="AC77" s="44"/>
      <c r="AD77" s="44"/>
      <c r="AE77" s="44"/>
      <c r="AG77" s="44"/>
      <c r="AH77" s="44"/>
      <c r="AI77" s="44"/>
      <c r="AJ77" s="44"/>
      <c r="AK77" s="44"/>
      <c r="AL77" s="44"/>
    </row>
    <row r="78" spans="2:38" x14ac:dyDescent="0.25">
      <c r="B78" s="90">
        <v>-1.6</v>
      </c>
      <c r="C78" s="90">
        <v>-6.9038677000000002</v>
      </c>
      <c r="E78" s="6"/>
      <c r="F78" s="77"/>
      <c r="G78" s="44"/>
      <c r="H78" s="44"/>
      <c r="I78" s="44"/>
      <c r="J78" s="44"/>
      <c r="K78" s="44"/>
      <c r="L78" s="44"/>
      <c r="N78" s="44"/>
      <c r="O78" s="44"/>
      <c r="P78" s="44"/>
      <c r="Q78" s="44"/>
      <c r="R78" s="44"/>
      <c r="S78" s="44"/>
      <c r="U78" s="90">
        <v>-1.6</v>
      </c>
      <c r="V78" s="90">
        <v>-8.7217549999999999</v>
      </c>
      <c r="X78" s="6"/>
      <c r="Y78" s="77"/>
      <c r="Z78" s="44"/>
      <c r="AA78" s="44"/>
      <c r="AB78" s="44"/>
      <c r="AC78" s="44"/>
      <c r="AD78" s="44"/>
      <c r="AE78" s="44"/>
      <c r="AG78" s="44"/>
      <c r="AH78" s="44"/>
      <c r="AI78" s="44"/>
      <c r="AJ78" s="44"/>
      <c r="AK78" s="44"/>
      <c r="AL78" s="44"/>
    </row>
    <row r="79" spans="2:38" x14ac:dyDescent="0.25">
      <c r="B79" s="90">
        <v>-0.9</v>
      </c>
      <c r="C79" s="90">
        <v>-6.9005169999999998</v>
      </c>
      <c r="E79" s="6"/>
      <c r="F79" s="77"/>
      <c r="G79" s="44"/>
      <c r="H79" s="44"/>
      <c r="I79" s="44"/>
      <c r="J79" s="44"/>
      <c r="K79" s="44"/>
      <c r="L79" s="44"/>
      <c r="N79" s="44"/>
      <c r="O79" s="44"/>
      <c r="P79" s="44"/>
      <c r="Q79" s="44"/>
      <c r="R79" s="44"/>
      <c r="S79" s="44"/>
      <c r="U79" s="90">
        <v>-0.9</v>
      </c>
      <c r="V79" s="90">
        <v>-8.7169589999999992</v>
      </c>
      <c r="X79" s="6"/>
      <c r="Y79" s="77"/>
      <c r="Z79" s="44"/>
      <c r="AA79" s="44"/>
      <c r="AB79" s="44"/>
      <c r="AC79" s="44"/>
      <c r="AD79" s="44"/>
      <c r="AE79" s="44"/>
      <c r="AG79" s="44"/>
      <c r="AH79" s="44"/>
      <c r="AI79" s="44"/>
      <c r="AJ79" s="44"/>
      <c r="AK79" s="44"/>
      <c r="AL79" s="44"/>
    </row>
    <row r="80" spans="2:38" x14ac:dyDescent="0.25">
      <c r="B80" s="90">
        <v>-0.2</v>
      </c>
      <c r="C80" s="90">
        <v>-6.8977427000000002</v>
      </c>
      <c r="E80" s="6"/>
      <c r="F80" s="77"/>
      <c r="G80" s="44"/>
      <c r="H80" s="44"/>
      <c r="I80" s="44"/>
      <c r="J80" s="44"/>
      <c r="K80" s="44"/>
      <c r="L80" s="44"/>
      <c r="N80" s="44"/>
      <c r="O80" s="44"/>
      <c r="P80" s="44"/>
      <c r="Q80" s="44"/>
      <c r="R80" s="44"/>
      <c r="S80" s="44"/>
      <c r="U80" s="90">
        <v>-0.2</v>
      </c>
      <c r="V80" s="90">
        <v>-8.7163076000000004</v>
      </c>
      <c r="X80" s="6"/>
      <c r="Y80" s="77"/>
      <c r="Z80" s="44"/>
      <c r="AA80" s="44"/>
      <c r="AB80" s="44"/>
      <c r="AC80" s="44"/>
      <c r="AD80" s="44"/>
      <c r="AE80" s="44"/>
      <c r="AG80" s="44"/>
      <c r="AH80" s="44"/>
      <c r="AI80" s="44"/>
      <c r="AJ80" s="44"/>
      <c r="AK80" s="44"/>
      <c r="AL80" s="44"/>
    </row>
    <row r="81" spans="2:38" x14ac:dyDescent="0.25">
      <c r="B81" s="90">
        <v>0.5</v>
      </c>
      <c r="C81" s="90">
        <v>-6.8924488999999998</v>
      </c>
      <c r="E81" s="6"/>
      <c r="F81" s="77"/>
      <c r="G81" s="44"/>
      <c r="H81" s="44"/>
      <c r="I81" s="44"/>
      <c r="J81" s="44"/>
      <c r="K81" s="44"/>
      <c r="L81" s="44"/>
      <c r="N81" s="44"/>
      <c r="O81" s="44"/>
      <c r="P81" s="44"/>
      <c r="Q81" s="44"/>
      <c r="R81" s="44"/>
      <c r="S81" s="44"/>
      <c r="U81" s="90">
        <v>0.5</v>
      </c>
      <c r="V81" s="90">
        <v>-8.7124185999999995</v>
      </c>
      <c r="X81" s="6"/>
      <c r="Y81" s="77"/>
      <c r="Z81" s="44"/>
      <c r="AA81" s="44"/>
      <c r="AB81" s="44"/>
      <c r="AC81" s="44"/>
      <c r="AD81" s="44"/>
      <c r="AE81" s="44"/>
      <c r="AG81" s="44"/>
      <c r="AH81" s="44"/>
      <c r="AI81" s="44"/>
      <c r="AJ81" s="44"/>
      <c r="AK81" s="44"/>
      <c r="AL81" s="44"/>
    </row>
    <row r="82" spans="2:38" x14ac:dyDescent="0.25">
      <c r="B82" s="90">
        <v>1.2</v>
      </c>
      <c r="C82" s="90">
        <v>-6.8856716000000002</v>
      </c>
      <c r="E82" s="6"/>
      <c r="F82" s="77"/>
      <c r="G82" s="44"/>
      <c r="H82" s="44"/>
      <c r="I82" s="44"/>
      <c r="J82" s="44"/>
      <c r="K82" s="44"/>
      <c r="L82" s="44"/>
      <c r="N82" s="44"/>
      <c r="O82" s="44"/>
      <c r="P82" s="44"/>
      <c r="Q82" s="44"/>
      <c r="R82" s="44"/>
      <c r="S82" s="44"/>
      <c r="U82" s="90">
        <v>1.2</v>
      </c>
      <c r="V82" s="90">
        <v>-8.7107773000000002</v>
      </c>
      <c r="X82" s="6"/>
      <c r="Y82" s="77"/>
      <c r="Z82" s="44"/>
      <c r="AA82" s="44"/>
      <c r="AB82" s="44"/>
      <c r="AC82" s="44"/>
      <c r="AD82" s="44"/>
      <c r="AE82" s="44"/>
      <c r="AG82" s="44"/>
      <c r="AH82" s="44"/>
      <c r="AI82" s="44"/>
      <c r="AJ82" s="44"/>
      <c r="AK82" s="44"/>
      <c r="AL82" s="44"/>
    </row>
    <row r="83" spans="2:38" x14ac:dyDescent="0.25">
      <c r="B83" s="90">
        <v>1.9</v>
      </c>
      <c r="C83" s="90">
        <v>-6.8816718999999997</v>
      </c>
      <c r="E83" s="6"/>
      <c r="F83" s="77"/>
      <c r="G83" s="44"/>
      <c r="H83" s="44"/>
      <c r="I83" s="44"/>
      <c r="J83" s="44"/>
      <c r="K83" s="44"/>
      <c r="L83" s="44"/>
      <c r="N83" s="44"/>
      <c r="O83" s="44"/>
      <c r="P83" s="44"/>
      <c r="Q83" s="44"/>
      <c r="R83" s="44"/>
      <c r="S83" s="44"/>
      <c r="U83" s="90">
        <v>1.9</v>
      </c>
      <c r="V83" s="90">
        <v>-8.7080850999999999</v>
      </c>
      <c r="X83" s="6"/>
      <c r="Y83" s="77"/>
      <c r="Z83" s="44"/>
      <c r="AA83" s="44"/>
      <c r="AB83" s="44"/>
      <c r="AC83" s="44"/>
      <c r="AD83" s="44"/>
      <c r="AE83" s="44"/>
      <c r="AG83" s="44"/>
      <c r="AH83" s="44"/>
      <c r="AI83" s="44"/>
      <c r="AJ83" s="44"/>
      <c r="AK83" s="44"/>
      <c r="AL83" s="44"/>
    </row>
    <row r="84" spans="2:38" x14ac:dyDescent="0.25">
      <c r="B84" s="90">
        <v>2.6</v>
      </c>
      <c r="C84" s="90">
        <v>-6.8769431000000001</v>
      </c>
      <c r="E84" s="6"/>
      <c r="F84" s="77"/>
      <c r="G84" s="44"/>
      <c r="H84" s="44"/>
      <c r="I84" s="44"/>
      <c r="J84" s="44"/>
      <c r="K84" s="44"/>
      <c r="L84" s="44"/>
      <c r="N84" s="44"/>
      <c r="O84" s="44"/>
      <c r="P84" s="44"/>
      <c r="Q84" s="44"/>
      <c r="R84" s="44"/>
      <c r="S84" s="44"/>
      <c r="U84" s="90">
        <v>2.6</v>
      </c>
      <c r="V84" s="90">
        <v>-8.7035666000000003</v>
      </c>
      <c r="X84" s="6"/>
      <c r="Y84" s="77"/>
      <c r="Z84" s="44"/>
      <c r="AA84" s="44"/>
      <c r="AB84" s="44"/>
      <c r="AC84" s="44"/>
      <c r="AD84" s="44"/>
      <c r="AE84" s="44"/>
      <c r="AG84" s="44"/>
      <c r="AH84" s="44"/>
      <c r="AI84" s="44"/>
      <c r="AJ84" s="44"/>
      <c r="AK84" s="44"/>
      <c r="AL84" s="44"/>
    </row>
    <row r="85" spans="2:38" x14ac:dyDescent="0.25">
      <c r="B85" s="90">
        <v>3.3</v>
      </c>
      <c r="C85" s="90">
        <v>-6.8769049999999998</v>
      </c>
      <c r="E85" s="6"/>
      <c r="F85" s="77"/>
      <c r="G85" s="44"/>
      <c r="H85" s="44"/>
      <c r="I85" s="44"/>
      <c r="J85" s="44"/>
      <c r="K85" s="44"/>
      <c r="L85" s="44"/>
      <c r="N85" s="44"/>
      <c r="O85" s="44"/>
      <c r="P85" s="44"/>
      <c r="Q85" s="44"/>
      <c r="R85" s="44"/>
      <c r="S85" s="44"/>
      <c r="U85" s="90">
        <v>3.3</v>
      </c>
      <c r="V85" s="90">
        <v>-8.7027874000000001</v>
      </c>
      <c r="X85" s="6"/>
      <c r="Y85" s="77"/>
      <c r="Z85" s="44"/>
      <c r="AA85" s="44"/>
      <c r="AB85" s="44"/>
      <c r="AC85" s="44"/>
      <c r="AD85" s="44"/>
      <c r="AE85" s="44"/>
      <c r="AG85" s="44"/>
      <c r="AH85" s="44"/>
      <c r="AI85" s="44"/>
      <c r="AJ85" s="44"/>
      <c r="AK85" s="44"/>
      <c r="AL85" s="44"/>
    </row>
    <row r="86" spans="2:38" x14ac:dyDescent="0.25">
      <c r="B86" s="90">
        <v>4</v>
      </c>
      <c r="C86" s="90">
        <v>-6.8814558999999997</v>
      </c>
      <c r="E86" s="6"/>
      <c r="F86" s="77"/>
      <c r="G86" s="44"/>
      <c r="H86" s="44"/>
      <c r="I86" s="44"/>
      <c r="J86" s="44"/>
      <c r="K86" s="44"/>
      <c r="L86" s="44"/>
      <c r="N86" s="44"/>
      <c r="O86" s="44"/>
      <c r="P86" s="44"/>
      <c r="Q86" s="44"/>
      <c r="R86" s="44"/>
      <c r="S86" s="44"/>
      <c r="U86" s="90">
        <v>4</v>
      </c>
      <c r="V86" s="90">
        <v>-8.7029695999999994</v>
      </c>
      <c r="X86" s="6"/>
      <c r="Y86" s="77"/>
      <c r="Z86" s="44"/>
      <c r="AA86" s="44"/>
      <c r="AB86" s="44"/>
      <c r="AC86" s="44"/>
      <c r="AD86" s="44"/>
      <c r="AE86" s="44"/>
      <c r="AG86" s="44"/>
      <c r="AH86" s="44"/>
      <c r="AI86" s="44"/>
      <c r="AJ86" s="44"/>
      <c r="AK86" s="44"/>
      <c r="AL86" s="44"/>
    </row>
    <row r="87" spans="2:38" x14ac:dyDescent="0.25">
      <c r="B87" s="90">
        <v>4.7</v>
      </c>
      <c r="C87" s="90">
        <v>-6.8906627</v>
      </c>
      <c r="E87" s="6"/>
      <c r="F87" s="77"/>
      <c r="G87" s="44"/>
      <c r="H87" s="44"/>
      <c r="I87" s="44"/>
      <c r="J87" s="44"/>
      <c r="K87" s="44"/>
      <c r="L87" s="44"/>
      <c r="N87" s="44"/>
      <c r="O87" s="44"/>
      <c r="P87" s="44"/>
      <c r="Q87" s="44"/>
      <c r="R87" s="44"/>
      <c r="S87" s="44"/>
      <c r="U87" s="90">
        <v>4.7</v>
      </c>
      <c r="V87" s="90">
        <v>-8.7038077999999999</v>
      </c>
      <c r="X87" s="6"/>
      <c r="Y87" s="77"/>
      <c r="Z87" s="44"/>
      <c r="AA87" s="44"/>
      <c r="AB87" s="44"/>
      <c r="AC87" s="44"/>
      <c r="AD87" s="44"/>
      <c r="AE87" s="44"/>
      <c r="AG87" s="44"/>
      <c r="AH87" s="44"/>
      <c r="AI87" s="44"/>
      <c r="AJ87" s="44"/>
      <c r="AK87" s="44"/>
      <c r="AL87" s="44"/>
    </row>
    <row r="88" spans="2:38" x14ac:dyDescent="0.25">
      <c r="B88" s="90">
        <v>5.4</v>
      </c>
      <c r="C88" s="90">
        <v>-6.9074292000000002</v>
      </c>
      <c r="E88" s="6"/>
      <c r="F88" s="77"/>
      <c r="G88" s="44"/>
      <c r="H88" s="44"/>
      <c r="I88" s="44"/>
      <c r="J88" s="44"/>
      <c r="K88" s="44"/>
      <c r="L88" s="44"/>
      <c r="N88" s="44"/>
      <c r="O88" s="44"/>
      <c r="P88" s="44"/>
      <c r="Q88" s="44"/>
      <c r="R88" s="44"/>
      <c r="S88" s="44"/>
      <c r="U88" s="90">
        <v>5.4</v>
      </c>
      <c r="V88" s="90">
        <v>-8.6999130000000005</v>
      </c>
      <c r="X88" s="6"/>
      <c r="Y88" s="77"/>
      <c r="Z88" s="44"/>
      <c r="AA88" s="44"/>
      <c r="AB88" s="44"/>
      <c r="AC88" s="44"/>
      <c r="AD88" s="44"/>
      <c r="AE88" s="44"/>
      <c r="AG88" s="44"/>
      <c r="AH88" s="44"/>
      <c r="AI88" s="44"/>
      <c r="AJ88" s="44"/>
      <c r="AK88" s="44"/>
      <c r="AL88" s="44"/>
    </row>
    <row r="89" spans="2:38" x14ac:dyDescent="0.25">
      <c r="B89" s="90">
        <v>6.1</v>
      </c>
      <c r="C89" s="90">
        <v>-6.9578370999999999</v>
      </c>
      <c r="E89" s="6"/>
      <c r="F89" s="77"/>
      <c r="G89" s="44"/>
      <c r="H89" s="44"/>
      <c r="I89" s="44"/>
      <c r="J89" s="44"/>
      <c r="K89" s="44"/>
      <c r="L89" s="44"/>
      <c r="N89" s="44"/>
      <c r="O89" s="44"/>
      <c r="P89" s="44"/>
      <c r="Q89" s="44"/>
      <c r="R89" s="44"/>
      <c r="S89" s="44"/>
      <c r="U89" s="90">
        <v>6.1</v>
      </c>
      <c r="V89" s="90">
        <v>-8.7029838999999996</v>
      </c>
      <c r="X89" s="6"/>
      <c r="Y89" s="77"/>
      <c r="Z89" s="44"/>
      <c r="AA89" s="44"/>
      <c r="AB89" s="44"/>
      <c r="AC89" s="44"/>
      <c r="AD89" s="44"/>
      <c r="AE89" s="44"/>
      <c r="AG89" s="44"/>
      <c r="AH89" s="44"/>
      <c r="AI89" s="44"/>
      <c r="AJ89" s="44"/>
      <c r="AK89" s="44"/>
      <c r="AL89" s="44"/>
    </row>
    <row r="90" spans="2:38" x14ac:dyDescent="0.25">
      <c r="B90" s="90">
        <v>6.8</v>
      </c>
      <c r="C90" s="90">
        <v>-7.0767784000000002</v>
      </c>
      <c r="E90" s="6"/>
      <c r="F90" s="77"/>
      <c r="G90" s="44"/>
      <c r="H90" s="44"/>
      <c r="I90" s="44"/>
      <c r="J90" s="44"/>
      <c r="K90" s="44"/>
      <c r="L90" s="44"/>
      <c r="N90" s="44"/>
      <c r="O90" s="44"/>
      <c r="P90" s="44"/>
      <c r="Q90" s="44"/>
      <c r="R90" s="44"/>
      <c r="S90" s="44"/>
      <c r="U90" s="90">
        <v>6.8</v>
      </c>
      <c r="V90" s="90">
        <v>-8.7102117999999997</v>
      </c>
      <c r="X90" s="6"/>
      <c r="Y90" s="77"/>
      <c r="Z90" s="44"/>
      <c r="AA90" s="44"/>
      <c r="AB90" s="44"/>
      <c r="AC90" s="44"/>
      <c r="AD90" s="44"/>
      <c r="AE90" s="44"/>
      <c r="AG90" s="44"/>
      <c r="AH90" s="44"/>
      <c r="AI90" s="44"/>
      <c r="AJ90" s="44"/>
      <c r="AK90" s="44"/>
      <c r="AL90" s="44"/>
    </row>
    <row r="91" spans="2:38" x14ac:dyDescent="0.25">
      <c r="B91" s="90">
        <v>7.5</v>
      </c>
      <c r="C91" s="90">
        <v>-7.2923694000000001</v>
      </c>
      <c r="E91" s="6"/>
      <c r="F91" s="77"/>
      <c r="G91" s="44"/>
      <c r="H91" s="44"/>
      <c r="I91" s="44"/>
      <c r="J91" s="44"/>
      <c r="K91" s="44"/>
      <c r="L91" s="44"/>
      <c r="N91" s="44"/>
      <c r="O91" s="44"/>
      <c r="P91" s="44"/>
      <c r="Q91" s="44"/>
      <c r="R91" s="44"/>
      <c r="S91" s="44"/>
      <c r="U91" s="90">
        <v>7.5</v>
      </c>
      <c r="V91" s="90">
        <v>-8.7276305999999995</v>
      </c>
      <c r="X91" s="6"/>
      <c r="Y91" s="77"/>
      <c r="Z91" s="44"/>
      <c r="AA91" s="44"/>
      <c r="AB91" s="44"/>
      <c r="AC91" s="44"/>
      <c r="AD91" s="44"/>
      <c r="AE91" s="44"/>
      <c r="AG91" s="44"/>
      <c r="AH91" s="44"/>
      <c r="AI91" s="44"/>
      <c r="AJ91" s="44"/>
      <c r="AK91" s="44"/>
      <c r="AL91" s="44"/>
    </row>
    <row r="92" spans="2:38" x14ac:dyDescent="0.25">
      <c r="B92" s="90">
        <v>8.1999999999999993</v>
      </c>
      <c r="C92" s="90">
        <v>-7.5806526999999999</v>
      </c>
      <c r="E92" s="6"/>
      <c r="F92" s="77"/>
      <c r="G92" s="44"/>
      <c r="H92" s="44"/>
      <c r="I92" s="44"/>
      <c r="J92" s="44"/>
      <c r="K92" s="44"/>
      <c r="L92" s="44"/>
      <c r="N92" s="44"/>
      <c r="O92" s="44"/>
      <c r="P92" s="44"/>
      <c r="Q92" s="44"/>
      <c r="R92" s="44"/>
      <c r="S92" s="44"/>
      <c r="U92" s="90">
        <v>8.1999999999999993</v>
      </c>
      <c r="V92" s="90">
        <v>-8.7850923999999999</v>
      </c>
      <c r="X92" s="6"/>
      <c r="Y92" s="77"/>
      <c r="Z92" s="44"/>
      <c r="AA92" s="44"/>
      <c r="AB92" s="44"/>
      <c r="AC92" s="44"/>
      <c r="AD92" s="44"/>
      <c r="AE92" s="44"/>
      <c r="AG92" s="44"/>
      <c r="AH92" s="44"/>
      <c r="AI92" s="44"/>
      <c r="AJ92" s="44"/>
      <c r="AK92" s="44"/>
      <c r="AL92" s="44"/>
    </row>
    <row r="93" spans="2:38" x14ac:dyDescent="0.25">
      <c r="B93" s="90">
        <v>8.9</v>
      </c>
      <c r="C93" s="90">
        <v>-7.9353623000000004</v>
      </c>
      <c r="E93" s="6"/>
      <c r="F93" s="77"/>
      <c r="G93" s="44"/>
      <c r="H93" s="44"/>
      <c r="I93" s="44"/>
      <c r="J93" s="44"/>
      <c r="K93" s="44"/>
      <c r="L93" s="44"/>
      <c r="N93" s="44"/>
      <c r="O93" s="44"/>
      <c r="P93" s="44"/>
      <c r="Q93" s="44"/>
      <c r="R93" s="44"/>
      <c r="S93" s="44"/>
      <c r="U93" s="90">
        <v>8.9</v>
      </c>
      <c r="V93" s="90">
        <v>-8.9281254000000008</v>
      </c>
      <c r="X93" s="6"/>
      <c r="Y93" s="77"/>
      <c r="Z93" s="44"/>
      <c r="AA93" s="44"/>
      <c r="AB93" s="44"/>
      <c r="AC93" s="44"/>
      <c r="AD93" s="44"/>
      <c r="AE93" s="44"/>
      <c r="AG93" s="44"/>
      <c r="AH93" s="44"/>
      <c r="AI93" s="44"/>
      <c r="AJ93" s="44"/>
      <c r="AK93" s="44"/>
      <c r="AL93" s="44"/>
    </row>
    <row r="94" spans="2:38" x14ac:dyDescent="0.25">
      <c r="B94" s="90">
        <v>9.6</v>
      </c>
      <c r="C94" s="90">
        <v>-8.3393612000000008</v>
      </c>
      <c r="E94" s="6"/>
      <c r="F94" s="77"/>
      <c r="G94" s="44"/>
      <c r="H94" s="44"/>
      <c r="I94" s="44"/>
      <c r="J94" s="44"/>
      <c r="K94" s="44"/>
      <c r="L94" s="44"/>
      <c r="N94" s="44"/>
      <c r="O94" s="44"/>
      <c r="P94" s="44"/>
      <c r="Q94" s="44"/>
      <c r="R94" s="44"/>
      <c r="S94" s="44"/>
      <c r="U94" s="90">
        <v>9.6</v>
      </c>
      <c r="V94" s="90">
        <v>-9.1662721999999999</v>
      </c>
      <c r="X94" s="6"/>
      <c r="Y94" s="77"/>
      <c r="Z94" s="44"/>
      <c r="AA94" s="44"/>
      <c r="AB94" s="44"/>
      <c r="AC94" s="44"/>
      <c r="AD94" s="44"/>
      <c r="AE94" s="44"/>
      <c r="AG94" s="44"/>
      <c r="AH94" s="44"/>
      <c r="AI94" s="44"/>
      <c r="AJ94" s="44"/>
      <c r="AK94" s="44"/>
      <c r="AL94" s="44"/>
    </row>
    <row r="95" spans="2:38" x14ac:dyDescent="0.25">
      <c r="B95" s="90">
        <v>10.3</v>
      </c>
      <c r="C95" s="90">
        <v>-8.7856255000000001</v>
      </c>
      <c r="E95" s="6"/>
      <c r="F95" s="77"/>
      <c r="G95" s="44"/>
      <c r="H95" s="44"/>
      <c r="I95" s="44"/>
      <c r="J95" s="44"/>
      <c r="K95" s="44"/>
      <c r="L95" s="44"/>
      <c r="N95" s="44"/>
      <c r="O95" s="44"/>
      <c r="P95" s="44"/>
      <c r="Q95" s="44"/>
      <c r="R95" s="44"/>
      <c r="S95" s="44"/>
      <c r="U95" s="90">
        <v>10.3</v>
      </c>
      <c r="V95" s="90">
        <v>-9.4862164999999994</v>
      </c>
      <c r="X95" s="6"/>
      <c r="Y95" s="77"/>
      <c r="Z95" s="44"/>
      <c r="AA95" s="44"/>
      <c r="AB95" s="44"/>
      <c r="AC95" s="44"/>
      <c r="AD95" s="44"/>
      <c r="AE95" s="44"/>
      <c r="AG95" s="44"/>
      <c r="AH95" s="44"/>
      <c r="AI95" s="44"/>
      <c r="AJ95" s="44"/>
      <c r="AK95" s="44"/>
      <c r="AL95" s="44"/>
    </row>
    <row r="96" spans="2:38" x14ac:dyDescent="0.25">
      <c r="B96" s="90">
        <v>11</v>
      </c>
      <c r="C96" s="90">
        <v>-9.2673254000000007</v>
      </c>
      <c r="E96" s="6"/>
      <c r="F96" s="77"/>
      <c r="G96" s="44"/>
      <c r="H96" s="44"/>
      <c r="I96" s="44"/>
      <c r="J96" s="44"/>
      <c r="K96" s="44"/>
      <c r="L96" s="44"/>
      <c r="N96" s="44"/>
      <c r="O96" s="44"/>
      <c r="P96" s="44"/>
      <c r="Q96" s="44"/>
      <c r="R96" s="44"/>
      <c r="S96" s="44"/>
      <c r="U96" s="90">
        <v>11</v>
      </c>
      <c r="V96" s="90">
        <v>-9.8668288999999998</v>
      </c>
      <c r="X96" s="6"/>
      <c r="Y96" s="77"/>
      <c r="Z96" s="44"/>
      <c r="AA96" s="44"/>
      <c r="AB96" s="44"/>
      <c r="AC96" s="44"/>
      <c r="AD96" s="44"/>
      <c r="AE96" s="44"/>
      <c r="AG96" s="44"/>
      <c r="AH96" s="44"/>
      <c r="AI96" s="44"/>
      <c r="AJ96" s="44"/>
      <c r="AK96" s="44"/>
      <c r="AL96" s="44"/>
    </row>
    <row r="97" spans="2:38" x14ac:dyDescent="0.25">
      <c r="B97" s="90">
        <v>11.7</v>
      </c>
      <c r="C97" s="90">
        <v>-9.782959</v>
      </c>
      <c r="E97" s="6"/>
      <c r="F97" s="77"/>
      <c r="G97" s="44"/>
      <c r="H97" s="44"/>
      <c r="I97" s="44"/>
      <c r="J97" s="44"/>
      <c r="K97" s="44"/>
      <c r="L97" s="44"/>
      <c r="N97" s="44"/>
      <c r="O97" s="44"/>
      <c r="P97" s="44"/>
      <c r="Q97" s="44"/>
      <c r="R97" s="44"/>
      <c r="S97" s="44"/>
      <c r="U97" s="90">
        <v>11.7</v>
      </c>
      <c r="V97" s="90">
        <v>-10.288363</v>
      </c>
      <c r="X97" s="6"/>
      <c r="Y97" s="77"/>
      <c r="Z97" s="44"/>
      <c r="AA97" s="44"/>
      <c r="AB97" s="44"/>
      <c r="AC97" s="44"/>
      <c r="AD97" s="44"/>
      <c r="AE97" s="44"/>
      <c r="AG97" s="44"/>
      <c r="AH97" s="44"/>
      <c r="AI97" s="44"/>
      <c r="AJ97" s="44"/>
      <c r="AK97" s="44"/>
      <c r="AL97" s="44"/>
    </row>
    <row r="98" spans="2:38" x14ac:dyDescent="0.25">
      <c r="B98" s="90">
        <v>12.4</v>
      </c>
      <c r="C98" s="90">
        <v>-10.323259999999999</v>
      </c>
      <c r="E98" s="6"/>
      <c r="F98" s="77"/>
      <c r="G98" s="44"/>
      <c r="H98" s="44"/>
      <c r="I98" s="44"/>
      <c r="J98" s="44"/>
      <c r="K98" s="44"/>
      <c r="L98" s="44"/>
      <c r="N98" s="44"/>
      <c r="O98" s="44"/>
      <c r="P98" s="44"/>
      <c r="Q98" s="44"/>
      <c r="R98" s="44"/>
      <c r="S98" s="44"/>
      <c r="U98" s="90">
        <v>12.4</v>
      </c>
      <c r="V98" s="90">
        <v>-10.745172999999999</v>
      </c>
      <c r="X98" s="6"/>
      <c r="Y98" s="77"/>
      <c r="Z98" s="44"/>
      <c r="AA98" s="44"/>
      <c r="AB98" s="44"/>
      <c r="AC98" s="44"/>
      <c r="AD98" s="44"/>
      <c r="AE98" s="44"/>
      <c r="AG98" s="44"/>
      <c r="AH98" s="44"/>
      <c r="AI98" s="44"/>
      <c r="AJ98" s="44"/>
      <c r="AK98" s="44"/>
      <c r="AL98" s="44"/>
    </row>
    <row r="99" spans="2:38" x14ac:dyDescent="0.25">
      <c r="B99" s="90">
        <v>13.1</v>
      </c>
      <c r="C99" s="90">
        <v>-10.889578999999999</v>
      </c>
      <c r="E99" s="6"/>
      <c r="F99" s="77"/>
      <c r="G99" s="44"/>
      <c r="H99" s="44"/>
      <c r="I99" s="44"/>
      <c r="J99" s="44"/>
      <c r="K99" s="44"/>
      <c r="L99" s="44"/>
      <c r="N99" s="44"/>
      <c r="O99" s="44"/>
      <c r="P99" s="44"/>
      <c r="Q99" s="44"/>
      <c r="R99" s="44"/>
      <c r="S99" s="44"/>
      <c r="U99" s="90">
        <v>13.1</v>
      </c>
      <c r="V99" s="90">
        <v>-11.231358999999999</v>
      </c>
      <c r="X99" s="6"/>
      <c r="Y99" s="77"/>
      <c r="Z99" s="44"/>
      <c r="AA99" s="44"/>
      <c r="AB99" s="44"/>
      <c r="AC99" s="44"/>
      <c r="AD99" s="44"/>
      <c r="AE99" s="44"/>
      <c r="AG99" s="44"/>
      <c r="AH99" s="44"/>
      <c r="AI99" s="44"/>
      <c r="AJ99" s="44"/>
      <c r="AK99" s="44"/>
      <c r="AL99" s="44"/>
    </row>
    <row r="100" spans="2:38" x14ac:dyDescent="0.25">
      <c r="B100" s="90">
        <v>13.8</v>
      </c>
      <c r="C100" s="90">
        <v>-11.474133</v>
      </c>
      <c r="E100" s="6"/>
      <c r="F100" s="77"/>
      <c r="G100" s="44"/>
      <c r="H100" s="44"/>
      <c r="I100" s="44"/>
      <c r="J100" s="44"/>
      <c r="K100" s="44"/>
      <c r="L100" s="44"/>
      <c r="N100" s="44"/>
      <c r="O100" s="44"/>
      <c r="P100" s="44"/>
      <c r="Q100" s="44"/>
      <c r="R100" s="44"/>
      <c r="S100" s="44"/>
      <c r="U100" s="90">
        <v>13.8</v>
      </c>
      <c r="V100" s="90">
        <v>-11.73897</v>
      </c>
      <c r="X100" s="6"/>
      <c r="Y100" s="77"/>
      <c r="Z100" s="44"/>
      <c r="AA100" s="44"/>
      <c r="AB100" s="44"/>
      <c r="AC100" s="44"/>
      <c r="AD100" s="44"/>
      <c r="AE100" s="44"/>
      <c r="AG100" s="44"/>
      <c r="AH100" s="44"/>
      <c r="AI100" s="44"/>
      <c r="AJ100" s="44"/>
      <c r="AK100" s="44"/>
      <c r="AL100" s="44"/>
    </row>
    <row r="101" spans="2:38" x14ac:dyDescent="0.25">
      <c r="B101" s="90">
        <v>14.5</v>
      </c>
      <c r="C101" s="90">
        <v>-12.071723</v>
      </c>
      <c r="E101" s="6"/>
      <c r="F101" s="77"/>
      <c r="G101" s="44"/>
      <c r="H101" s="44"/>
      <c r="I101" s="44"/>
      <c r="J101" s="44"/>
      <c r="K101" s="44"/>
      <c r="L101" s="44"/>
      <c r="N101" s="44"/>
      <c r="O101" s="44"/>
      <c r="P101" s="44"/>
      <c r="Q101" s="44"/>
      <c r="R101" s="44"/>
      <c r="S101" s="44"/>
      <c r="U101" s="90">
        <v>14.5</v>
      </c>
      <c r="V101" s="90">
        <v>-12.270673</v>
      </c>
      <c r="X101" s="6"/>
      <c r="Y101" s="77"/>
      <c r="Z101" s="44"/>
      <c r="AA101" s="44"/>
      <c r="AB101" s="44"/>
      <c r="AC101" s="44"/>
      <c r="AD101" s="44"/>
      <c r="AE101" s="44"/>
      <c r="AG101" s="44"/>
      <c r="AH101" s="44"/>
      <c r="AI101" s="44"/>
      <c r="AJ101" s="44"/>
      <c r="AK101" s="44"/>
      <c r="AL101" s="44"/>
    </row>
    <row r="102" spans="2:38" x14ac:dyDescent="0.25">
      <c r="B102" s="90">
        <v>15.2</v>
      </c>
      <c r="C102" s="90">
        <v>-12.669981</v>
      </c>
      <c r="E102" s="6"/>
      <c r="F102" s="77"/>
      <c r="G102" s="44"/>
      <c r="H102" s="44"/>
      <c r="I102" s="44"/>
      <c r="J102" s="44"/>
      <c r="K102" s="44"/>
      <c r="L102" s="44"/>
      <c r="N102" s="44"/>
      <c r="O102" s="44"/>
      <c r="P102" s="44"/>
      <c r="Q102" s="44"/>
      <c r="R102" s="44"/>
      <c r="S102" s="44"/>
      <c r="U102" s="90">
        <v>15.2</v>
      </c>
      <c r="V102" s="90">
        <v>-12.812761</v>
      </c>
      <c r="X102" s="6"/>
      <c r="Y102" s="77"/>
      <c r="Z102" s="44"/>
      <c r="AA102" s="44"/>
      <c r="AB102" s="44"/>
      <c r="AC102" s="44"/>
      <c r="AD102" s="44"/>
      <c r="AE102" s="44"/>
      <c r="AG102" s="44"/>
      <c r="AH102" s="44"/>
      <c r="AI102" s="44"/>
      <c r="AJ102" s="44"/>
      <c r="AK102" s="44"/>
      <c r="AL102" s="44"/>
    </row>
    <row r="103" spans="2:38" x14ac:dyDescent="0.25">
      <c r="B103" s="90">
        <v>15.9</v>
      </c>
      <c r="C103" s="90">
        <v>-13.271504999999999</v>
      </c>
      <c r="E103" s="6"/>
      <c r="F103" s="77"/>
      <c r="G103" s="44"/>
      <c r="H103" s="44"/>
      <c r="I103" s="44"/>
      <c r="J103" s="44"/>
      <c r="K103" s="44"/>
      <c r="L103" s="44"/>
      <c r="N103" s="44"/>
      <c r="O103" s="44"/>
      <c r="P103" s="44"/>
      <c r="Q103" s="44"/>
      <c r="R103" s="44"/>
      <c r="S103" s="44"/>
      <c r="U103" s="90">
        <v>15.9</v>
      </c>
      <c r="V103" s="90">
        <v>-13.366405</v>
      </c>
      <c r="X103" s="6"/>
      <c r="Y103" s="77"/>
      <c r="Z103" s="44"/>
      <c r="AA103" s="44"/>
      <c r="AB103" s="44"/>
      <c r="AC103" s="44"/>
      <c r="AD103" s="44"/>
      <c r="AE103" s="44"/>
      <c r="AG103" s="44"/>
      <c r="AH103" s="44"/>
      <c r="AI103" s="44"/>
      <c r="AJ103" s="44"/>
      <c r="AK103" s="44"/>
      <c r="AL103" s="44"/>
    </row>
    <row r="104" spans="2:38" x14ac:dyDescent="0.25">
      <c r="B104" s="90">
        <v>16.600000000000001</v>
      </c>
      <c r="C104" s="90">
        <v>-13.862280999999999</v>
      </c>
      <c r="E104" s="6"/>
      <c r="F104" s="77"/>
      <c r="G104" s="44"/>
      <c r="H104" s="44"/>
      <c r="I104" s="44"/>
      <c r="J104" s="44"/>
      <c r="K104" s="44"/>
      <c r="L104" s="44"/>
      <c r="N104" s="44"/>
      <c r="O104" s="44"/>
      <c r="P104" s="44"/>
      <c r="Q104" s="44"/>
      <c r="R104" s="44"/>
      <c r="S104" s="44"/>
      <c r="U104" s="90">
        <v>16.600000000000001</v>
      </c>
      <c r="V104" s="90">
        <v>-13.916848</v>
      </c>
      <c r="X104" s="6"/>
      <c r="Y104" s="77"/>
      <c r="Z104" s="44"/>
      <c r="AA104" s="44"/>
      <c r="AB104" s="44"/>
      <c r="AC104" s="44"/>
      <c r="AD104" s="44"/>
      <c r="AE104" s="44"/>
      <c r="AG104" s="44"/>
      <c r="AH104" s="44"/>
      <c r="AI104" s="44"/>
      <c r="AJ104" s="44"/>
      <c r="AK104" s="44"/>
      <c r="AL104" s="44"/>
    </row>
    <row r="105" spans="2:38" x14ac:dyDescent="0.25">
      <c r="B105" s="90">
        <v>17.3</v>
      </c>
      <c r="C105" s="90">
        <v>-14.488413</v>
      </c>
      <c r="E105" s="6"/>
      <c r="F105" s="77"/>
      <c r="G105" s="44"/>
      <c r="H105" s="44"/>
      <c r="I105" s="44"/>
      <c r="J105" s="44"/>
      <c r="K105" s="44"/>
      <c r="L105" s="44"/>
      <c r="N105" s="44"/>
      <c r="O105" s="44"/>
      <c r="P105" s="44"/>
      <c r="Q105" s="44"/>
      <c r="R105" s="44"/>
      <c r="S105" s="44"/>
      <c r="U105" s="90">
        <v>17.3</v>
      </c>
      <c r="V105" s="90">
        <v>-14.506755999999999</v>
      </c>
      <c r="X105" s="6"/>
      <c r="Y105" s="77"/>
      <c r="Z105" s="44"/>
      <c r="AA105" s="44"/>
      <c r="AB105" s="44"/>
      <c r="AC105" s="44"/>
      <c r="AD105" s="44"/>
      <c r="AE105" s="44"/>
      <c r="AG105" s="44"/>
      <c r="AH105" s="44"/>
      <c r="AI105" s="44"/>
      <c r="AJ105" s="44"/>
      <c r="AK105" s="44"/>
      <c r="AL105" s="44"/>
    </row>
    <row r="106" spans="2:38" x14ac:dyDescent="0.25">
      <c r="B106" s="90">
        <v>18</v>
      </c>
      <c r="C106" s="90">
        <v>-15.335229999999999</v>
      </c>
      <c r="E106" s="6"/>
      <c r="F106" s="77"/>
      <c r="G106" s="44"/>
      <c r="H106" s="44"/>
      <c r="I106" s="44"/>
      <c r="J106" s="44"/>
      <c r="K106" s="44"/>
      <c r="L106" s="44"/>
      <c r="N106" s="44"/>
      <c r="O106" s="44"/>
      <c r="P106" s="44"/>
      <c r="Q106" s="44"/>
      <c r="R106" s="44"/>
      <c r="S106" s="44"/>
      <c r="U106" s="90">
        <v>18</v>
      </c>
      <c r="V106" s="90">
        <v>-15.296324</v>
      </c>
      <c r="X106" s="6"/>
      <c r="Y106" s="77"/>
      <c r="Z106" s="44"/>
      <c r="AA106" s="44"/>
      <c r="AB106" s="44"/>
      <c r="AC106" s="44"/>
      <c r="AD106" s="44"/>
      <c r="AE106" s="44"/>
      <c r="AG106" s="44"/>
      <c r="AH106" s="44"/>
      <c r="AI106" s="44"/>
      <c r="AJ106" s="44"/>
      <c r="AK106" s="44"/>
      <c r="AL106" s="44"/>
    </row>
    <row r="107" spans="2:38" x14ac:dyDescent="0.25">
      <c r="B107" s="90">
        <v>18.7</v>
      </c>
      <c r="C107" s="90">
        <v>-15.371619000000001</v>
      </c>
      <c r="E107" s="6"/>
      <c r="F107" s="77"/>
      <c r="G107" s="44"/>
      <c r="H107" s="44"/>
      <c r="I107" s="44"/>
      <c r="J107" s="44"/>
      <c r="K107" s="44"/>
      <c r="L107" s="44"/>
      <c r="N107" s="44"/>
      <c r="O107" s="44"/>
      <c r="P107" s="44"/>
      <c r="Q107" s="44"/>
      <c r="R107" s="44"/>
      <c r="S107" s="44"/>
      <c r="U107" s="90">
        <v>18.7</v>
      </c>
      <c r="V107" s="90">
        <v>-15.306710000000001</v>
      </c>
      <c r="X107" s="6"/>
      <c r="Y107" s="77"/>
      <c r="Z107" s="44"/>
      <c r="AA107" s="44"/>
      <c r="AB107" s="44"/>
      <c r="AC107" s="44"/>
      <c r="AD107" s="44"/>
      <c r="AE107" s="44"/>
      <c r="AG107" s="44"/>
      <c r="AH107" s="44"/>
      <c r="AI107" s="44"/>
      <c r="AJ107" s="44"/>
      <c r="AK107" s="44"/>
      <c r="AL107" s="44"/>
    </row>
    <row r="108" spans="2:38" x14ac:dyDescent="0.25">
      <c r="B108" s="90">
        <v>19.399999999999999</v>
      </c>
      <c r="C108" s="90">
        <v>-15.366428000000001</v>
      </c>
      <c r="E108" s="6"/>
      <c r="F108" s="77"/>
      <c r="G108" s="44"/>
      <c r="H108" s="44"/>
      <c r="I108" s="44"/>
      <c r="J108" s="44"/>
      <c r="K108" s="44"/>
      <c r="L108" s="44"/>
      <c r="N108" s="44"/>
      <c r="O108" s="44"/>
      <c r="P108" s="44"/>
      <c r="Q108" s="44"/>
      <c r="R108" s="44"/>
      <c r="S108" s="44"/>
      <c r="U108" s="90">
        <v>19.399999999999999</v>
      </c>
      <c r="V108" s="90">
        <v>-15.303193</v>
      </c>
      <c r="X108" s="6"/>
      <c r="Y108" s="77"/>
      <c r="Z108" s="44"/>
      <c r="AA108" s="44"/>
      <c r="AB108" s="44"/>
      <c r="AC108" s="44"/>
      <c r="AD108" s="44"/>
      <c r="AE108" s="44"/>
      <c r="AG108" s="44"/>
      <c r="AH108" s="44"/>
      <c r="AI108" s="44"/>
      <c r="AJ108" s="44"/>
      <c r="AK108" s="44"/>
      <c r="AL108" s="44"/>
    </row>
    <row r="109" spans="2:38" x14ac:dyDescent="0.25">
      <c r="B109" s="90">
        <v>20.100000000000001</v>
      </c>
      <c r="C109" s="90">
        <v>-15.364483</v>
      </c>
      <c r="E109" s="6"/>
      <c r="F109" s="77"/>
      <c r="G109" s="44"/>
      <c r="H109" s="44"/>
      <c r="I109" s="44"/>
      <c r="J109" s="44"/>
      <c r="K109" s="44"/>
      <c r="L109" s="44"/>
      <c r="N109" s="44"/>
      <c r="O109" s="44"/>
      <c r="P109" s="44"/>
      <c r="Q109" s="44"/>
      <c r="R109" s="44"/>
      <c r="S109" s="44"/>
      <c r="U109" s="90">
        <v>20.100000000000001</v>
      </c>
      <c r="V109" s="90">
        <v>-15.30195</v>
      </c>
      <c r="X109" s="6"/>
      <c r="Y109" s="77"/>
      <c r="Z109" s="44"/>
      <c r="AA109" s="44"/>
      <c r="AB109" s="44"/>
      <c r="AC109" s="44"/>
      <c r="AD109" s="44"/>
      <c r="AE109" s="44"/>
      <c r="AG109" s="44"/>
      <c r="AH109" s="44"/>
      <c r="AI109" s="44"/>
      <c r="AJ109" s="44"/>
      <c r="AK109" s="44"/>
      <c r="AL109" s="44"/>
    </row>
    <row r="110" spans="2:38" x14ac:dyDescent="0.25">
      <c r="B110" s="90">
        <v>20.8</v>
      </c>
      <c r="C110" s="90">
        <v>-15.363649000000001</v>
      </c>
      <c r="E110" s="6"/>
      <c r="F110" s="77"/>
      <c r="G110" s="44"/>
      <c r="H110" s="44"/>
      <c r="I110" s="44"/>
      <c r="J110" s="44"/>
      <c r="K110" s="44"/>
      <c r="L110" s="44"/>
      <c r="N110" s="44"/>
      <c r="O110" s="44"/>
      <c r="P110" s="44"/>
      <c r="Q110" s="44"/>
      <c r="R110" s="44"/>
      <c r="S110" s="44"/>
      <c r="U110" s="90">
        <v>20.8</v>
      </c>
      <c r="V110" s="90">
        <v>-15.298826</v>
      </c>
      <c r="X110" s="6"/>
      <c r="Y110" s="77"/>
      <c r="Z110" s="44"/>
      <c r="AA110" s="44"/>
      <c r="AB110" s="44"/>
      <c r="AC110" s="44"/>
      <c r="AD110" s="44"/>
      <c r="AE110" s="44"/>
      <c r="AG110" s="44"/>
      <c r="AH110" s="44"/>
      <c r="AI110" s="44"/>
      <c r="AJ110" s="44"/>
      <c r="AK110" s="44"/>
      <c r="AL110" s="44"/>
    </row>
    <row r="111" spans="2:38" x14ac:dyDescent="0.25">
      <c r="B111" s="90">
        <v>21.5</v>
      </c>
      <c r="C111" s="90">
        <v>-15.361736000000001</v>
      </c>
      <c r="E111" s="6"/>
      <c r="F111" s="77"/>
      <c r="G111" s="44"/>
      <c r="H111" s="44"/>
      <c r="I111" s="44"/>
      <c r="J111" s="44"/>
      <c r="K111" s="44"/>
      <c r="L111" s="44"/>
      <c r="N111" s="44"/>
      <c r="O111" s="44"/>
      <c r="P111" s="44"/>
      <c r="Q111" s="44"/>
      <c r="R111" s="44"/>
      <c r="S111" s="44"/>
      <c r="U111" s="90">
        <v>21.5</v>
      </c>
      <c r="V111" s="90">
        <v>-15.299061999999999</v>
      </c>
      <c r="X111" s="6"/>
      <c r="Y111" s="77"/>
      <c r="Z111" s="44"/>
      <c r="AA111" s="44"/>
      <c r="AB111" s="44"/>
      <c r="AC111" s="44"/>
      <c r="AD111" s="44"/>
      <c r="AE111" s="44"/>
      <c r="AG111" s="44"/>
      <c r="AH111" s="44"/>
      <c r="AI111" s="44"/>
      <c r="AJ111" s="44"/>
      <c r="AK111" s="44"/>
      <c r="AL111" s="44"/>
    </row>
    <row r="112" spans="2:38" x14ac:dyDescent="0.25">
      <c r="B112" s="90">
        <v>22.2</v>
      </c>
      <c r="C112" s="90">
        <v>-15.361789999999999</v>
      </c>
      <c r="E112" s="6"/>
      <c r="F112" s="77"/>
      <c r="G112" s="44"/>
      <c r="H112" s="44"/>
      <c r="I112" s="44"/>
      <c r="J112" s="44"/>
      <c r="K112" s="44"/>
      <c r="L112" s="44"/>
      <c r="N112" s="44"/>
      <c r="O112" s="44"/>
      <c r="P112" s="44"/>
      <c r="Q112" s="44"/>
      <c r="R112" s="44"/>
      <c r="S112" s="44"/>
      <c r="U112" s="90">
        <v>22.2</v>
      </c>
      <c r="V112" s="90">
        <v>-15.297478</v>
      </c>
      <c r="X112" s="6"/>
      <c r="Y112" s="77"/>
      <c r="Z112" s="44"/>
      <c r="AA112" s="44"/>
      <c r="AB112" s="44"/>
      <c r="AC112" s="44"/>
      <c r="AD112" s="44"/>
      <c r="AE112" s="44"/>
      <c r="AG112" s="44"/>
      <c r="AH112" s="44"/>
      <c r="AI112" s="44"/>
      <c r="AJ112" s="44"/>
      <c r="AK112" s="44"/>
      <c r="AL112" s="44"/>
    </row>
    <row r="113" spans="2:38" x14ac:dyDescent="0.25">
      <c r="B113" s="90">
        <v>22.9</v>
      </c>
      <c r="C113" s="90">
        <v>-15.359315</v>
      </c>
      <c r="E113" s="6"/>
      <c r="F113" s="77"/>
      <c r="G113" s="44"/>
      <c r="H113" s="44"/>
      <c r="I113" s="44"/>
      <c r="J113" s="44"/>
      <c r="K113" s="44"/>
      <c r="L113" s="44"/>
      <c r="N113" s="44"/>
      <c r="O113" s="44"/>
      <c r="P113" s="44"/>
      <c r="Q113" s="44"/>
      <c r="R113" s="44"/>
      <c r="S113" s="44"/>
      <c r="U113" s="90">
        <v>22.9</v>
      </c>
      <c r="V113" s="90">
        <v>-15.297437</v>
      </c>
      <c r="X113" s="6"/>
      <c r="Y113" s="77"/>
      <c r="Z113" s="44"/>
      <c r="AA113" s="44"/>
      <c r="AB113" s="44"/>
      <c r="AC113" s="44"/>
      <c r="AD113" s="44"/>
      <c r="AE113" s="44"/>
      <c r="AG113" s="44"/>
      <c r="AH113" s="44"/>
      <c r="AI113" s="44"/>
      <c r="AJ113" s="44"/>
      <c r="AK113" s="44"/>
      <c r="AL113" s="44"/>
    </row>
    <row r="114" spans="2:38" x14ac:dyDescent="0.25">
      <c r="B114" s="90">
        <v>23.6</v>
      </c>
      <c r="C114" s="90">
        <v>-15.361551</v>
      </c>
      <c r="E114" s="6"/>
      <c r="F114" s="77"/>
      <c r="G114" s="44"/>
      <c r="H114" s="44"/>
      <c r="I114" s="44"/>
      <c r="J114" s="44"/>
      <c r="K114" s="44"/>
      <c r="L114" s="44"/>
      <c r="N114" s="44"/>
      <c r="O114" s="44"/>
      <c r="P114" s="44"/>
      <c r="Q114" s="44"/>
      <c r="R114" s="44"/>
      <c r="S114" s="44"/>
      <c r="U114" s="90">
        <v>23.6</v>
      </c>
      <c r="V114" s="90">
        <v>-15.295719999999999</v>
      </c>
      <c r="X114" s="6"/>
      <c r="Y114" s="77"/>
      <c r="Z114" s="44"/>
      <c r="AA114" s="44"/>
      <c r="AB114" s="44"/>
      <c r="AC114" s="44"/>
      <c r="AD114" s="44"/>
      <c r="AE114" s="44"/>
      <c r="AG114" s="44"/>
      <c r="AH114" s="44"/>
      <c r="AI114" s="44"/>
      <c r="AJ114" s="44"/>
      <c r="AK114" s="44"/>
      <c r="AL114" s="44"/>
    </row>
    <row r="115" spans="2:38" x14ac:dyDescent="0.25">
      <c r="B115" s="90">
        <v>24.3</v>
      </c>
      <c r="C115" s="90">
        <v>-15.359978999999999</v>
      </c>
      <c r="E115" s="6"/>
      <c r="F115" s="77"/>
      <c r="G115" s="44"/>
      <c r="H115" s="44"/>
      <c r="I115" s="44"/>
      <c r="J115" s="44"/>
      <c r="K115" s="44"/>
      <c r="L115" s="44"/>
      <c r="N115" s="44"/>
      <c r="O115" s="44"/>
      <c r="P115" s="44"/>
      <c r="Q115" s="44"/>
      <c r="R115" s="44"/>
      <c r="S115" s="44"/>
      <c r="U115" s="90">
        <v>24.3</v>
      </c>
      <c r="V115" s="90">
        <v>-15.296469</v>
      </c>
      <c r="X115" s="6"/>
      <c r="Y115" s="77"/>
      <c r="Z115" s="44"/>
      <c r="AA115" s="44"/>
      <c r="AB115" s="44"/>
      <c r="AC115" s="44"/>
      <c r="AD115" s="44"/>
      <c r="AE115" s="44"/>
      <c r="AG115" s="44"/>
      <c r="AH115" s="44"/>
      <c r="AI115" s="44"/>
      <c r="AJ115" s="44"/>
      <c r="AK115" s="44"/>
      <c r="AL115" s="44"/>
    </row>
    <row r="116" spans="2:38" x14ac:dyDescent="0.25">
      <c r="B116" s="90">
        <v>25</v>
      </c>
      <c r="C116" s="90">
        <v>-15.358955999999999</v>
      </c>
      <c r="E116" s="6"/>
      <c r="F116" s="77"/>
      <c r="G116" s="44"/>
      <c r="H116" s="44"/>
      <c r="I116" s="44"/>
      <c r="J116" s="44"/>
      <c r="K116" s="44"/>
      <c r="L116" s="44"/>
      <c r="N116" s="44"/>
      <c r="O116" s="44"/>
      <c r="P116" s="44"/>
      <c r="Q116" s="44"/>
      <c r="R116" s="44"/>
      <c r="S116" s="44"/>
      <c r="U116" s="90">
        <v>25</v>
      </c>
      <c r="V116" s="90">
        <v>-15.294283999999999</v>
      </c>
      <c r="X116" s="6"/>
      <c r="Y116" s="77"/>
      <c r="Z116" s="44"/>
      <c r="AA116" s="44"/>
      <c r="AB116" s="44"/>
      <c r="AC116" s="44"/>
      <c r="AD116" s="44"/>
      <c r="AE116" s="44"/>
      <c r="AG116" s="44"/>
      <c r="AH116" s="44"/>
      <c r="AI116" s="44"/>
      <c r="AJ116" s="44"/>
      <c r="AK116" s="44"/>
      <c r="AL116" s="44"/>
    </row>
    <row r="117" spans="2:38" x14ac:dyDescent="0.25">
      <c r="B117" s="90" t="s">
        <v>21</v>
      </c>
      <c r="C117" s="90"/>
      <c r="E117" s="6"/>
      <c r="F117" s="77"/>
      <c r="G117" s="44"/>
      <c r="H117" s="44"/>
      <c r="I117" s="44"/>
      <c r="J117" s="44"/>
      <c r="K117" s="44"/>
      <c r="L117" s="44"/>
      <c r="N117" s="44"/>
      <c r="O117" s="44"/>
      <c r="P117" s="44"/>
      <c r="Q117" s="44"/>
      <c r="R117" s="44"/>
      <c r="S117" s="44"/>
      <c r="U117" s="90" t="s">
        <v>21</v>
      </c>
      <c r="V117" s="90"/>
      <c r="X117" s="6"/>
      <c r="Y117" s="77"/>
      <c r="Z117" s="44"/>
      <c r="AA117" s="44"/>
      <c r="AB117" s="44"/>
      <c r="AC117" s="44"/>
      <c r="AD117" s="44"/>
      <c r="AE117" s="44"/>
      <c r="AG117" s="44"/>
      <c r="AH117" s="44"/>
      <c r="AI117" s="44"/>
      <c r="AJ117" s="44"/>
      <c r="AK117" s="44"/>
      <c r="AL117" s="44"/>
    </row>
    <row r="118" spans="2:38" x14ac:dyDescent="0.25">
      <c r="B118" s="90"/>
      <c r="C118" s="90"/>
      <c r="E118" s="6"/>
      <c r="F118" s="77"/>
      <c r="G118" s="44"/>
      <c r="H118" s="44"/>
      <c r="I118" s="44"/>
      <c r="J118" s="44"/>
      <c r="K118" s="44"/>
      <c r="L118" s="44"/>
      <c r="N118" s="44"/>
      <c r="O118" s="44"/>
      <c r="P118" s="44"/>
      <c r="Q118" s="44"/>
      <c r="R118" s="44"/>
      <c r="S118" s="44"/>
      <c r="U118" s="90"/>
      <c r="V118" s="90"/>
      <c r="X118" s="6"/>
      <c r="Y118" s="77"/>
      <c r="Z118" s="44"/>
      <c r="AA118" s="44"/>
      <c r="AB118" s="44"/>
      <c r="AC118" s="44"/>
      <c r="AD118" s="44"/>
      <c r="AE118" s="44"/>
      <c r="AG118" s="44"/>
      <c r="AH118" s="44"/>
      <c r="AI118" s="44"/>
      <c r="AJ118" s="44"/>
      <c r="AK118" s="44"/>
      <c r="AL118" s="44"/>
    </row>
    <row r="119" spans="2:38" x14ac:dyDescent="0.25">
      <c r="B119" s="90"/>
      <c r="C119" s="90"/>
      <c r="E119" s="6"/>
      <c r="F119" s="77"/>
      <c r="G119" s="44"/>
      <c r="H119" s="44"/>
      <c r="I119" s="44"/>
      <c r="J119" s="44"/>
      <c r="K119" s="44"/>
      <c r="L119" s="44"/>
      <c r="N119" s="44"/>
      <c r="O119" s="44"/>
      <c r="P119" s="44"/>
      <c r="Q119" s="44"/>
      <c r="R119" s="44"/>
      <c r="S119" s="44"/>
      <c r="U119" s="90"/>
      <c r="V119" s="90"/>
      <c r="X119" s="6"/>
      <c r="Y119" s="77"/>
      <c r="Z119" s="44"/>
      <c r="AA119" s="44"/>
      <c r="AB119" s="44"/>
      <c r="AC119" s="44"/>
      <c r="AD119" s="44"/>
      <c r="AE119" s="44"/>
      <c r="AG119" s="44"/>
      <c r="AH119" s="44"/>
      <c r="AI119" s="44"/>
      <c r="AJ119" s="44"/>
      <c r="AK119" s="44"/>
      <c r="AL119" s="44"/>
    </row>
    <row r="120" spans="2:38" x14ac:dyDescent="0.25">
      <c r="B120" s="90" t="s">
        <v>215</v>
      </c>
      <c r="C120" s="90"/>
      <c r="E120" s="6"/>
      <c r="F120" s="77"/>
      <c r="G120" s="44"/>
      <c r="H120" s="44"/>
      <c r="I120" s="44"/>
      <c r="J120" s="44"/>
      <c r="K120" s="44"/>
      <c r="L120" s="44"/>
      <c r="N120" s="44"/>
      <c r="O120" s="44"/>
      <c r="P120" s="44"/>
      <c r="Q120" s="44"/>
      <c r="R120" s="44"/>
      <c r="S120" s="44"/>
      <c r="U120" s="90" t="s">
        <v>215</v>
      </c>
      <c r="V120" s="90"/>
      <c r="X120" s="6"/>
      <c r="Y120" s="77"/>
      <c r="Z120" s="44"/>
      <c r="AA120" s="44"/>
      <c r="AB120" s="44"/>
      <c r="AC120" s="44"/>
      <c r="AD120" s="44"/>
      <c r="AE120" s="44"/>
      <c r="AG120" s="44"/>
      <c r="AH120" s="44"/>
      <c r="AI120" s="44"/>
      <c r="AJ120" s="44"/>
      <c r="AK120" s="44"/>
      <c r="AL120" s="44"/>
    </row>
    <row r="121" spans="2:38" x14ac:dyDescent="0.25">
      <c r="B121" s="90" t="s">
        <v>22</v>
      </c>
      <c r="C121" s="90"/>
      <c r="E121" s="6"/>
      <c r="F121" s="77"/>
      <c r="G121" s="44"/>
      <c r="H121" s="44"/>
      <c r="I121" s="44"/>
      <c r="J121" s="44"/>
      <c r="K121" s="44"/>
      <c r="L121" s="44"/>
      <c r="N121" s="44"/>
      <c r="O121" s="44"/>
      <c r="P121" s="44"/>
      <c r="Q121" s="44"/>
      <c r="R121" s="44"/>
      <c r="S121" s="44"/>
      <c r="U121" s="90" t="s">
        <v>22</v>
      </c>
      <c r="V121" s="90"/>
      <c r="X121" s="6"/>
      <c r="Y121" s="77"/>
      <c r="Z121" s="44"/>
      <c r="AA121" s="44"/>
      <c r="AB121" s="44"/>
      <c r="AC121" s="44"/>
      <c r="AD121" s="44"/>
      <c r="AE121" s="44"/>
      <c r="AG121" s="44"/>
      <c r="AH121" s="44"/>
      <c r="AI121" s="44"/>
      <c r="AJ121" s="44"/>
      <c r="AK121" s="44"/>
      <c r="AL121" s="44"/>
    </row>
    <row r="122" spans="2:38" x14ac:dyDescent="0.25">
      <c r="B122" s="90" t="s">
        <v>213</v>
      </c>
      <c r="C122" s="90" t="s">
        <v>217</v>
      </c>
      <c r="E122" s="6"/>
      <c r="F122" s="77"/>
      <c r="G122" s="44"/>
      <c r="H122" s="44"/>
      <c r="I122" s="44"/>
      <c r="J122" s="44"/>
      <c r="K122" s="44"/>
      <c r="L122" s="44"/>
      <c r="N122" s="44"/>
      <c r="O122" s="44"/>
      <c r="P122" s="44"/>
      <c r="Q122" s="44"/>
      <c r="R122" s="44"/>
      <c r="S122" s="44"/>
      <c r="U122" s="90" t="s">
        <v>213</v>
      </c>
      <c r="V122" s="90" t="s">
        <v>217</v>
      </c>
      <c r="X122" s="6"/>
      <c r="Y122" s="77"/>
      <c r="Z122" s="44"/>
      <c r="AA122" s="44"/>
      <c r="AB122" s="44"/>
      <c r="AC122" s="44"/>
      <c r="AD122" s="44"/>
      <c r="AE122" s="44"/>
      <c r="AG122" s="44"/>
      <c r="AH122" s="44"/>
      <c r="AI122" s="44"/>
      <c r="AJ122" s="44"/>
      <c r="AK122" s="44"/>
      <c r="AL122" s="44"/>
    </row>
    <row r="123" spans="2:38" x14ac:dyDescent="0.25">
      <c r="B123" s="90">
        <v>-10</v>
      </c>
      <c r="C123" s="90">
        <v>-7.1607593999999999</v>
      </c>
      <c r="E123" s="6"/>
      <c r="F123" s="77"/>
      <c r="G123" s="44"/>
      <c r="H123" s="44"/>
      <c r="I123" s="44"/>
      <c r="J123" s="44"/>
      <c r="K123" s="44"/>
      <c r="L123" s="44"/>
      <c r="N123" s="44"/>
      <c r="O123" s="44"/>
      <c r="P123" s="44"/>
      <c r="Q123" s="44"/>
      <c r="R123" s="44"/>
      <c r="S123" s="44"/>
      <c r="U123" s="90">
        <v>-10</v>
      </c>
      <c r="V123" s="90">
        <v>-9.0050688000000001</v>
      </c>
      <c r="X123" s="6"/>
      <c r="Y123" s="77"/>
      <c r="Z123" s="44"/>
      <c r="AA123" s="44"/>
      <c r="AB123" s="44"/>
      <c r="AC123" s="44"/>
      <c r="AD123" s="44"/>
      <c r="AE123" s="44"/>
      <c r="AG123" s="44"/>
      <c r="AH123" s="44"/>
      <c r="AI123" s="44"/>
      <c r="AJ123" s="44"/>
      <c r="AK123" s="44"/>
      <c r="AL123" s="44"/>
    </row>
    <row r="124" spans="2:38" x14ac:dyDescent="0.25">
      <c r="B124" s="90">
        <v>-9.3000000000000007</v>
      </c>
      <c r="C124" s="90">
        <v>-7.1725721</v>
      </c>
      <c r="E124" s="6"/>
      <c r="F124" s="77"/>
      <c r="G124" s="44"/>
      <c r="H124" s="44"/>
      <c r="I124" s="44"/>
      <c r="J124" s="44"/>
      <c r="K124" s="44"/>
      <c r="L124" s="44"/>
      <c r="N124" s="44"/>
      <c r="O124" s="44"/>
      <c r="P124" s="44"/>
      <c r="Q124" s="44"/>
      <c r="R124" s="44"/>
      <c r="S124" s="44"/>
      <c r="U124" s="90">
        <v>-9.3000000000000007</v>
      </c>
      <c r="V124" s="90">
        <v>-9.0035582000000005</v>
      </c>
      <c r="X124" s="6"/>
      <c r="Y124" s="77"/>
      <c r="Z124" s="44"/>
      <c r="AA124" s="44"/>
      <c r="AB124" s="44"/>
      <c r="AC124" s="44"/>
      <c r="AD124" s="44"/>
      <c r="AE124" s="44"/>
      <c r="AG124" s="44"/>
      <c r="AH124" s="44"/>
      <c r="AI124" s="44"/>
      <c r="AJ124" s="44"/>
      <c r="AK124" s="44"/>
      <c r="AL124" s="44"/>
    </row>
    <row r="125" spans="2:38" x14ac:dyDescent="0.25">
      <c r="B125" s="90">
        <v>-8.6</v>
      </c>
      <c r="C125" s="90">
        <v>-7.1677103000000004</v>
      </c>
      <c r="E125" s="6"/>
      <c r="F125" s="77"/>
      <c r="G125" s="44"/>
      <c r="H125" s="44"/>
      <c r="I125" s="44"/>
      <c r="J125" s="44"/>
      <c r="K125" s="44"/>
      <c r="L125" s="44"/>
      <c r="N125" s="44"/>
      <c r="O125" s="44"/>
      <c r="P125" s="44"/>
      <c r="Q125" s="44"/>
      <c r="R125" s="44"/>
      <c r="S125" s="44"/>
      <c r="U125" s="90">
        <v>-8.6</v>
      </c>
      <c r="V125" s="90">
        <v>-9.0031061000000001</v>
      </c>
      <c r="X125" s="6"/>
      <c r="Y125" s="77"/>
      <c r="Z125" s="44"/>
      <c r="AA125" s="44"/>
      <c r="AB125" s="44"/>
      <c r="AC125" s="44"/>
      <c r="AD125" s="44"/>
      <c r="AE125" s="44"/>
      <c r="AG125" s="44"/>
      <c r="AH125" s="44"/>
      <c r="AI125" s="44"/>
      <c r="AJ125" s="44"/>
      <c r="AK125" s="44"/>
      <c r="AL125" s="44"/>
    </row>
    <row r="126" spans="2:38" x14ac:dyDescent="0.25">
      <c r="B126" s="90">
        <v>-7.9</v>
      </c>
      <c r="C126" s="90">
        <v>-7.1679339000000004</v>
      </c>
      <c r="E126" s="6"/>
      <c r="F126" s="77"/>
      <c r="G126" s="44"/>
      <c r="H126" s="44"/>
      <c r="I126" s="44"/>
      <c r="J126" s="44"/>
      <c r="K126" s="44"/>
      <c r="L126" s="44"/>
      <c r="N126" s="44"/>
      <c r="O126" s="44"/>
      <c r="P126" s="44"/>
      <c r="Q126" s="44"/>
      <c r="R126" s="44"/>
      <c r="S126" s="44"/>
      <c r="U126" s="90">
        <v>-7.9</v>
      </c>
      <c r="V126" s="90">
        <v>-8.9998684000000004</v>
      </c>
      <c r="X126" s="6"/>
      <c r="Y126" s="77"/>
      <c r="Z126" s="44"/>
      <c r="AA126" s="44"/>
      <c r="AB126" s="44"/>
      <c r="AC126" s="44"/>
      <c r="AD126" s="44"/>
      <c r="AE126" s="44"/>
      <c r="AG126" s="44"/>
      <c r="AH126" s="44"/>
      <c r="AI126" s="44"/>
      <c r="AJ126" s="44"/>
      <c r="AK126" s="44"/>
      <c r="AL126" s="44"/>
    </row>
    <row r="127" spans="2:38" x14ac:dyDescent="0.25">
      <c r="B127" s="90">
        <v>-7.2</v>
      </c>
      <c r="C127" s="90">
        <v>-7.1663446000000004</v>
      </c>
      <c r="E127" s="6"/>
      <c r="F127" s="77"/>
      <c r="G127" s="44"/>
      <c r="H127" s="44"/>
      <c r="I127" s="44"/>
      <c r="J127" s="44"/>
      <c r="K127" s="44"/>
      <c r="L127" s="44"/>
      <c r="N127" s="44"/>
      <c r="O127" s="44"/>
      <c r="P127" s="44"/>
      <c r="Q127" s="44"/>
      <c r="R127" s="44"/>
      <c r="S127" s="44"/>
      <c r="U127" s="90">
        <v>-7.2</v>
      </c>
      <c r="V127" s="90">
        <v>-9.0016707999999994</v>
      </c>
      <c r="X127" s="6"/>
      <c r="Y127" s="77"/>
      <c r="Z127" s="44"/>
      <c r="AA127" s="44"/>
      <c r="AB127" s="44"/>
      <c r="AC127" s="44"/>
      <c r="AD127" s="44"/>
      <c r="AE127" s="44"/>
      <c r="AG127" s="44"/>
      <c r="AH127" s="44"/>
      <c r="AI127" s="44"/>
      <c r="AJ127" s="44"/>
      <c r="AK127" s="44"/>
      <c r="AL127" s="44"/>
    </row>
    <row r="128" spans="2:38" x14ac:dyDescent="0.25">
      <c r="B128" s="90">
        <v>-6.5</v>
      </c>
      <c r="C128" s="90">
        <v>-7.1661853999999998</v>
      </c>
      <c r="E128" s="6"/>
      <c r="F128" s="77"/>
      <c r="G128" s="44"/>
      <c r="H128" s="44"/>
      <c r="I128" s="44"/>
      <c r="J128" s="44"/>
      <c r="K128" s="44"/>
      <c r="L128" s="44"/>
      <c r="N128" s="44"/>
      <c r="O128" s="44"/>
      <c r="P128" s="44"/>
      <c r="Q128" s="44"/>
      <c r="R128" s="44"/>
      <c r="S128" s="44"/>
      <c r="U128" s="90">
        <v>-6.5</v>
      </c>
      <c r="V128" s="90">
        <v>-9.0049294999999994</v>
      </c>
      <c r="X128" s="6"/>
      <c r="Y128" s="77"/>
      <c r="Z128" s="44"/>
      <c r="AA128" s="44"/>
      <c r="AB128" s="44"/>
      <c r="AC128" s="44"/>
      <c r="AD128" s="44"/>
      <c r="AE128" s="44"/>
      <c r="AG128" s="44"/>
      <c r="AH128" s="44"/>
      <c r="AI128" s="44"/>
      <c r="AJ128" s="44"/>
      <c r="AK128" s="44"/>
      <c r="AL128" s="44"/>
    </row>
    <row r="129" spans="2:38" x14ac:dyDescent="0.25">
      <c r="B129" s="90">
        <v>-5.8</v>
      </c>
      <c r="C129" s="90">
        <v>-7.1645107000000001</v>
      </c>
      <c r="E129" s="6"/>
      <c r="F129" s="77"/>
      <c r="G129" s="44"/>
      <c r="H129" s="44"/>
      <c r="I129" s="44"/>
      <c r="J129" s="44"/>
      <c r="K129" s="44"/>
      <c r="L129" s="44"/>
      <c r="N129" s="44"/>
      <c r="O129" s="44"/>
      <c r="P129" s="44"/>
      <c r="Q129" s="44"/>
      <c r="R129" s="44"/>
      <c r="S129" s="44"/>
      <c r="U129" s="90">
        <v>-5.8</v>
      </c>
      <c r="V129" s="90">
        <v>-8.9987534999999994</v>
      </c>
      <c r="X129" s="6"/>
      <c r="Y129" s="77"/>
      <c r="Z129" s="44"/>
      <c r="AA129" s="44"/>
      <c r="AB129" s="44"/>
      <c r="AC129" s="44"/>
      <c r="AD129" s="44"/>
      <c r="AE129" s="44"/>
      <c r="AG129" s="44"/>
      <c r="AH129" s="44"/>
      <c r="AI129" s="44"/>
      <c r="AJ129" s="44"/>
      <c r="AK129" s="44"/>
      <c r="AL129" s="44"/>
    </row>
    <row r="130" spans="2:38" x14ac:dyDescent="0.25">
      <c r="B130" s="90">
        <v>-5.0999999999999996</v>
      </c>
      <c r="C130" s="90">
        <v>-7.1633586999999999</v>
      </c>
      <c r="E130" s="6"/>
      <c r="F130" s="77"/>
      <c r="G130" s="44"/>
      <c r="H130" s="44"/>
      <c r="I130" s="44"/>
      <c r="J130" s="44"/>
      <c r="K130" s="44"/>
      <c r="L130" s="44"/>
      <c r="N130" s="44"/>
      <c r="O130" s="44"/>
      <c r="P130" s="44"/>
      <c r="Q130" s="44"/>
      <c r="R130" s="44"/>
      <c r="S130" s="44"/>
      <c r="U130" s="90">
        <v>-5.0999999999999996</v>
      </c>
      <c r="V130" s="90">
        <v>-8.9995451000000006</v>
      </c>
      <c r="X130" s="6"/>
      <c r="Y130" s="77"/>
      <c r="Z130" s="44"/>
      <c r="AA130" s="44"/>
      <c r="AB130" s="44"/>
      <c r="AC130" s="44"/>
      <c r="AD130" s="44"/>
      <c r="AE130" s="44"/>
      <c r="AG130" s="44"/>
      <c r="AH130" s="44"/>
      <c r="AI130" s="44"/>
      <c r="AJ130" s="44"/>
      <c r="AK130" s="44"/>
      <c r="AL130" s="44"/>
    </row>
    <row r="131" spans="2:38" x14ac:dyDescent="0.25">
      <c r="B131" s="90">
        <v>-4.4000000000000004</v>
      </c>
      <c r="C131" s="90">
        <v>-7.1608485999999996</v>
      </c>
      <c r="E131" s="6"/>
      <c r="F131" s="77"/>
      <c r="G131" s="44"/>
      <c r="H131" s="44"/>
      <c r="I131" s="44"/>
      <c r="J131" s="44"/>
      <c r="K131" s="44"/>
      <c r="L131" s="44"/>
      <c r="N131" s="44"/>
      <c r="O131" s="44"/>
      <c r="P131" s="44"/>
      <c r="Q131" s="44"/>
      <c r="R131" s="44"/>
      <c r="S131" s="44"/>
      <c r="U131" s="90">
        <v>-4.4000000000000004</v>
      </c>
      <c r="V131" s="90">
        <v>-8.9947987000000005</v>
      </c>
      <c r="X131" s="6"/>
      <c r="Y131" s="77"/>
      <c r="Z131" s="44"/>
      <c r="AA131" s="44"/>
      <c r="AB131" s="44"/>
      <c r="AC131" s="44"/>
      <c r="AD131" s="44"/>
      <c r="AE131" s="44"/>
      <c r="AG131" s="44"/>
      <c r="AH131" s="44"/>
      <c r="AI131" s="44"/>
      <c r="AJ131" s="44"/>
      <c r="AK131" s="44"/>
      <c r="AL131" s="44"/>
    </row>
    <row r="132" spans="2:38" x14ac:dyDescent="0.25">
      <c r="B132" s="90">
        <v>-3.7</v>
      </c>
      <c r="C132" s="90">
        <v>-7.1559048000000001</v>
      </c>
      <c r="E132" s="6"/>
      <c r="F132" s="77"/>
      <c r="G132" s="44"/>
      <c r="H132" s="44"/>
      <c r="I132" s="44"/>
      <c r="J132" s="44"/>
      <c r="K132" s="44"/>
      <c r="L132" s="44"/>
      <c r="N132" s="44"/>
      <c r="O132" s="44"/>
      <c r="P132" s="44"/>
      <c r="Q132" s="44"/>
      <c r="R132" s="44"/>
      <c r="S132" s="44"/>
      <c r="U132" s="90">
        <v>-3.7</v>
      </c>
      <c r="V132" s="90">
        <v>-8.9949960999999998</v>
      </c>
      <c r="X132" s="6"/>
      <c r="Y132" s="77"/>
      <c r="Z132" s="44"/>
      <c r="AA132" s="44"/>
      <c r="AB132" s="44"/>
      <c r="AC132" s="44"/>
      <c r="AD132" s="44"/>
      <c r="AE132" s="44"/>
      <c r="AG132" s="44"/>
      <c r="AH132" s="44"/>
      <c r="AI132" s="44"/>
      <c r="AJ132" s="44"/>
      <c r="AK132" s="44"/>
      <c r="AL132" s="44"/>
    </row>
    <row r="133" spans="2:38" x14ac:dyDescent="0.25">
      <c r="B133" s="90">
        <v>-3</v>
      </c>
      <c r="C133" s="90">
        <v>-7.1516799999999998</v>
      </c>
      <c r="E133" s="6"/>
      <c r="F133" s="77"/>
      <c r="G133" s="44"/>
      <c r="H133" s="44"/>
      <c r="I133" s="44"/>
      <c r="J133" s="44"/>
      <c r="K133" s="44"/>
      <c r="L133" s="44"/>
      <c r="N133" s="44"/>
      <c r="O133" s="44"/>
      <c r="P133" s="44"/>
      <c r="Q133" s="44"/>
      <c r="R133" s="44"/>
      <c r="S133" s="44"/>
      <c r="U133" s="90">
        <v>-3</v>
      </c>
      <c r="V133" s="90">
        <v>-8.9924268999999999</v>
      </c>
      <c r="X133" s="6"/>
      <c r="Y133" s="77"/>
      <c r="Z133" s="44"/>
      <c r="AA133" s="44"/>
      <c r="AB133" s="44"/>
      <c r="AC133" s="44"/>
      <c r="AD133" s="44"/>
      <c r="AE133" s="44"/>
      <c r="AG133" s="44"/>
      <c r="AH133" s="44"/>
      <c r="AI133" s="44"/>
      <c r="AJ133" s="44"/>
      <c r="AK133" s="44"/>
      <c r="AL133" s="44"/>
    </row>
    <row r="134" spans="2:38" x14ac:dyDescent="0.25">
      <c r="B134" s="90">
        <v>-2.2999999999999998</v>
      </c>
      <c r="C134" s="90">
        <v>-7.1515408000000003</v>
      </c>
      <c r="E134" s="6"/>
      <c r="F134" s="77"/>
      <c r="G134" s="44"/>
      <c r="H134" s="44"/>
      <c r="I134" s="44"/>
      <c r="J134" s="44"/>
      <c r="K134" s="44"/>
      <c r="L134" s="44"/>
      <c r="N134" s="44"/>
      <c r="O134" s="44"/>
      <c r="P134" s="44"/>
      <c r="Q134" s="44"/>
      <c r="R134" s="44"/>
      <c r="S134" s="44"/>
      <c r="U134" s="90">
        <v>-2.2999999999999998</v>
      </c>
      <c r="V134" s="90">
        <v>-8.9893626999999992</v>
      </c>
      <c r="X134" s="6"/>
      <c r="Y134" s="77"/>
      <c r="Z134" s="44"/>
      <c r="AA134" s="44"/>
      <c r="AB134" s="44"/>
      <c r="AC134" s="44"/>
      <c r="AD134" s="44"/>
      <c r="AE134" s="44"/>
      <c r="AG134" s="44"/>
      <c r="AH134" s="44"/>
      <c r="AI134" s="44"/>
      <c r="AJ134" s="44"/>
      <c r="AK134" s="44"/>
      <c r="AL134" s="44"/>
    </row>
    <row r="135" spans="2:38" x14ac:dyDescent="0.25">
      <c r="B135" s="90">
        <v>-1.6</v>
      </c>
      <c r="C135" s="90">
        <v>-7.146255</v>
      </c>
      <c r="E135" s="6"/>
      <c r="F135" s="77"/>
      <c r="G135" s="44"/>
      <c r="H135" s="44"/>
      <c r="I135" s="44"/>
      <c r="J135" s="44"/>
      <c r="K135" s="44"/>
      <c r="L135" s="44"/>
      <c r="N135" s="44"/>
      <c r="O135" s="44"/>
      <c r="P135" s="44"/>
      <c r="Q135" s="44"/>
      <c r="R135" s="44"/>
      <c r="S135" s="44"/>
      <c r="U135" s="90">
        <v>-1.6</v>
      </c>
      <c r="V135" s="90">
        <v>-8.9889355000000002</v>
      </c>
      <c r="X135" s="6"/>
      <c r="Y135" s="77"/>
      <c r="Z135" s="44"/>
      <c r="AA135" s="44"/>
      <c r="AB135" s="44"/>
      <c r="AC135" s="44"/>
      <c r="AD135" s="44"/>
      <c r="AE135" s="44"/>
      <c r="AG135" s="44"/>
      <c r="AH135" s="44"/>
      <c r="AI135" s="44"/>
      <c r="AJ135" s="44"/>
      <c r="AK135" s="44"/>
      <c r="AL135" s="44"/>
    </row>
    <row r="136" spans="2:38" x14ac:dyDescent="0.25">
      <c r="B136" s="90">
        <v>-0.9</v>
      </c>
      <c r="C136" s="90">
        <v>-7.1426043999999997</v>
      </c>
      <c r="E136" s="6"/>
      <c r="F136" s="77"/>
      <c r="G136" s="44"/>
      <c r="H136" s="44"/>
      <c r="I136" s="44"/>
      <c r="J136" s="44"/>
      <c r="K136" s="44"/>
      <c r="L136" s="44"/>
      <c r="N136" s="44"/>
      <c r="O136" s="44"/>
      <c r="P136" s="44"/>
      <c r="Q136" s="44"/>
      <c r="R136" s="44"/>
      <c r="S136" s="44"/>
      <c r="U136" s="90">
        <v>-0.9</v>
      </c>
      <c r="V136" s="90">
        <v>-8.9815883999999997</v>
      </c>
      <c r="X136" s="6"/>
      <c r="Y136" s="77"/>
      <c r="Z136" s="44"/>
      <c r="AA136" s="44"/>
      <c r="AB136" s="44"/>
      <c r="AC136" s="44"/>
      <c r="AD136" s="44"/>
      <c r="AE136" s="44"/>
      <c r="AG136" s="44"/>
      <c r="AH136" s="44"/>
      <c r="AI136" s="44"/>
      <c r="AJ136" s="44"/>
      <c r="AK136" s="44"/>
      <c r="AL136" s="44"/>
    </row>
    <row r="137" spans="2:38" x14ac:dyDescent="0.25">
      <c r="B137" s="90">
        <v>-0.2</v>
      </c>
      <c r="C137" s="90">
        <v>-7.1374940999999996</v>
      </c>
      <c r="E137" s="6"/>
      <c r="F137" s="77"/>
      <c r="G137" s="44"/>
      <c r="H137" s="44"/>
      <c r="I137" s="44"/>
      <c r="J137" s="44"/>
      <c r="K137" s="44"/>
      <c r="L137" s="44"/>
      <c r="N137" s="44"/>
      <c r="O137" s="44"/>
      <c r="P137" s="44"/>
      <c r="Q137" s="44"/>
      <c r="R137" s="44"/>
      <c r="S137" s="44"/>
      <c r="U137" s="90">
        <v>-0.2</v>
      </c>
      <c r="V137" s="90">
        <v>-8.9806413999999997</v>
      </c>
      <c r="X137" s="6"/>
      <c r="Y137" s="77"/>
      <c r="Z137" s="44"/>
      <c r="AA137" s="44"/>
      <c r="AB137" s="44"/>
      <c r="AC137" s="44"/>
      <c r="AD137" s="44"/>
      <c r="AE137" s="44"/>
      <c r="AG137" s="44"/>
      <c r="AH137" s="44"/>
      <c r="AI137" s="44"/>
      <c r="AJ137" s="44"/>
      <c r="AK137" s="44"/>
      <c r="AL137" s="44"/>
    </row>
    <row r="138" spans="2:38" x14ac:dyDescent="0.25">
      <c r="B138" s="90">
        <v>0.5</v>
      </c>
      <c r="C138" s="90">
        <v>-7.1326799000000003</v>
      </c>
      <c r="E138" s="6"/>
      <c r="F138" s="77"/>
      <c r="G138" s="44"/>
      <c r="H138" s="44"/>
      <c r="I138" s="44"/>
      <c r="J138" s="44"/>
      <c r="K138" s="44"/>
      <c r="L138" s="44"/>
      <c r="N138" s="44"/>
      <c r="O138" s="44"/>
      <c r="P138" s="44"/>
      <c r="Q138" s="44"/>
      <c r="R138" s="44"/>
      <c r="S138" s="44"/>
      <c r="U138" s="90">
        <v>0.5</v>
      </c>
      <c r="V138" s="90">
        <v>-8.9754486</v>
      </c>
      <c r="X138" s="6"/>
      <c r="Y138" s="77"/>
      <c r="Z138" s="44"/>
      <c r="AA138" s="44"/>
      <c r="AB138" s="44"/>
      <c r="AC138" s="44"/>
      <c r="AD138" s="44"/>
      <c r="AE138" s="44"/>
      <c r="AG138" s="44"/>
      <c r="AH138" s="44"/>
      <c r="AI138" s="44"/>
      <c r="AJ138" s="44"/>
      <c r="AK138" s="44"/>
      <c r="AL138" s="44"/>
    </row>
    <row r="139" spans="2:38" x14ac:dyDescent="0.25">
      <c r="B139" s="90">
        <v>1.2</v>
      </c>
      <c r="C139" s="90">
        <v>-7.1352434000000002</v>
      </c>
      <c r="E139" s="6"/>
      <c r="F139" s="77"/>
      <c r="G139" s="44"/>
      <c r="H139" s="44"/>
      <c r="I139" s="44"/>
      <c r="J139" s="44"/>
      <c r="K139" s="44"/>
      <c r="L139" s="44"/>
      <c r="N139" s="44"/>
      <c r="O139" s="44"/>
      <c r="P139" s="44"/>
      <c r="Q139" s="44"/>
      <c r="R139" s="44"/>
      <c r="S139" s="44"/>
      <c r="U139" s="90">
        <v>1.2</v>
      </c>
      <c r="V139" s="90">
        <v>-8.9741602</v>
      </c>
      <c r="X139" s="6"/>
      <c r="Y139" s="77"/>
      <c r="Z139" s="44"/>
      <c r="AA139" s="44"/>
      <c r="AB139" s="44"/>
      <c r="AC139" s="44"/>
      <c r="AD139" s="44"/>
      <c r="AE139" s="44"/>
      <c r="AG139" s="44"/>
      <c r="AH139" s="44"/>
      <c r="AI139" s="44"/>
      <c r="AJ139" s="44"/>
      <c r="AK139" s="44"/>
      <c r="AL139" s="44"/>
    </row>
    <row r="140" spans="2:38" x14ac:dyDescent="0.25">
      <c r="B140" s="90">
        <v>1.9</v>
      </c>
      <c r="C140" s="90">
        <v>-7.1316242000000001</v>
      </c>
      <c r="E140" s="6"/>
      <c r="F140" s="77"/>
      <c r="G140" s="44"/>
      <c r="H140" s="44"/>
      <c r="I140" s="44"/>
      <c r="J140" s="44"/>
      <c r="K140" s="44"/>
      <c r="L140" s="44"/>
      <c r="N140" s="44"/>
      <c r="O140" s="44"/>
      <c r="P140" s="44"/>
      <c r="Q140" s="44"/>
      <c r="R140" s="44"/>
      <c r="S140" s="44"/>
      <c r="U140" s="90">
        <v>1.9</v>
      </c>
      <c r="V140" s="90">
        <v>-8.9639912000000006</v>
      </c>
      <c r="X140" s="6"/>
      <c r="Y140" s="77"/>
      <c r="Z140" s="44"/>
      <c r="AA140" s="44"/>
      <c r="AB140" s="44"/>
      <c r="AC140" s="44"/>
      <c r="AD140" s="44"/>
      <c r="AE140" s="44"/>
      <c r="AG140" s="44"/>
      <c r="AH140" s="44"/>
      <c r="AI140" s="44"/>
      <c r="AJ140" s="44"/>
      <c r="AK140" s="44"/>
      <c r="AL140" s="44"/>
    </row>
    <row r="141" spans="2:38" x14ac:dyDescent="0.25">
      <c r="B141" s="90">
        <v>2.6</v>
      </c>
      <c r="C141" s="90">
        <v>-7.1293344000000003</v>
      </c>
      <c r="E141" s="6"/>
      <c r="F141" s="77"/>
      <c r="G141" s="44"/>
      <c r="H141" s="44"/>
      <c r="I141" s="44"/>
      <c r="J141" s="44"/>
      <c r="K141" s="44"/>
      <c r="L141" s="44"/>
      <c r="N141" s="44"/>
      <c r="O141" s="44"/>
      <c r="P141" s="44"/>
      <c r="Q141" s="44"/>
      <c r="R141" s="44"/>
      <c r="S141" s="44"/>
      <c r="U141" s="90">
        <v>2.6</v>
      </c>
      <c r="V141" s="90">
        <v>-8.9625529999999998</v>
      </c>
      <c r="X141" s="6"/>
      <c r="Y141" s="77"/>
      <c r="Z141" s="44"/>
      <c r="AA141" s="44"/>
      <c r="AB141" s="44"/>
      <c r="AC141" s="44"/>
      <c r="AD141" s="44"/>
      <c r="AE141" s="44"/>
      <c r="AG141" s="44"/>
      <c r="AH141" s="44"/>
      <c r="AI141" s="44"/>
      <c r="AJ141" s="44"/>
      <c r="AK141" s="44"/>
      <c r="AL141" s="44"/>
    </row>
    <row r="142" spans="2:38" x14ac:dyDescent="0.25">
      <c r="B142" s="90">
        <v>3.3</v>
      </c>
      <c r="C142" s="90">
        <v>-7.1335091999999998</v>
      </c>
      <c r="E142" s="6"/>
      <c r="F142" s="77"/>
      <c r="G142" s="44"/>
      <c r="H142" s="44"/>
      <c r="I142" s="44"/>
      <c r="J142" s="44"/>
      <c r="K142" s="44"/>
      <c r="L142" s="44"/>
      <c r="N142" s="44"/>
      <c r="O142" s="44"/>
      <c r="P142" s="44"/>
      <c r="Q142" s="44"/>
      <c r="R142" s="44"/>
      <c r="S142" s="44"/>
      <c r="U142" s="90">
        <v>3.3</v>
      </c>
      <c r="V142" s="90">
        <v>-8.9574356000000002</v>
      </c>
      <c r="X142" s="6"/>
      <c r="Y142" s="77"/>
      <c r="Z142" s="44"/>
      <c r="AA142" s="44"/>
      <c r="AB142" s="44"/>
      <c r="AC142" s="44"/>
      <c r="AD142" s="44"/>
      <c r="AE142" s="44"/>
      <c r="AG142" s="44"/>
      <c r="AH142" s="44"/>
      <c r="AI142" s="44"/>
      <c r="AJ142" s="44"/>
      <c r="AK142" s="44"/>
      <c r="AL142" s="44"/>
    </row>
    <row r="143" spans="2:38" x14ac:dyDescent="0.25">
      <c r="B143" s="90">
        <v>4</v>
      </c>
      <c r="C143" s="90">
        <v>-7.1405807000000001</v>
      </c>
      <c r="E143" s="6"/>
      <c r="F143" s="77"/>
      <c r="G143" s="44"/>
      <c r="H143" s="44"/>
      <c r="I143" s="44"/>
      <c r="J143" s="44"/>
      <c r="K143" s="44"/>
      <c r="L143" s="44"/>
      <c r="N143" s="44"/>
      <c r="O143" s="44"/>
      <c r="P143" s="44"/>
      <c r="Q143" s="44"/>
      <c r="R143" s="44"/>
      <c r="S143" s="44"/>
      <c r="U143" s="90">
        <v>4</v>
      </c>
      <c r="V143" s="90">
        <v>-8.9532909000000007</v>
      </c>
      <c r="X143" s="6"/>
      <c r="Y143" s="77"/>
      <c r="Z143" s="44"/>
      <c r="AA143" s="44"/>
      <c r="AB143" s="44"/>
      <c r="AC143" s="44"/>
      <c r="AD143" s="44"/>
      <c r="AE143" s="44"/>
      <c r="AG143" s="44"/>
      <c r="AH143" s="44"/>
      <c r="AI143" s="44"/>
      <c r="AJ143" s="44"/>
      <c r="AK143" s="44"/>
      <c r="AL143" s="44"/>
    </row>
    <row r="144" spans="2:38" x14ac:dyDescent="0.25">
      <c r="B144" s="90">
        <v>4.7</v>
      </c>
      <c r="C144" s="90">
        <v>-7.1576995999999999</v>
      </c>
      <c r="E144" s="6"/>
      <c r="F144" s="77"/>
      <c r="G144" s="44"/>
      <c r="H144" s="44"/>
      <c r="I144" s="44"/>
      <c r="J144" s="44"/>
      <c r="K144" s="44"/>
      <c r="L144" s="44"/>
      <c r="N144" s="44"/>
      <c r="O144" s="44"/>
      <c r="P144" s="44"/>
      <c r="Q144" s="44"/>
      <c r="R144" s="44"/>
      <c r="S144" s="44"/>
      <c r="U144" s="90">
        <v>4.7</v>
      </c>
      <c r="V144" s="90">
        <v>-8.9490003999999992</v>
      </c>
      <c r="X144" s="6"/>
      <c r="Y144" s="77"/>
      <c r="Z144" s="44"/>
      <c r="AA144" s="44"/>
      <c r="AB144" s="44"/>
      <c r="AC144" s="44"/>
      <c r="AD144" s="44"/>
      <c r="AE144" s="44"/>
      <c r="AG144" s="44"/>
      <c r="AH144" s="44"/>
      <c r="AI144" s="44"/>
      <c r="AJ144" s="44"/>
      <c r="AK144" s="44"/>
      <c r="AL144" s="44"/>
    </row>
    <row r="145" spans="2:38" x14ac:dyDescent="0.25">
      <c r="B145" s="90">
        <v>5.4</v>
      </c>
      <c r="C145" s="90">
        <v>-7.1879438999999996</v>
      </c>
      <c r="E145" s="6"/>
      <c r="F145" s="77"/>
      <c r="G145" s="44"/>
      <c r="H145" s="44"/>
      <c r="I145" s="44"/>
      <c r="J145" s="44"/>
      <c r="K145" s="44"/>
      <c r="L145" s="44"/>
      <c r="N145" s="44"/>
      <c r="O145" s="44"/>
      <c r="P145" s="44"/>
      <c r="Q145" s="44"/>
      <c r="R145" s="44"/>
      <c r="S145" s="44"/>
      <c r="U145" s="90">
        <v>5.4</v>
      </c>
      <c r="V145" s="90">
        <v>-8.9465722999999997</v>
      </c>
      <c r="X145" s="6"/>
      <c r="Y145" s="77"/>
      <c r="Z145" s="44"/>
      <c r="AA145" s="44"/>
      <c r="AB145" s="44"/>
      <c r="AC145" s="44"/>
      <c r="AD145" s="44"/>
      <c r="AE145" s="44"/>
      <c r="AG145" s="44"/>
      <c r="AH145" s="44"/>
      <c r="AI145" s="44"/>
      <c r="AJ145" s="44"/>
      <c r="AK145" s="44"/>
      <c r="AL145" s="44"/>
    </row>
    <row r="146" spans="2:38" x14ac:dyDescent="0.25">
      <c r="B146" s="90">
        <v>6.1</v>
      </c>
      <c r="C146" s="90">
        <v>-7.2535008999999997</v>
      </c>
      <c r="E146" s="6"/>
      <c r="F146" s="77"/>
      <c r="G146" s="44"/>
      <c r="H146" s="44"/>
      <c r="I146" s="44"/>
      <c r="J146" s="44"/>
      <c r="K146" s="44"/>
      <c r="L146" s="44"/>
      <c r="N146" s="44"/>
      <c r="O146" s="44"/>
      <c r="P146" s="44"/>
      <c r="Q146" s="44"/>
      <c r="R146" s="44"/>
      <c r="S146" s="44"/>
      <c r="U146" s="90">
        <v>6.1</v>
      </c>
      <c r="V146" s="90">
        <v>-8.9471291999999991</v>
      </c>
      <c r="X146" s="6"/>
      <c r="Y146" s="77"/>
      <c r="Z146" s="44"/>
      <c r="AA146" s="44"/>
      <c r="AB146" s="44"/>
      <c r="AC146" s="44"/>
      <c r="AD146" s="44"/>
      <c r="AE146" s="44"/>
      <c r="AG146" s="44"/>
      <c r="AH146" s="44"/>
      <c r="AI146" s="44"/>
      <c r="AJ146" s="44"/>
      <c r="AK146" s="44"/>
      <c r="AL146" s="44"/>
    </row>
    <row r="147" spans="2:38" x14ac:dyDescent="0.25">
      <c r="B147" s="90">
        <v>6.8</v>
      </c>
      <c r="C147" s="90">
        <v>-7.4042778</v>
      </c>
      <c r="E147" s="6"/>
      <c r="F147" s="77"/>
      <c r="G147" s="44"/>
      <c r="H147" s="44"/>
      <c r="I147" s="44"/>
      <c r="J147" s="44"/>
      <c r="K147" s="44"/>
      <c r="L147" s="44"/>
      <c r="N147" s="44"/>
      <c r="O147" s="44"/>
      <c r="P147" s="44"/>
      <c r="Q147" s="44"/>
      <c r="R147" s="44"/>
      <c r="S147" s="44"/>
      <c r="U147" s="90">
        <v>6.8</v>
      </c>
      <c r="V147" s="90">
        <v>-8.9553366000000008</v>
      </c>
      <c r="X147" s="6"/>
      <c r="Y147" s="77"/>
      <c r="Z147" s="44"/>
      <c r="AA147" s="44"/>
      <c r="AB147" s="44"/>
      <c r="AC147" s="44"/>
      <c r="AD147" s="44"/>
      <c r="AE147" s="44"/>
      <c r="AG147" s="44"/>
      <c r="AH147" s="44"/>
      <c r="AI147" s="44"/>
      <c r="AJ147" s="44"/>
      <c r="AK147" s="44"/>
      <c r="AL147" s="44"/>
    </row>
    <row r="148" spans="2:38" x14ac:dyDescent="0.25">
      <c r="B148" s="90">
        <v>7.5</v>
      </c>
      <c r="C148" s="90">
        <v>-7.6456027000000004</v>
      </c>
      <c r="E148" s="6"/>
      <c r="F148" s="77"/>
      <c r="G148" s="44"/>
      <c r="H148" s="44"/>
      <c r="I148" s="44"/>
      <c r="J148" s="44"/>
      <c r="K148" s="44"/>
      <c r="L148" s="44"/>
      <c r="N148" s="44"/>
      <c r="O148" s="44"/>
      <c r="P148" s="44"/>
      <c r="Q148" s="44"/>
      <c r="R148" s="44"/>
      <c r="S148" s="44"/>
      <c r="U148" s="90">
        <v>7.5</v>
      </c>
      <c r="V148" s="90">
        <v>-8.9804220000000008</v>
      </c>
      <c r="X148" s="6"/>
      <c r="Y148" s="77"/>
      <c r="Z148" s="44"/>
      <c r="AA148" s="44"/>
      <c r="AB148" s="44"/>
      <c r="AC148" s="44"/>
      <c r="AD148" s="44"/>
      <c r="AE148" s="44"/>
      <c r="AG148" s="44"/>
      <c r="AH148" s="44"/>
      <c r="AI148" s="44"/>
      <c r="AJ148" s="44"/>
      <c r="AK148" s="44"/>
      <c r="AL148" s="44"/>
    </row>
    <row r="149" spans="2:38" x14ac:dyDescent="0.25">
      <c r="B149" s="90">
        <v>8.1999999999999993</v>
      </c>
      <c r="C149" s="90">
        <v>-7.9622792999999996</v>
      </c>
      <c r="E149" s="6"/>
      <c r="F149" s="77"/>
      <c r="G149" s="44"/>
      <c r="H149" s="44"/>
      <c r="I149" s="44"/>
      <c r="J149" s="44"/>
      <c r="K149" s="44"/>
      <c r="L149" s="44"/>
      <c r="N149" s="44"/>
      <c r="O149" s="44"/>
      <c r="P149" s="44"/>
      <c r="Q149" s="44"/>
      <c r="R149" s="44"/>
      <c r="S149" s="44"/>
      <c r="U149" s="90">
        <v>8.1999999999999993</v>
      </c>
      <c r="V149" s="90">
        <v>-9.0434093000000004</v>
      </c>
      <c r="X149" s="6"/>
      <c r="Y149" s="77"/>
      <c r="Z149" s="44"/>
      <c r="AA149" s="44"/>
      <c r="AB149" s="44"/>
      <c r="AC149" s="44"/>
      <c r="AD149" s="44"/>
      <c r="AE149" s="44"/>
      <c r="AG149" s="44"/>
      <c r="AH149" s="44"/>
      <c r="AI149" s="44"/>
      <c r="AJ149" s="44"/>
      <c r="AK149" s="44"/>
      <c r="AL149" s="44"/>
    </row>
    <row r="150" spans="2:38" x14ac:dyDescent="0.25">
      <c r="B150" s="90">
        <v>8.9</v>
      </c>
      <c r="C150" s="90">
        <v>-8.3381805</v>
      </c>
      <c r="E150" s="6"/>
      <c r="F150" s="77"/>
      <c r="G150" s="44"/>
      <c r="H150" s="44"/>
      <c r="I150" s="44"/>
      <c r="J150" s="44"/>
      <c r="K150" s="44"/>
      <c r="L150" s="44"/>
      <c r="N150" s="44"/>
      <c r="O150" s="44"/>
      <c r="P150" s="44"/>
      <c r="Q150" s="44"/>
      <c r="R150" s="44"/>
      <c r="S150" s="44"/>
      <c r="U150" s="90">
        <v>8.9</v>
      </c>
      <c r="V150" s="90">
        <v>-9.1974839999999993</v>
      </c>
      <c r="X150" s="6"/>
      <c r="Y150" s="77"/>
      <c r="Z150" s="44"/>
      <c r="AA150" s="44"/>
      <c r="AB150" s="44"/>
      <c r="AC150" s="44"/>
      <c r="AD150" s="44"/>
      <c r="AE150" s="44"/>
      <c r="AG150" s="44"/>
      <c r="AH150" s="44"/>
      <c r="AI150" s="44"/>
      <c r="AJ150" s="44"/>
      <c r="AK150" s="44"/>
      <c r="AL150" s="44"/>
    </row>
    <row r="151" spans="2:38" x14ac:dyDescent="0.25">
      <c r="B151" s="90">
        <v>9.6</v>
      </c>
      <c r="C151" s="90">
        <v>-8.7670670000000008</v>
      </c>
      <c r="E151" s="6"/>
      <c r="F151" s="77"/>
      <c r="G151" s="44"/>
      <c r="H151" s="44"/>
      <c r="I151" s="44"/>
      <c r="J151" s="44"/>
      <c r="K151" s="44"/>
      <c r="L151" s="44"/>
      <c r="N151" s="44"/>
      <c r="O151" s="44"/>
      <c r="P151" s="44"/>
      <c r="Q151" s="44"/>
      <c r="R151" s="44"/>
      <c r="S151" s="44"/>
      <c r="U151" s="90">
        <v>9.6</v>
      </c>
      <c r="V151" s="90">
        <v>-9.4518336999999999</v>
      </c>
      <c r="X151" s="6"/>
      <c r="Y151" s="77"/>
      <c r="Z151" s="44"/>
      <c r="AA151" s="44"/>
      <c r="AB151" s="44"/>
      <c r="AC151" s="44"/>
      <c r="AD151" s="44"/>
      <c r="AE151" s="44"/>
      <c r="AG151" s="44"/>
      <c r="AH151" s="44"/>
      <c r="AI151" s="44"/>
      <c r="AJ151" s="44"/>
      <c r="AK151" s="44"/>
      <c r="AL151" s="44"/>
    </row>
    <row r="152" spans="2:38" x14ac:dyDescent="0.25">
      <c r="B152" s="90">
        <v>10.3</v>
      </c>
      <c r="C152" s="90">
        <v>-9.2380142000000003</v>
      </c>
      <c r="E152" s="6"/>
      <c r="F152" s="77"/>
      <c r="G152" s="44"/>
      <c r="H152" s="44"/>
      <c r="I152" s="44"/>
      <c r="J152" s="44"/>
      <c r="K152" s="44"/>
      <c r="L152" s="44"/>
      <c r="N152" s="44"/>
      <c r="O152" s="44"/>
      <c r="P152" s="44"/>
      <c r="Q152" s="44"/>
      <c r="R152" s="44"/>
      <c r="S152" s="44"/>
      <c r="U152" s="90">
        <v>10.3</v>
      </c>
      <c r="V152" s="90">
        <v>-9.7845887999999999</v>
      </c>
      <c r="X152" s="6"/>
      <c r="Y152" s="77"/>
      <c r="Z152" s="44"/>
      <c r="AA152" s="44"/>
      <c r="AB152" s="44"/>
      <c r="AC152" s="44"/>
      <c r="AD152" s="44"/>
      <c r="AE152" s="44"/>
      <c r="AG152" s="44"/>
      <c r="AH152" s="44"/>
      <c r="AI152" s="44"/>
      <c r="AJ152" s="44"/>
      <c r="AK152" s="44"/>
      <c r="AL152" s="44"/>
    </row>
    <row r="153" spans="2:38" x14ac:dyDescent="0.25">
      <c r="B153" s="90">
        <v>11</v>
      </c>
      <c r="C153" s="90">
        <v>-9.7406863999999995</v>
      </c>
      <c r="E153" s="6"/>
      <c r="F153" s="77"/>
      <c r="G153" s="44"/>
      <c r="H153" s="44"/>
      <c r="I153" s="44"/>
      <c r="J153" s="44"/>
      <c r="K153" s="44"/>
      <c r="L153" s="44"/>
      <c r="N153" s="44"/>
      <c r="O153" s="44"/>
      <c r="P153" s="44"/>
      <c r="Q153" s="44"/>
      <c r="R153" s="44"/>
      <c r="S153" s="44"/>
      <c r="U153" s="90">
        <v>11</v>
      </c>
      <c r="V153" s="90">
        <v>-10.178552</v>
      </c>
      <c r="X153" s="6"/>
      <c r="Y153" s="77"/>
      <c r="Z153" s="44"/>
      <c r="AA153" s="44"/>
      <c r="AB153" s="44"/>
      <c r="AC153" s="44"/>
      <c r="AD153" s="44"/>
      <c r="AE153" s="44"/>
      <c r="AG153" s="44"/>
      <c r="AH153" s="44"/>
      <c r="AI153" s="44"/>
      <c r="AJ153" s="44"/>
      <c r="AK153" s="44"/>
      <c r="AL153" s="44"/>
    </row>
    <row r="154" spans="2:38" x14ac:dyDescent="0.25">
      <c r="B154" s="90">
        <v>11.7</v>
      </c>
      <c r="C154" s="90">
        <v>-10.276196000000001</v>
      </c>
      <c r="E154" s="6"/>
      <c r="F154" s="77"/>
      <c r="G154" s="44"/>
      <c r="H154" s="44"/>
      <c r="I154" s="44"/>
      <c r="J154" s="44"/>
      <c r="K154" s="44"/>
      <c r="L154" s="44"/>
      <c r="N154" s="44"/>
      <c r="O154" s="44"/>
      <c r="P154" s="44"/>
      <c r="Q154" s="44"/>
      <c r="R154" s="44"/>
      <c r="S154" s="44"/>
      <c r="U154" s="90">
        <v>11.7</v>
      </c>
      <c r="V154" s="90">
        <v>-10.6113</v>
      </c>
      <c r="X154" s="6"/>
      <c r="Y154" s="77"/>
      <c r="Z154" s="44"/>
      <c r="AA154" s="44"/>
      <c r="AB154" s="44"/>
      <c r="AC154" s="44"/>
      <c r="AD154" s="44"/>
      <c r="AE154" s="44"/>
      <c r="AG154" s="44"/>
      <c r="AH154" s="44"/>
      <c r="AI154" s="44"/>
      <c r="AJ154" s="44"/>
      <c r="AK154" s="44"/>
      <c r="AL154" s="44"/>
    </row>
    <row r="155" spans="2:38" x14ac:dyDescent="0.25">
      <c r="B155" s="90">
        <v>12.4</v>
      </c>
      <c r="C155" s="90">
        <v>-10.83159</v>
      </c>
      <c r="E155" s="6"/>
      <c r="F155" s="77"/>
      <c r="G155" s="44"/>
      <c r="H155" s="44"/>
      <c r="I155" s="44"/>
      <c r="J155" s="44"/>
      <c r="K155" s="44"/>
      <c r="L155" s="44"/>
      <c r="N155" s="44"/>
      <c r="O155" s="44"/>
      <c r="P155" s="44"/>
      <c r="Q155" s="44"/>
      <c r="R155" s="44"/>
      <c r="S155" s="44"/>
      <c r="U155" s="90">
        <v>12.4</v>
      </c>
      <c r="V155" s="90">
        <v>-11.075302000000001</v>
      </c>
      <c r="X155" s="6"/>
      <c r="Y155" s="77"/>
      <c r="Z155" s="44"/>
      <c r="AA155" s="44"/>
      <c r="AB155" s="44"/>
      <c r="AC155" s="44"/>
      <c r="AD155" s="44"/>
      <c r="AE155" s="44"/>
      <c r="AG155" s="44"/>
      <c r="AH155" s="44"/>
      <c r="AI155" s="44"/>
      <c r="AJ155" s="44"/>
      <c r="AK155" s="44"/>
      <c r="AL155" s="44"/>
    </row>
    <row r="156" spans="2:38" x14ac:dyDescent="0.25">
      <c r="B156" s="90">
        <v>13.1</v>
      </c>
      <c r="C156" s="90">
        <v>-11.415075999999999</v>
      </c>
      <c r="E156" s="6"/>
      <c r="F156" s="77"/>
      <c r="G156" s="44"/>
      <c r="H156" s="44"/>
      <c r="I156" s="44"/>
      <c r="J156" s="44"/>
      <c r="K156" s="44"/>
      <c r="L156" s="44"/>
      <c r="N156" s="44"/>
      <c r="O156" s="44"/>
      <c r="P156" s="44"/>
      <c r="Q156" s="44"/>
      <c r="R156" s="44"/>
      <c r="S156" s="44"/>
      <c r="U156" s="90">
        <v>13.1</v>
      </c>
      <c r="V156" s="90">
        <v>-11.566046</v>
      </c>
      <c r="X156" s="6"/>
      <c r="Y156" s="77"/>
      <c r="Z156" s="44"/>
      <c r="AA156" s="44"/>
      <c r="AB156" s="44"/>
      <c r="AC156" s="44"/>
      <c r="AD156" s="44"/>
      <c r="AE156" s="44"/>
      <c r="AG156" s="44"/>
      <c r="AH156" s="44"/>
      <c r="AI156" s="44"/>
      <c r="AJ156" s="44"/>
      <c r="AK156" s="44"/>
      <c r="AL156" s="44"/>
    </row>
    <row r="157" spans="2:38" x14ac:dyDescent="0.25">
      <c r="B157" s="90">
        <v>13.8</v>
      </c>
      <c r="C157" s="90">
        <v>-12.013279000000001</v>
      </c>
      <c r="E157" s="6"/>
      <c r="F157" s="77"/>
      <c r="G157" s="44"/>
      <c r="H157" s="44"/>
      <c r="I157" s="44"/>
      <c r="J157" s="44"/>
      <c r="K157" s="44"/>
      <c r="L157" s="44"/>
      <c r="N157" s="44"/>
      <c r="O157" s="44"/>
      <c r="P157" s="44"/>
      <c r="Q157" s="44"/>
      <c r="R157" s="44"/>
      <c r="S157" s="44"/>
      <c r="U157" s="90">
        <v>13.8</v>
      </c>
      <c r="V157" s="90">
        <v>-12.085162</v>
      </c>
      <c r="X157" s="6"/>
      <c r="Y157" s="77"/>
      <c r="Z157" s="44"/>
      <c r="AA157" s="44"/>
      <c r="AB157" s="44"/>
      <c r="AC157" s="44"/>
      <c r="AD157" s="44"/>
      <c r="AE157" s="44"/>
      <c r="AG157" s="44"/>
      <c r="AH157" s="44"/>
      <c r="AI157" s="44"/>
      <c r="AJ157" s="44"/>
      <c r="AK157" s="44"/>
      <c r="AL157" s="44"/>
    </row>
    <row r="158" spans="2:38" x14ac:dyDescent="0.25">
      <c r="B158" s="90">
        <v>14.5</v>
      </c>
      <c r="C158" s="90">
        <v>-12.622541999999999</v>
      </c>
      <c r="E158" s="6"/>
      <c r="F158" s="77"/>
      <c r="G158" s="44"/>
      <c r="H158" s="44"/>
      <c r="I158" s="44"/>
      <c r="J158" s="44"/>
      <c r="K158" s="44"/>
      <c r="L158" s="44"/>
      <c r="N158" s="44"/>
      <c r="O158" s="44"/>
      <c r="P158" s="44"/>
      <c r="Q158" s="44"/>
      <c r="R158" s="44"/>
      <c r="S158" s="44"/>
      <c r="U158" s="90">
        <v>14.5</v>
      </c>
      <c r="V158" s="90">
        <v>-12.623417</v>
      </c>
      <c r="X158" s="6"/>
      <c r="Y158" s="77"/>
      <c r="Z158" s="44"/>
      <c r="AA158" s="44"/>
      <c r="AB158" s="44"/>
      <c r="AC158" s="44"/>
      <c r="AD158" s="44"/>
      <c r="AE158" s="44"/>
      <c r="AG158" s="44"/>
      <c r="AH158" s="44"/>
      <c r="AI158" s="44"/>
      <c r="AJ158" s="44"/>
      <c r="AK158" s="44"/>
      <c r="AL158" s="44"/>
    </row>
    <row r="159" spans="2:38" x14ac:dyDescent="0.25">
      <c r="B159" s="90">
        <v>15.2</v>
      </c>
      <c r="C159" s="90">
        <v>-13.235860000000001</v>
      </c>
      <c r="E159" s="6"/>
      <c r="F159" s="77"/>
      <c r="G159" s="44"/>
      <c r="H159" s="44"/>
      <c r="I159" s="44"/>
      <c r="J159" s="44"/>
      <c r="K159" s="44"/>
      <c r="L159" s="44"/>
      <c r="N159" s="44"/>
      <c r="O159" s="44"/>
      <c r="P159" s="44"/>
      <c r="Q159" s="44"/>
      <c r="R159" s="44"/>
      <c r="S159" s="44"/>
      <c r="U159" s="90">
        <v>15.2</v>
      </c>
      <c r="V159" s="90">
        <v>-13.175155</v>
      </c>
      <c r="X159" s="6"/>
      <c r="Y159" s="77"/>
      <c r="Z159" s="44"/>
      <c r="AA159" s="44"/>
      <c r="AB159" s="44"/>
      <c r="AC159" s="44"/>
      <c r="AD159" s="44"/>
      <c r="AE159" s="44"/>
      <c r="AG159" s="44"/>
      <c r="AH159" s="44"/>
      <c r="AI159" s="44"/>
      <c r="AJ159" s="44"/>
      <c r="AK159" s="44"/>
      <c r="AL159" s="44"/>
    </row>
    <row r="160" spans="2:38" x14ac:dyDescent="0.25">
      <c r="B160" s="90">
        <v>15.9</v>
      </c>
      <c r="C160" s="90">
        <v>-13.848011</v>
      </c>
      <c r="E160" s="6"/>
      <c r="F160" s="77"/>
      <c r="G160" s="44"/>
      <c r="H160" s="44"/>
      <c r="I160" s="44"/>
      <c r="J160" s="44"/>
      <c r="K160" s="44"/>
      <c r="L160" s="44"/>
      <c r="N160" s="44"/>
      <c r="O160" s="44"/>
      <c r="P160" s="44"/>
      <c r="Q160" s="44"/>
      <c r="R160" s="44"/>
      <c r="S160" s="44"/>
      <c r="U160" s="90">
        <v>15.9</v>
      </c>
      <c r="V160" s="90">
        <v>-13.735621</v>
      </c>
      <c r="X160" s="6"/>
      <c r="Y160" s="77"/>
      <c r="Z160" s="44"/>
      <c r="AA160" s="44"/>
      <c r="AB160" s="44"/>
      <c r="AC160" s="44"/>
      <c r="AD160" s="44"/>
      <c r="AE160" s="44"/>
      <c r="AG160" s="44"/>
      <c r="AH160" s="44"/>
      <c r="AI160" s="44"/>
      <c r="AJ160" s="44"/>
      <c r="AK160" s="44"/>
      <c r="AL160" s="44"/>
    </row>
    <row r="161" spans="2:38" x14ac:dyDescent="0.25">
      <c r="B161" s="90">
        <v>16.600000000000001</v>
      </c>
      <c r="C161" s="90">
        <v>-14.450151</v>
      </c>
      <c r="E161" s="6"/>
      <c r="F161" s="77"/>
      <c r="G161" s="44"/>
      <c r="H161" s="44"/>
      <c r="I161" s="44"/>
      <c r="J161" s="44"/>
      <c r="K161" s="44"/>
      <c r="L161" s="44"/>
      <c r="N161" s="44"/>
      <c r="O161" s="44"/>
      <c r="P161" s="44"/>
      <c r="Q161" s="44"/>
      <c r="R161" s="44"/>
      <c r="S161" s="44"/>
      <c r="U161" s="90">
        <v>16.600000000000001</v>
      </c>
      <c r="V161" s="90">
        <v>-14.294739999999999</v>
      </c>
      <c r="X161" s="6"/>
      <c r="Y161" s="77"/>
      <c r="Z161" s="44"/>
      <c r="AA161" s="44"/>
      <c r="AB161" s="44"/>
      <c r="AC161" s="44"/>
      <c r="AD161" s="44"/>
      <c r="AE161" s="44"/>
      <c r="AG161" s="44"/>
      <c r="AH161" s="44"/>
      <c r="AI161" s="44"/>
      <c r="AJ161" s="44"/>
      <c r="AK161" s="44"/>
      <c r="AL161" s="44"/>
    </row>
    <row r="162" spans="2:38" x14ac:dyDescent="0.25">
      <c r="B162" s="90">
        <v>17.3</v>
      </c>
      <c r="C162" s="90">
        <v>-15.08886</v>
      </c>
      <c r="E162" s="6"/>
      <c r="F162" s="77"/>
      <c r="G162" s="44"/>
      <c r="H162" s="44"/>
      <c r="I162" s="44"/>
      <c r="J162" s="44"/>
      <c r="K162" s="44"/>
      <c r="L162" s="44"/>
      <c r="N162" s="44"/>
      <c r="O162" s="44"/>
      <c r="P162" s="44"/>
      <c r="Q162" s="44"/>
      <c r="R162" s="44"/>
      <c r="S162" s="44"/>
      <c r="U162" s="90">
        <v>17.3</v>
      </c>
      <c r="V162" s="90">
        <v>-14.889042999999999</v>
      </c>
      <c r="X162" s="6"/>
      <c r="Y162" s="77"/>
      <c r="Z162" s="44"/>
      <c r="AA162" s="44"/>
      <c r="AB162" s="44"/>
      <c r="AC162" s="44"/>
      <c r="AD162" s="44"/>
      <c r="AE162" s="44"/>
      <c r="AG162" s="44"/>
      <c r="AH162" s="44"/>
      <c r="AI162" s="44"/>
      <c r="AJ162" s="44"/>
      <c r="AK162" s="44"/>
      <c r="AL162" s="44"/>
    </row>
    <row r="163" spans="2:38" x14ac:dyDescent="0.25">
      <c r="B163" s="90">
        <v>18</v>
      </c>
      <c r="C163" s="90">
        <v>-15.948762</v>
      </c>
      <c r="E163" s="6"/>
      <c r="F163" s="77"/>
      <c r="G163" s="44"/>
      <c r="H163" s="44"/>
      <c r="I163" s="44"/>
      <c r="J163" s="44"/>
      <c r="K163" s="44"/>
      <c r="L163" s="44"/>
      <c r="N163" s="44"/>
      <c r="O163" s="44"/>
      <c r="P163" s="44"/>
      <c r="Q163" s="44"/>
      <c r="R163" s="44"/>
      <c r="S163" s="44"/>
      <c r="U163" s="90">
        <v>18</v>
      </c>
      <c r="V163" s="90">
        <v>-15.691224999999999</v>
      </c>
      <c r="X163" s="6"/>
      <c r="Y163" s="77"/>
      <c r="Z163" s="44"/>
      <c r="AA163" s="44"/>
      <c r="AB163" s="44"/>
      <c r="AC163" s="44"/>
      <c r="AD163" s="44"/>
      <c r="AE163" s="44"/>
      <c r="AG163" s="44"/>
      <c r="AH163" s="44"/>
      <c r="AI163" s="44"/>
      <c r="AJ163" s="44"/>
      <c r="AK163" s="44"/>
      <c r="AL163" s="44"/>
    </row>
    <row r="164" spans="2:38" x14ac:dyDescent="0.25">
      <c r="B164" s="90">
        <v>18.7</v>
      </c>
      <c r="C164" s="90">
        <v>-15.993167</v>
      </c>
      <c r="E164" s="6"/>
      <c r="F164" s="77"/>
      <c r="G164" s="44"/>
      <c r="H164" s="44"/>
      <c r="I164" s="44"/>
      <c r="J164" s="44"/>
      <c r="K164" s="44"/>
      <c r="L164" s="44"/>
      <c r="N164" s="44"/>
      <c r="O164" s="44"/>
      <c r="P164" s="44"/>
      <c r="Q164" s="44"/>
      <c r="R164" s="44"/>
      <c r="S164" s="44"/>
      <c r="U164" s="90">
        <v>18.7</v>
      </c>
      <c r="V164" s="90">
        <v>-15.704571</v>
      </c>
      <c r="X164" s="6"/>
      <c r="Y164" s="77"/>
      <c r="Z164" s="44"/>
      <c r="AA164" s="44"/>
      <c r="AB164" s="44"/>
      <c r="AC164" s="44"/>
      <c r="AD164" s="44"/>
      <c r="AE164" s="44"/>
      <c r="AG164" s="44"/>
      <c r="AH164" s="44"/>
      <c r="AI164" s="44"/>
      <c r="AJ164" s="44"/>
      <c r="AK164" s="44"/>
      <c r="AL164" s="44"/>
    </row>
    <row r="165" spans="2:38" x14ac:dyDescent="0.25">
      <c r="B165" s="90">
        <v>19.399999999999999</v>
      </c>
      <c r="C165" s="90">
        <v>-15.985744</v>
      </c>
      <c r="E165" s="6"/>
      <c r="F165" s="77"/>
      <c r="G165" s="44"/>
      <c r="H165" s="44"/>
      <c r="I165" s="44"/>
      <c r="J165" s="44"/>
      <c r="K165" s="44"/>
      <c r="L165" s="44"/>
      <c r="N165" s="44"/>
      <c r="O165" s="44"/>
      <c r="P165" s="44"/>
      <c r="Q165" s="44"/>
      <c r="R165" s="44"/>
      <c r="S165" s="44"/>
      <c r="U165" s="90">
        <v>19.399999999999999</v>
      </c>
      <c r="V165" s="90">
        <v>-15.701446000000001</v>
      </c>
      <c r="X165" s="6"/>
      <c r="Y165" s="77"/>
      <c r="Z165" s="44"/>
      <c r="AA165" s="44"/>
      <c r="AB165" s="44"/>
      <c r="AC165" s="44"/>
      <c r="AD165" s="44"/>
      <c r="AE165" s="44"/>
      <c r="AG165" s="44"/>
      <c r="AH165" s="44"/>
      <c r="AI165" s="44"/>
      <c r="AJ165" s="44"/>
      <c r="AK165" s="44"/>
      <c r="AL165" s="44"/>
    </row>
    <row r="166" spans="2:38" x14ac:dyDescent="0.25">
      <c r="B166" s="90">
        <v>20.100000000000001</v>
      </c>
      <c r="C166" s="90">
        <v>-15.983393</v>
      </c>
      <c r="E166" s="6"/>
      <c r="F166" s="77"/>
      <c r="G166" s="44"/>
      <c r="H166" s="44"/>
      <c r="I166" s="44"/>
      <c r="J166" s="44"/>
      <c r="K166" s="44"/>
      <c r="L166" s="44"/>
      <c r="N166" s="44"/>
      <c r="O166" s="44"/>
      <c r="P166" s="44"/>
      <c r="Q166" s="44"/>
      <c r="R166" s="44"/>
      <c r="S166" s="44"/>
      <c r="U166" s="90">
        <v>20.100000000000001</v>
      </c>
      <c r="V166" s="90">
        <v>-15.697486</v>
      </c>
      <c r="X166" s="6"/>
      <c r="Y166" s="77"/>
      <c r="Z166" s="44"/>
      <c r="AA166" s="44"/>
      <c r="AB166" s="44"/>
      <c r="AC166" s="44"/>
      <c r="AD166" s="44"/>
      <c r="AE166" s="44"/>
      <c r="AG166" s="44"/>
      <c r="AH166" s="44"/>
      <c r="AI166" s="44"/>
      <c r="AJ166" s="44"/>
      <c r="AK166" s="44"/>
      <c r="AL166" s="44"/>
    </row>
    <row r="167" spans="2:38" x14ac:dyDescent="0.25">
      <c r="B167" s="90">
        <v>20.8</v>
      </c>
      <c r="C167" s="90">
        <v>-15.981386000000001</v>
      </c>
      <c r="E167" s="6"/>
      <c r="F167" s="77"/>
      <c r="G167" s="44"/>
      <c r="H167" s="44"/>
      <c r="I167" s="44"/>
      <c r="J167" s="44"/>
      <c r="K167" s="44"/>
      <c r="L167" s="44"/>
      <c r="N167" s="44"/>
      <c r="O167" s="44"/>
      <c r="P167" s="44"/>
      <c r="Q167" s="44"/>
      <c r="R167" s="44"/>
      <c r="S167" s="44"/>
      <c r="U167" s="90">
        <v>20.8</v>
      </c>
      <c r="V167" s="90">
        <v>-15.698905</v>
      </c>
      <c r="X167" s="6"/>
      <c r="Y167" s="77"/>
      <c r="Z167" s="44"/>
      <c r="AA167" s="44"/>
      <c r="AB167" s="44"/>
      <c r="AC167" s="44"/>
      <c r="AD167" s="44"/>
      <c r="AE167" s="44"/>
      <c r="AG167" s="44"/>
      <c r="AH167" s="44"/>
      <c r="AI167" s="44"/>
      <c r="AJ167" s="44"/>
      <c r="AK167" s="44"/>
      <c r="AL167" s="44"/>
    </row>
    <row r="168" spans="2:38" x14ac:dyDescent="0.25">
      <c r="B168" s="90">
        <v>21.5</v>
      </c>
      <c r="C168" s="90">
        <v>-15.980988999999999</v>
      </c>
      <c r="E168" s="6"/>
      <c r="G168" s="44"/>
      <c r="H168" s="44"/>
      <c r="I168" s="44"/>
      <c r="J168" s="44"/>
      <c r="K168" s="44"/>
      <c r="L168" s="44"/>
      <c r="N168" s="44"/>
      <c r="O168" s="44"/>
      <c r="P168" s="44"/>
      <c r="Q168" s="44"/>
      <c r="R168" s="44"/>
      <c r="S168" s="44"/>
      <c r="U168" s="90">
        <v>21.5</v>
      </c>
      <c r="V168" s="90">
        <v>-15.696142999999999</v>
      </c>
      <c r="X168" s="6"/>
      <c r="Y168" s="77"/>
      <c r="Z168" s="44"/>
      <c r="AA168" s="44"/>
      <c r="AB168" s="44"/>
      <c r="AC168" s="44"/>
      <c r="AD168" s="44"/>
      <c r="AE168" s="44"/>
      <c r="AG168" s="44"/>
      <c r="AH168" s="44"/>
      <c r="AI168" s="44"/>
      <c r="AJ168" s="44"/>
      <c r="AK168" s="44"/>
      <c r="AL168" s="44"/>
    </row>
    <row r="169" spans="2:38" x14ac:dyDescent="0.25">
      <c r="B169" s="90">
        <v>22.2</v>
      </c>
      <c r="C169" s="90">
        <v>-15.979953999999999</v>
      </c>
      <c r="E169" s="6"/>
      <c r="G169" s="44"/>
      <c r="H169" s="44"/>
      <c r="I169" s="44"/>
      <c r="J169" s="44"/>
      <c r="K169" s="44"/>
      <c r="L169" s="44"/>
      <c r="N169" s="44"/>
      <c r="O169" s="44"/>
      <c r="P169" s="44"/>
      <c r="Q169" s="44"/>
      <c r="R169" s="44"/>
      <c r="S169" s="44"/>
      <c r="U169" s="90">
        <v>22.2</v>
      </c>
      <c r="V169" s="90">
        <v>-15.697018999999999</v>
      </c>
      <c r="X169" s="6"/>
      <c r="Y169" s="77"/>
      <c r="Z169" s="44"/>
      <c r="AA169" s="44"/>
      <c r="AB169" s="44"/>
      <c r="AC169" s="44"/>
      <c r="AD169" s="44"/>
      <c r="AE169" s="44"/>
      <c r="AG169" s="44"/>
      <c r="AH169" s="44"/>
      <c r="AI169" s="44"/>
      <c r="AJ169" s="44"/>
      <c r="AK169" s="44"/>
      <c r="AL169" s="44"/>
    </row>
    <row r="170" spans="2:38" x14ac:dyDescent="0.25">
      <c r="B170" s="90">
        <v>22.9</v>
      </c>
      <c r="C170" s="90">
        <v>-15.980969</v>
      </c>
      <c r="E170" s="6"/>
      <c r="G170" s="44"/>
      <c r="H170" s="44"/>
      <c r="I170" s="44"/>
      <c r="J170" s="44"/>
      <c r="K170" s="44"/>
      <c r="L170" s="44"/>
      <c r="N170" s="44"/>
      <c r="O170" s="44"/>
      <c r="P170" s="44"/>
      <c r="Q170" s="44"/>
      <c r="R170" s="44"/>
      <c r="S170" s="44"/>
      <c r="U170" s="90">
        <v>22.9</v>
      </c>
      <c r="V170" s="90">
        <v>-15.697221000000001</v>
      </c>
      <c r="X170" s="6"/>
      <c r="Y170" s="77"/>
      <c r="Z170" s="44"/>
      <c r="AA170" s="44"/>
      <c r="AB170" s="44"/>
      <c r="AC170" s="44"/>
      <c r="AD170" s="44"/>
      <c r="AE170" s="44"/>
      <c r="AG170" s="44"/>
      <c r="AH170" s="44"/>
      <c r="AI170" s="44"/>
      <c r="AJ170" s="44"/>
      <c r="AK170" s="44"/>
      <c r="AL170" s="44"/>
    </row>
    <row r="171" spans="2:38" x14ac:dyDescent="0.25">
      <c r="B171" s="90">
        <v>23.6</v>
      </c>
      <c r="C171" s="90">
        <v>-15.978498</v>
      </c>
      <c r="E171" s="6"/>
      <c r="G171" s="44"/>
      <c r="H171" s="44"/>
      <c r="I171" s="44"/>
      <c r="J171" s="44"/>
      <c r="K171" s="44"/>
      <c r="L171" s="44"/>
      <c r="N171" s="44"/>
      <c r="O171" s="44"/>
      <c r="P171" s="44"/>
      <c r="Q171" s="44"/>
      <c r="R171" s="44"/>
      <c r="S171" s="44"/>
      <c r="U171" s="90">
        <v>23.6</v>
      </c>
      <c r="V171" s="90">
        <v>-15.696384</v>
      </c>
      <c r="X171" s="6"/>
      <c r="Y171" s="77"/>
      <c r="Z171" s="44"/>
      <c r="AA171" s="44"/>
      <c r="AB171" s="44"/>
      <c r="AC171" s="44"/>
      <c r="AD171" s="44"/>
      <c r="AE171" s="44"/>
      <c r="AG171" s="44"/>
      <c r="AH171" s="44"/>
      <c r="AI171" s="44"/>
      <c r="AJ171" s="44"/>
      <c r="AK171" s="44"/>
      <c r="AL171" s="44"/>
    </row>
    <row r="172" spans="2:38" x14ac:dyDescent="0.25">
      <c r="B172" s="90">
        <v>24.3</v>
      </c>
      <c r="C172" s="90">
        <v>-15.978964</v>
      </c>
      <c r="E172" s="6"/>
      <c r="G172" s="44"/>
      <c r="H172" s="44"/>
      <c r="I172" s="44"/>
      <c r="J172" s="44"/>
      <c r="K172" s="44"/>
      <c r="L172" s="44"/>
      <c r="N172" s="44"/>
      <c r="O172" s="44"/>
      <c r="P172" s="44"/>
      <c r="Q172" s="44"/>
      <c r="R172" s="44"/>
      <c r="S172" s="44"/>
      <c r="U172" s="90">
        <v>24.3</v>
      </c>
      <c r="V172" s="90">
        <v>-15.693697999999999</v>
      </c>
      <c r="X172" s="6"/>
      <c r="Y172" s="77"/>
      <c r="Z172" s="44"/>
      <c r="AA172" s="44"/>
      <c r="AB172" s="44"/>
      <c r="AC172" s="44"/>
      <c r="AD172" s="44"/>
      <c r="AE172" s="44"/>
      <c r="AG172" s="44"/>
      <c r="AH172" s="44"/>
      <c r="AI172" s="44"/>
      <c r="AJ172" s="44"/>
      <c r="AK172" s="44"/>
      <c r="AL172" s="44"/>
    </row>
    <row r="173" spans="2:38" x14ac:dyDescent="0.25">
      <c r="B173" s="90">
        <v>25</v>
      </c>
      <c r="C173" s="90">
        <v>-15.978740999999999</v>
      </c>
      <c r="E173" s="6"/>
      <c r="G173" s="44"/>
      <c r="H173" s="44"/>
      <c r="I173" s="44"/>
      <c r="J173" s="44"/>
      <c r="K173" s="44"/>
      <c r="L173" s="44"/>
      <c r="N173" s="44"/>
      <c r="O173" s="44"/>
      <c r="P173" s="44"/>
      <c r="Q173" s="44"/>
      <c r="R173" s="44"/>
      <c r="S173" s="44"/>
      <c r="U173" s="90">
        <v>25</v>
      </c>
      <c r="V173" s="90">
        <v>-15.693092</v>
      </c>
      <c r="X173" s="6"/>
      <c r="Y173" s="77"/>
      <c r="Z173" s="44"/>
      <c r="AA173" s="44"/>
      <c r="AB173" s="44"/>
      <c r="AC173" s="44"/>
      <c r="AD173" s="44"/>
      <c r="AE173" s="44"/>
      <c r="AG173" s="44"/>
      <c r="AH173" s="44"/>
      <c r="AI173" s="44"/>
      <c r="AJ173" s="44"/>
      <c r="AK173" s="44"/>
      <c r="AL173" s="44"/>
    </row>
    <row r="174" spans="2:38" x14ac:dyDescent="0.25">
      <c r="B174" s="90" t="s">
        <v>21</v>
      </c>
      <c r="C174" s="90"/>
      <c r="E174" s="6"/>
      <c r="G174" s="44"/>
      <c r="H174" s="44"/>
      <c r="I174" s="44"/>
      <c r="J174" s="44"/>
      <c r="K174" s="44"/>
      <c r="L174" s="44"/>
      <c r="N174" s="44"/>
      <c r="O174" s="44"/>
      <c r="P174" s="44"/>
      <c r="Q174" s="44"/>
      <c r="R174" s="44"/>
      <c r="S174" s="44"/>
      <c r="U174" s="90" t="s">
        <v>21</v>
      </c>
      <c r="V174" s="90"/>
      <c r="X174" s="6"/>
      <c r="Y174" s="77"/>
      <c r="Z174" s="44"/>
      <c r="AA174" s="44"/>
      <c r="AB174" s="44"/>
      <c r="AC174" s="44"/>
      <c r="AD174" s="44"/>
      <c r="AE174" s="44"/>
      <c r="AG174" s="44"/>
      <c r="AH174" s="44"/>
      <c r="AI174" s="44"/>
      <c r="AJ174" s="44"/>
      <c r="AK174" s="44"/>
      <c r="AL174" s="44"/>
    </row>
    <row r="175" spans="2:38" x14ac:dyDescent="0.25">
      <c r="B175" s="90"/>
      <c r="C175" s="90"/>
      <c r="E175" s="6"/>
      <c r="G175" s="44"/>
      <c r="H175" s="44"/>
      <c r="I175" s="44"/>
      <c r="J175" s="44"/>
      <c r="K175" s="44"/>
      <c r="L175" s="44"/>
      <c r="N175" s="44"/>
      <c r="O175" s="44"/>
      <c r="P175" s="44"/>
      <c r="Q175" s="44"/>
      <c r="R175" s="44"/>
      <c r="S175" s="44"/>
      <c r="U175" s="90"/>
      <c r="V175" s="90"/>
      <c r="X175" s="6"/>
      <c r="Y175" s="77"/>
      <c r="Z175" s="44"/>
      <c r="AA175" s="44"/>
      <c r="AB175" s="44"/>
      <c r="AC175" s="44"/>
      <c r="AD175" s="44"/>
      <c r="AE175" s="44"/>
      <c r="AG175" s="44"/>
      <c r="AH175" s="44"/>
      <c r="AI175" s="44"/>
      <c r="AJ175" s="44"/>
      <c r="AK175" s="44"/>
      <c r="AL175" s="44"/>
    </row>
    <row r="176" spans="2:38" x14ac:dyDescent="0.25">
      <c r="B176" s="90"/>
      <c r="C176" s="90"/>
      <c r="E176" s="6"/>
      <c r="G176" s="44"/>
      <c r="H176" s="44"/>
      <c r="I176" s="44"/>
      <c r="J176" s="44"/>
      <c r="K176" s="44"/>
      <c r="L176" s="44"/>
      <c r="N176" s="44"/>
      <c r="O176" s="44"/>
      <c r="P176" s="44"/>
      <c r="Q176" s="44"/>
      <c r="R176" s="44"/>
      <c r="S176" s="44"/>
      <c r="U176" s="90"/>
      <c r="V176" s="90"/>
      <c r="X176" s="6"/>
      <c r="Y176" s="77"/>
      <c r="Z176" s="44"/>
      <c r="AA176" s="44"/>
      <c r="AB176" s="44"/>
      <c r="AC176" s="44"/>
      <c r="AD176" s="44"/>
      <c r="AE176" s="44"/>
      <c r="AG176" s="44"/>
      <c r="AH176" s="44"/>
      <c r="AI176" s="44"/>
      <c r="AJ176" s="44"/>
      <c r="AK176" s="44"/>
      <c r="AL176" s="44"/>
    </row>
    <row r="177" spans="2:38" x14ac:dyDescent="0.25">
      <c r="B177" s="90" t="s">
        <v>215</v>
      </c>
      <c r="C177" s="90"/>
      <c r="E177" s="6"/>
      <c r="G177" s="44"/>
      <c r="H177" s="44"/>
      <c r="I177" s="44"/>
      <c r="J177" s="44"/>
      <c r="K177" s="44"/>
      <c r="L177" s="44"/>
      <c r="N177" s="44"/>
      <c r="O177" s="44"/>
      <c r="P177" s="44"/>
      <c r="Q177" s="44"/>
      <c r="R177" s="44"/>
      <c r="S177" s="44"/>
      <c r="U177" s="90" t="s">
        <v>215</v>
      </c>
      <c r="V177" s="90"/>
      <c r="X177" s="6"/>
      <c r="Y177" s="77"/>
      <c r="Z177" s="44"/>
      <c r="AA177" s="44"/>
      <c r="AB177" s="44"/>
      <c r="AC177" s="44"/>
      <c r="AD177" s="44"/>
      <c r="AE177" s="44"/>
      <c r="AG177" s="44"/>
      <c r="AH177" s="44"/>
      <c r="AI177" s="44"/>
      <c r="AJ177" s="44"/>
      <c r="AK177" s="44"/>
      <c r="AL177" s="44"/>
    </row>
    <row r="178" spans="2:38" x14ac:dyDescent="0.25">
      <c r="B178" s="90" t="s">
        <v>23</v>
      </c>
      <c r="C178" s="90"/>
      <c r="E178" s="6"/>
      <c r="G178" s="44"/>
      <c r="H178" s="44"/>
      <c r="I178" s="44"/>
      <c r="J178" s="44"/>
      <c r="K178" s="44"/>
      <c r="L178" s="44"/>
      <c r="N178" s="44"/>
      <c r="O178" s="44"/>
      <c r="P178" s="44"/>
      <c r="Q178" s="44"/>
      <c r="R178" s="44"/>
      <c r="S178" s="44"/>
      <c r="U178" s="90" t="s">
        <v>23</v>
      </c>
      <c r="V178" s="90"/>
      <c r="X178" s="6"/>
      <c r="Y178" s="77"/>
      <c r="Z178" s="44"/>
      <c r="AA178" s="44"/>
      <c r="AB178" s="44"/>
      <c r="AC178" s="44"/>
      <c r="AD178" s="44"/>
      <c r="AE178" s="44"/>
      <c r="AG178" s="44"/>
      <c r="AH178" s="44"/>
      <c r="AI178" s="44"/>
      <c r="AJ178" s="44"/>
      <c r="AK178" s="44"/>
      <c r="AL178" s="44"/>
    </row>
    <row r="179" spans="2:38" x14ac:dyDescent="0.25">
      <c r="B179" s="90" t="s">
        <v>213</v>
      </c>
      <c r="C179" s="90" t="s">
        <v>218</v>
      </c>
      <c r="E179" s="6"/>
      <c r="G179" s="44"/>
      <c r="H179" s="44"/>
      <c r="I179" s="44"/>
      <c r="J179" s="44"/>
      <c r="K179" s="44"/>
      <c r="L179" s="44"/>
      <c r="N179" s="44"/>
      <c r="O179" s="44"/>
      <c r="P179" s="44"/>
      <c r="Q179" s="44"/>
      <c r="R179" s="44"/>
      <c r="S179" s="44"/>
      <c r="U179" s="90" t="s">
        <v>213</v>
      </c>
      <c r="V179" s="90" t="s">
        <v>218</v>
      </c>
      <c r="X179" s="6"/>
      <c r="Y179" s="77"/>
      <c r="Z179" s="44"/>
      <c r="AA179" s="44"/>
      <c r="AB179" s="44"/>
      <c r="AC179" s="44"/>
      <c r="AD179" s="44"/>
      <c r="AE179" s="44"/>
      <c r="AG179" s="44"/>
      <c r="AH179" s="44"/>
      <c r="AI179" s="44"/>
      <c r="AJ179" s="44"/>
      <c r="AK179" s="44"/>
      <c r="AL179" s="44"/>
    </row>
    <row r="180" spans="2:38" x14ac:dyDescent="0.25">
      <c r="B180" s="90">
        <v>-10</v>
      </c>
      <c r="C180" s="90">
        <v>-7.4913138999999997</v>
      </c>
      <c r="E180" s="6"/>
      <c r="G180" s="44"/>
      <c r="H180" s="44"/>
      <c r="I180" s="44"/>
      <c r="J180" s="44"/>
      <c r="K180" s="44"/>
      <c r="L180" s="44"/>
      <c r="N180" s="44"/>
      <c r="O180" s="44"/>
      <c r="P180" s="44"/>
      <c r="Q180" s="44"/>
      <c r="R180" s="44"/>
      <c r="S180" s="44"/>
      <c r="U180" s="90">
        <v>-10</v>
      </c>
      <c r="V180" s="90">
        <v>-9.2308731000000002</v>
      </c>
      <c r="X180" s="6"/>
      <c r="Y180" s="77"/>
      <c r="Z180" s="44"/>
      <c r="AA180" s="44"/>
      <c r="AB180" s="44"/>
      <c r="AC180" s="44"/>
      <c r="AD180" s="44"/>
      <c r="AE180" s="44"/>
      <c r="AG180" s="44"/>
      <c r="AH180" s="44"/>
      <c r="AI180" s="44"/>
      <c r="AJ180" s="44"/>
      <c r="AK180" s="44"/>
      <c r="AL180" s="44"/>
    </row>
    <row r="181" spans="2:38" x14ac:dyDescent="0.25">
      <c r="B181" s="90">
        <v>-9.3000000000000007</v>
      </c>
      <c r="C181" s="90">
        <v>-7.4910392999999997</v>
      </c>
      <c r="E181" s="6"/>
      <c r="G181" s="44"/>
      <c r="H181" s="44"/>
      <c r="I181" s="44"/>
      <c r="J181" s="44"/>
      <c r="K181" s="44"/>
      <c r="L181" s="44"/>
      <c r="N181" s="44"/>
      <c r="O181" s="44"/>
      <c r="P181" s="44"/>
      <c r="Q181" s="44"/>
      <c r="R181" s="44"/>
      <c r="S181" s="44"/>
      <c r="U181" s="90">
        <v>-9.3000000000000007</v>
      </c>
      <c r="V181" s="90">
        <v>-9.2264853000000002</v>
      </c>
      <c r="X181" s="6"/>
      <c r="Y181" s="77"/>
      <c r="Z181" s="44"/>
      <c r="AA181" s="44"/>
      <c r="AB181" s="44"/>
      <c r="AC181" s="44"/>
      <c r="AD181" s="44"/>
      <c r="AE181" s="44"/>
      <c r="AG181" s="44"/>
      <c r="AH181" s="44"/>
      <c r="AI181" s="44"/>
      <c r="AJ181" s="44"/>
      <c r="AK181" s="44"/>
      <c r="AL181" s="44"/>
    </row>
    <row r="182" spans="2:38" x14ac:dyDescent="0.25">
      <c r="B182" s="90">
        <v>-8.6</v>
      </c>
      <c r="C182" s="90">
        <v>-7.4905429000000003</v>
      </c>
      <c r="E182" s="6"/>
      <c r="G182" s="44"/>
      <c r="H182" s="44"/>
      <c r="I182" s="44"/>
      <c r="J182" s="44"/>
      <c r="K182" s="44"/>
      <c r="L182" s="44"/>
      <c r="N182" s="44"/>
      <c r="O182" s="44"/>
      <c r="P182" s="44"/>
      <c r="Q182" s="44"/>
      <c r="R182" s="44"/>
      <c r="S182" s="44"/>
      <c r="U182" s="90">
        <v>-8.6</v>
      </c>
      <c r="V182" s="90">
        <v>-9.2269897000000007</v>
      </c>
      <c r="X182" s="6"/>
      <c r="Y182" s="77"/>
      <c r="Z182" s="44"/>
      <c r="AA182" s="44"/>
      <c r="AB182" s="44"/>
      <c r="AC182" s="44"/>
      <c r="AD182" s="44"/>
      <c r="AE182" s="44"/>
      <c r="AG182" s="44"/>
      <c r="AH182" s="44"/>
      <c r="AI182" s="44"/>
      <c r="AJ182" s="44"/>
      <c r="AK182" s="44"/>
      <c r="AL182" s="44"/>
    </row>
    <row r="183" spans="2:38" x14ac:dyDescent="0.25">
      <c r="B183" s="90">
        <v>-7.9</v>
      </c>
      <c r="C183" s="90">
        <v>-7.4929832999999997</v>
      </c>
      <c r="E183" s="6"/>
      <c r="G183" s="44"/>
      <c r="H183" s="44"/>
      <c r="I183" s="44"/>
      <c r="J183" s="44"/>
      <c r="K183" s="44"/>
      <c r="L183" s="44"/>
      <c r="N183" s="44"/>
      <c r="O183" s="44"/>
      <c r="P183" s="44"/>
      <c r="Q183" s="44"/>
      <c r="R183" s="44"/>
      <c r="S183" s="44"/>
      <c r="U183" s="90">
        <v>-7.9</v>
      </c>
      <c r="V183" s="90">
        <v>-9.2248944999999996</v>
      </c>
      <c r="X183" s="6"/>
      <c r="Y183" s="77"/>
      <c r="Z183" s="44"/>
      <c r="AA183" s="44"/>
      <c r="AB183" s="44"/>
      <c r="AC183" s="44"/>
      <c r="AD183" s="44"/>
      <c r="AE183" s="44"/>
      <c r="AG183" s="44"/>
      <c r="AH183" s="44"/>
      <c r="AI183" s="44"/>
      <c r="AJ183" s="44"/>
      <c r="AK183" s="44"/>
      <c r="AL183" s="44"/>
    </row>
    <row r="184" spans="2:38" x14ac:dyDescent="0.25">
      <c r="B184" s="90">
        <v>-7.2</v>
      </c>
      <c r="C184" s="90">
        <v>-7.4899734999999996</v>
      </c>
      <c r="E184" s="6"/>
      <c r="G184" s="44"/>
      <c r="H184" s="44"/>
      <c r="I184" s="44"/>
      <c r="J184" s="44"/>
      <c r="K184" s="44"/>
      <c r="L184" s="44"/>
      <c r="N184" s="44"/>
      <c r="O184" s="44"/>
      <c r="P184" s="44"/>
      <c r="Q184" s="44"/>
      <c r="R184" s="44"/>
      <c r="S184" s="44"/>
      <c r="U184" s="90">
        <v>-7.2</v>
      </c>
      <c r="V184" s="90">
        <v>-9.2264575999999998</v>
      </c>
      <c r="X184" s="6"/>
      <c r="Y184" s="77"/>
      <c r="Z184" s="44"/>
      <c r="AA184" s="44"/>
      <c r="AB184" s="44"/>
      <c r="AC184" s="44"/>
      <c r="AD184" s="44"/>
      <c r="AE184" s="44"/>
      <c r="AG184" s="44"/>
      <c r="AH184" s="44"/>
      <c r="AI184" s="44"/>
      <c r="AJ184" s="44"/>
      <c r="AK184" s="44"/>
      <c r="AL184" s="44"/>
    </row>
    <row r="185" spans="2:38" x14ac:dyDescent="0.25">
      <c r="B185" s="90">
        <v>-6.5</v>
      </c>
      <c r="C185" s="90">
        <v>-7.4928489000000003</v>
      </c>
      <c r="E185" s="6"/>
      <c r="G185" s="44"/>
      <c r="H185" s="44"/>
      <c r="I185" s="44"/>
      <c r="J185" s="44"/>
      <c r="K185" s="44"/>
      <c r="L185" s="44"/>
      <c r="N185" s="44"/>
      <c r="O185" s="44"/>
      <c r="P185" s="44"/>
      <c r="Q185" s="44"/>
      <c r="R185" s="44"/>
      <c r="S185" s="44"/>
      <c r="U185" s="90">
        <v>-6.5</v>
      </c>
      <c r="V185" s="90">
        <v>-9.2259101999999995</v>
      </c>
      <c r="X185" s="6"/>
      <c r="Y185" s="77"/>
      <c r="Z185" s="44"/>
      <c r="AA185" s="44"/>
      <c r="AB185" s="44"/>
      <c r="AC185" s="44"/>
      <c r="AD185" s="44"/>
      <c r="AE185" s="44"/>
      <c r="AG185" s="44"/>
      <c r="AH185" s="44"/>
      <c r="AI185" s="44"/>
      <c r="AJ185" s="44"/>
      <c r="AK185" s="44"/>
      <c r="AL185" s="44"/>
    </row>
    <row r="186" spans="2:38" x14ac:dyDescent="0.25">
      <c r="B186" s="90">
        <v>-5.8</v>
      </c>
      <c r="C186" s="90">
        <v>-7.4902201000000002</v>
      </c>
      <c r="E186" s="6"/>
      <c r="G186" s="44"/>
      <c r="H186" s="44"/>
      <c r="I186" s="44"/>
      <c r="J186" s="44"/>
      <c r="K186" s="44"/>
      <c r="L186" s="44"/>
      <c r="N186" s="44"/>
      <c r="O186" s="44"/>
      <c r="P186" s="44"/>
      <c r="Q186" s="44"/>
      <c r="R186" s="44"/>
      <c r="S186" s="44"/>
      <c r="U186" s="90">
        <v>-5.8</v>
      </c>
      <c r="V186" s="90">
        <v>-9.2264193999999993</v>
      </c>
      <c r="X186" s="6"/>
      <c r="Y186" s="77"/>
      <c r="Z186" s="44"/>
      <c r="AA186" s="44"/>
      <c r="AB186" s="44"/>
      <c r="AC186" s="44"/>
      <c r="AD186" s="44"/>
      <c r="AE186" s="44"/>
      <c r="AG186" s="44"/>
      <c r="AH186" s="44"/>
      <c r="AI186" s="44"/>
      <c r="AJ186" s="44"/>
      <c r="AK186" s="44"/>
      <c r="AL186" s="44"/>
    </row>
    <row r="187" spans="2:38" x14ac:dyDescent="0.25">
      <c r="B187" s="90">
        <v>-5.0999999999999996</v>
      </c>
      <c r="C187" s="90">
        <v>-7.4948167999999997</v>
      </c>
      <c r="E187" s="6"/>
      <c r="G187" s="44"/>
      <c r="H187" s="44"/>
      <c r="I187" s="44"/>
      <c r="J187" s="44"/>
      <c r="K187" s="44"/>
      <c r="L187" s="44"/>
      <c r="N187" s="44"/>
      <c r="O187" s="44"/>
      <c r="P187" s="44"/>
      <c r="Q187" s="44"/>
      <c r="R187" s="44"/>
      <c r="S187" s="44"/>
      <c r="U187" s="90">
        <v>-5.0999999999999996</v>
      </c>
      <c r="V187" s="90">
        <v>-9.2203856000000002</v>
      </c>
      <c r="X187" s="6"/>
      <c r="Y187" s="77"/>
      <c r="Z187" s="44"/>
      <c r="AA187" s="44"/>
      <c r="AB187" s="44"/>
      <c r="AC187" s="44"/>
      <c r="AD187" s="44"/>
      <c r="AE187" s="44"/>
      <c r="AG187" s="44"/>
      <c r="AH187" s="44"/>
      <c r="AI187" s="44"/>
      <c r="AJ187" s="44"/>
      <c r="AK187" s="44"/>
      <c r="AL187" s="44"/>
    </row>
    <row r="188" spans="2:38" x14ac:dyDescent="0.25">
      <c r="B188" s="90">
        <v>-4.4000000000000004</v>
      </c>
      <c r="C188" s="90">
        <v>-7.4921917999999996</v>
      </c>
      <c r="E188" s="6"/>
      <c r="G188" s="44"/>
      <c r="H188" s="44"/>
      <c r="I188" s="44"/>
      <c r="J188" s="44"/>
      <c r="K188" s="44"/>
      <c r="L188" s="44"/>
      <c r="N188" s="44"/>
      <c r="O188" s="44"/>
      <c r="P188" s="44"/>
      <c r="Q188" s="44"/>
      <c r="R188" s="44"/>
      <c r="S188" s="44"/>
      <c r="U188" s="90">
        <v>-4.4000000000000004</v>
      </c>
      <c r="V188" s="90">
        <v>-9.2221136000000001</v>
      </c>
      <c r="X188" s="6"/>
      <c r="Y188" s="77"/>
      <c r="Z188" s="44"/>
      <c r="AA188" s="44"/>
      <c r="AB188" s="44"/>
      <c r="AC188" s="44"/>
      <c r="AD188" s="44"/>
      <c r="AE188" s="44"/>
      <c r="AG188" s="44"/>
      <c r="AH188" s="44"/>
      <c r="AI188" s="44"/>
      <c r="AJ188" s="44"/>
      <c r="AK188" s="44"/>
      <c r="AL188" s="44"/>
    </row>
    <row r="189" spans="2:38" x14ac:dyDescent="0.25">
      <c r="B189" s="90">
        <v>-3.7</v>
      </c>
      <c r="C189" s="90">
        <v>-7.4917455000000004</v>
      </c>
      <c r="E189" s="6"/>
      <c r="G189" s="44"/>
      <c r="H189" s="44"/>
      <c r="I189" s="44"/>
      <c r="J189" s="44"/>
      <c r="K189" s="44"/>
      <c r="L189" s="44"/>
      <c r="N189" s="44"/>
      <c r="O189" s="44"/>
      <c r="P189" s="44"/>
      <c r="Q189" s="44"/>
      <c r="R189" s="44"/>
      <c r="S189" s="44"/>
      <c r="U189" s="90">
        <v>-3.7</v>
      </c>
      <c r="V189" s="90">
        <v>-9.2207717999999996</v>
      </c>
      <c r="X189" s="6"/>
      <c r="Y189" s="77"/>
      <c r="Z189" s="44"/>
      <c r="AA189" s="44"/>
      <c r="AB189" s="44"/>
      <c r="AC189" s="44"/>
      <c r="AD189" s="44"/>
      <c r="AE189" s="44"/>
      <c r="AG189" s="44"/>
      <c r="AH189" s="44"/>
      <c r="AI189" s="44"/>
      <c r="AJ189" s="44"/>
      <c r="AK189" s="44"/>
      <c r="AL189" s="44"/>
    </row>
    <row r="190" spans="2:38" x14ac:dyDescent="0.25">
      <c r="B190" s="90">
        <v>-3</v>
      </c>
      <c r="C190" s="90">
        <v>-7.4922233</v>
      </c>
      <c r="E190" s="6"/>
      <c r="G190" s="44"/>
      <c r="H190" s="44"/>
      <c r="I190" s="44"/>
      <c r="J190" s="44"/>
      <c r="K190" s="44"/>
      <c r="L190" s="44"/>
      <c r="N190" s="44"/>
      <c r="O190" s="44"/>
      <c r="P190" s="44"/>
      <c r="Q190" s="44"/>
      <c r="R190" s="44"/>
      <c r="S190" s="44"/>
      <c r="U190" s="90">
        <v>-3</v>
      </c>
      <c r="V190" s="90">
        <v>-9.2170228999999999</v>
      </c>
      <c r="X190" s="6"/>
      <c r="Y190" s="77"/>
      <c r="Z190" s="44"/>
      <c r="AA190" s="44"/>
      <c r="AB190" s="44"/>
      <c r="AC190" s="44"/>
      <c r="AD190" s="44"/>
      <c r="AE190" s="44"/>
      <c r="AG190" s="44"/>
      <c r="AH190" s="44"/>
      <c r="AI190" s="44"/>
      <c r="AJ190" s="44"/>
      <c r="AK190" s="44"/>
      <c r="AL190" s="44"/>
    </row>
    <row r="191" spans="2:38" x14ac:dyDescent="0.25">
      <c r="B191" s="90">
        <v>-2.2999999999999998</v>
      </c>
      <c r="C191" s="90">
        <v>-7.4916657999999998</v>
      </c>
      <c r="E191" s="6"/>
      <c r="G191" s="44"/>
      <c r="H191" s="44"/>
      <c r="I191" s="44"/>
      <c r="J191" s="44"/>
      <c r="K191" s="44"/>
      <c r="L191" s="44"/>
      <c r="N191" s="44"/>
      <c r="O191" s="44"/>
      <c r="P191" s="44"/>
      <c r="Q191" s="44"/>
      <c r="R191" s="44"/>
      <c r="S191" s="44"/>
      <c r="U191" s="90">
        <v>-2.2999999999999998</v>
      </c>
      <c r="V191" s="90">
        <v>-9.2151308000000007</v>
      </c>
      <c r="X191" s="6"/>
      <c r="Y191" s="77"/>
      <c r="Z191" s="44"/>
      <c r="AA191" s="44"/>
      <c r="AB191" s="44"/>
      <c r="AC191" s="44"/>
      <c r="AD191" s="44"/>
      <c r="AE191" s="44"/>
      <c r="AG191" s="44"/>
      <c r="AH191" s="44"/>
      <c r="AI191" s="44"/>
      <c r="AJ191" s="44"/>
      <c r="AK191" s="44"/>
      <c r="AL191" s="44"/>
    </row>
    <row r="192" spans="2:38" x14ac:dyDescent="0.25">
      <c r="B192" s="90">
        <v>-1.6</v>
      </c>
      <c r="C192" s="90">
        <v>-7.4925733000000001</v>
      </c>
      <c r="E192" s="6"/>
      <c r="G192" s="44"/>
      <c r="H192" s="44"/>
      <c r="I192" s="44"/>
      <c r="J192" s="44"/>
      <c r="K192" s="44"/>
      <c r="L192" s="44"/>
      <c r="N192" s="44"/>
      <c r="O192" s="44"/>
      <c r="P192" s="44"/>
      <c r="Q192" s="44"/>
      <c r="R192" s="44"/>
      <c r="S192" s="44"/>
      <c r="U192" s="90">
        <v>-1.6</v>
      </c>
      <c r="V192" s="90">
        <v>-9.2123337000000003</v>
      </c>
      <c r="X192" s="6"/>
      <c r="Y192" s="77"/>
      <c r="Z192" s="44"/>
      <c r="AA192" s="44"/>
      <c r="AB192" s="44"/>
      <c r="AC192" s="44"/>
      <c r="AD192" s="44"/>
      <c r="AE192" s="44"/>
      <c r="AG192" s="44"/>
      <c r="AH192" s="44"/>
      <c r="AI192" s="44"/>
      <c r="AJ192" s="44"/>
      <c r="AK192" s="44"/>
      <c r="AL192" s="44"/>
    </row>
    <row r="193" spans="2:38" x14ac:dyDescent="0.25">
      <c r="B193" s="90">
        <v>-0.9</v>
      </c>
      <c r="C193" s="90">
        <v>-7.4997482</v>
      </c>
      <c r="E193" s="6"/>
      <c r="G193" s="44"/>
      <c r="H193" s="44"/>
      <c r="I193" s="44"/>
      <c r="J193" s="44"/>
      <c r="K193" s="44"/>
      <c r="L193" s="44"/>
      <c r="N193" s="44"/>
      <c r="O193" s="44"/>
      <c r="P193" s="44"/>
      <c r="Q193" s="44"/>
      <c r="R193" s="44"/>
      <c r="S193" s="44"/>
      <c r="U193" s="90">
        <v>-0.9</v>
      </c>
      <c r="V193" s="90">
        <v>-9.2109690000000004</v>
      </c>
      <c r="X193" s="6"/>
      <c r="Y193" s="77"/>
      <c r="Z193" s="44"/>
      <c r="AA193" s="44"/>
      <c r="AB193" s="44"/>
      <c r="AC193" s="44"/>
      <c r="AD193" s="44"/>
      <c r="AE193" s="44"/>
      <c r="AG193" s="44"/>
      <c r="AH193" s="44"/>
      <c r="AI193" s="44"/>
      <c r="AJ193" s="44"/>
      <c r="AK193" s="44"/>
      <c r="AL193" s="44"/>
    </row>
    <row r="194" spans="2:38" x14ac:dyDescent="0.25">
      <c r="B194" s="90">
        <v>-0.2</v>
      </c>
      <c r="C194" s="90">
        <v>-7.4994993000000001</v>
      </c>
      <c r="E194" s="6"/>
      <c r="G194" s="44"/>
      <c r="H194" s="44"/>
      <c r="I194" s="44"/>
      <c r="J194" s="44"/>
      <c r="K194" s="44"/>
      <c r="L194" s="44"/>
      <c r="N194" s="44"/>
      <c r="O194" s="44"/>
      <c r="P194" s="44"/>
      <c r="Q194" s="44"/>
      <c r="R194" s="44"/>
      <c r="S194" s="44"/>
      <c r="U194" s="90">
        <v>-0.2</v>
      </c>
      <c r="V194" s="90">
        <v>-9.2078056000000004</v>
      </c>
      <c r="X194" s="6"/>
      <c r="Y194" s="77"/>
      <c r="Z194" s="44"/>
      <c r="AA194" s="44"/>
      <c r="AB194" s="44"/>
      <c r="AC194" s="44"/>
      <c r="AD194" s="44"/>
      <c r="AE194" s="44"/>
      <c r="AG194" s="44"/>
      <c r="AH194" s="44"/>
      <c r="AI194" s="44"/>
      <c r="AJ194" s="44"/>
      <c r="AK194" s="44"/>
      <c r="AL194" s="44"/>
    </row>
    <row r="195" spans="2:38" x14ac:dyDescent="0.25">
      <c r="B195" s="90">
        <v>0.5</v>
      </c>
      <c r="C195" s="90">
        <v>-7.5038266</v>
      </c>
      <c r="E195" s="6"/>
      <c r="G195" s="44"/>
      <c r="H195" s="44"/>
      <c r="I195" s="44"/>
      <c r="J195" s="44"/>
      <c r="K195" s="44"/>
      <c r="L195" s="44"/>
      <c r="N195" s="44"/>
      <c r="O195" s="44"/>
      <c r="P195" s="44"/>
      <c r="Q195" s="44"/>
      <c r="R195" s="44"/>
      <c r="S195" s="44"/>
      <c r="U195" s="90">
        <v>0.5</v>
      </c>
      <c r="V195" s="90">
        <v>-9.2009106000000003</v>
      </c>
      <c r="X195" s="6"/>
      <c r="Y195" s="77"/>
      <c r="Z195" s="44"/>
      <c r="AA195" s="44"/>
      <c r="AB195" s="44"/>
      <c r="AC195" s="44"/>
      <c r="AD195" s="44"/>
      <c r="AE195" s="44"/>
      <c r="AG195" s="44"/>
      <c r="AH195" s="44"/>
      <c r="AI195" s="44"/>
      <c r="AJ195" s="44"/>
      <c r="AK195" s="44"/>
      <c r="AL195" s="44"/>
    </row>
    <row r="196" spans="2:38" x14ac:dyDescent="0.25">
      <c r="B196" s="90">
        <v>1.2</v>
      </c>
      <c r="C196" s="90">
        <v>-7.5084156999999996</v>
      </c>
      <c r="E196" s="6"/>
      <c r="G196" s="44"/>
      <c r="H196" s="44"/>
      <c r="I196" s="44"/>
      <c r="J196" s="44"/>
      <c r="K196" s="44"/>
      <c r="L196" s="44"/>
      <c r="N196" s="44"/>
      <c r="O196" s="44"/>
      <c r="P196" s="44"/>
      <c r="Q196" s="44"/>
      <c r="R196" s="44"/>
      <c r="S196" s="44"/>
      <c r="U196" s="90">
        <v>1.2</v>
      </c>
      <c r="V196" s="90">
        <v>-9.1980085000000003</v>
      </c>
      <c r="X196" s="6"/>
      <c r="Y196" s="77"/>
      <c r="Z196" s="44"/>
      <c r="AA196" s="44"/>
      <c r="AB196" s="44"/>
      <c r="AC196" s="44"/>
      <c r="AD196" s="44"/>
      <c r="AE196" s="44"/>
      <c r="AG196" s="44"/>
      <c r="AH196" s="44"/>
      <c r="AI196" s="44"/>
      <c r="AJ196" s="44"/>
      <c r="AK196" s="44"/>
      <c r="AL196" s="44"/>
    </row>
    <row r="197" spans="2:38" x14ac:dyDescent="0.25">
      <c r="B197" s="90">
        <v>1.9</v>
      </c>
      <c r="C197" s="90">
        <v>-7.5117592999999996</v>
      </c>
      <c r="E197" s="6"/>
      <c r="G197" s="44"/>
      <c r="H197" s="44"/>
      <c r="I197" s="44"/>
      <c r="J197" s="44"/>
      <c r="K197" s="44"/>
      <c r="L197" s="44"/>
      <c r="N197" s="44"/>
      <c r="O197" s="44"/>
      <c r="P197" s="44"/>
      <c r="Q197" s="44"/>
      <c r="R197" s="44"/>
      <c r="S197" s="44"/>
      <c r="U197" s="90">
        <v>1.9</v>
      </c>
      <c r="V197" s="90">
        <v>-9.1953869000000008</v>
      </c>
      <c r="X197" s="6"/>
      <c r="Y197" s="77"/>
      <c r="Z197" s="44"/>
      <c r="AA197" s="44"/>
      <c r="AB197" s="44"/>
      <c r="AC197" s="44"/>
      <c r="AD197" s="44"/>
      <c r="AE197" s="44"/>
      <c r="AG197" s="44"/>
      <c r="AH197" s="44"/>
      <c r="AI197" s="44"/>
      <c r="AJ197" s="44"/>
      <c r="AK197" s="44"/>
      <c r="AL197" s="44"/>
    </row>
    <row r="198" spans="2:38" x14ac:dyDescent="0.25">
      <c r="B198" s="90">
        <v>2.6</v>
      </c>
      <c r="C198" s="90">
        <v>-7.5234876000000002</v>
      </c>
      <c r="E198" s="6"/>
      <c r="G198" s="44"/>
      <c r="H198" s="44"/>
      <c r="I198" s="44"/>
      <c r="J198" s="44"/>
      <c r="K198" s="44"/>
      <c r="L198" s="44"/>
      <c r="N198" s="44"/>
      <c r="O198" s="44"/>
      <c r="P198" s="44"/>
      <c r="Q198" s="44"/>
      <c r="R198" s="44"/>
      <c r="S198" s="44"/>
      <c r="U198" s="90">
        <v>2.6</v>
      </c>
      <c r="V198" s="90">
        <v>-9.1940516999999993</v>
      </c>
      <c r="X198" s="6"/>
      <c r="Y198" s="77"/>
      <c r="Z198" s="44"/>
      <c r="AA198" s="44"/>
      <c r="AB198" s="44"/>
      <c r="AC198" s="44"/>
      <c r="AD198" s="44"/>
      <c r="AE198" s="44"/>
      <c r="AG198" s="44"/>
      <c r="AH198" s="44"/>
      <c r="AI198" s="44"/>
      <c r="AJ198" s="44"/>
      <c r="AK198" s="44"/>
      <c r="AL198" s="44"/>
    </row>
    <row r="199" spans="2:38" x14ac:dyDescent="0.25">
      <c r="B199" s="90">
        <v>3.3</v>
      </c>
      <c r="C199" s="90">
        <v>-7.5346254999999998</v>
      </c>
      <c r="E199" s="6"/>
      <c r="G199" s="44"/>
      <c r="H199" s="44"/>
      <c r="I199" s="44"/>
      <c r="J199" s="44"/>
      <c r="K199" s="44"/>
      <c r="L199" s="44"/>
      <c r="N199" s="44"/>
      <c r="O199" s="44"/>
      <c r="P199" s="44"/>
      <c r="Q199" s="44"/>
      <c r="R199" s="44"/>
      <c r="S199" s="44"/>
      <c r="U199" s="90">
        <v>3.3</v>
      </c>
      <c r="V199" s="90">
        <v>-9.1898727000000004</v>
      </c>
      <c r="X199" s="6"/>
      <c r="Y199" s="77"/>
      <c r="Z199" s="44"/>
      <c r="AA199" s="44"/>
      <c r="AB199" s="44"/>
      <c r="AC199" s="44"/>
      <c r="AD199" s="44"/>
      <c r="AE199" s="44"/>
      <c r="AG199" s="44"/>
      <c r="AH199" s="44"/>
      <c r="AI199" s="44"/>
      <c r="AJ199" s="44"/>
      <c r="AK199" s="44"/>
      <c r="AL199" s="44"/>
    </row>
    <row r="200" spans="2:38" x14ac:dyDescent="0.25">
      <c r="B200" s="90">
        <v>4</v>
      </c>
      <c r="C200" s="90">
        <v>-7.5557131999999996</v>
      </c>
      <c r="E200" s="6"/>
      <c r="G200" s="44"/>
      <c r="H200" s="44"/>
      <c r="I200" s="44"/>
      <c r="J200" s="44"/>
      <c r="K200" s="44"/>
      <c r="L200" s="44"/>
      <c r="N200" s="44"/>
      <c r="O200" s="44"/>
      <c r="P200" s="44"/>
      <c r="Q200" s="44"/>
      <c r="R200" s="44"/>
      <c r="S200" s="44"/>
      <c r="U200" s="90">
        <v>4</v>
      </c>
      <c r="V200" s="90">
        <v>-9.1871404999999999</v>
      </c>
      <c r="X200" s="6"/>
      <c r="Y200" s="77"/>
      <c r="Z200" s="44"/>
      <c r="AA200" s="44"/>
      <c r="AB200" s="44"/>
      <c r="AC200" s="44"/>
      <c r="AD200" s="44"/>
      <c r="AE200" s="44"/>
      <c r="AG200" s="44"/>
      <c r="AH200" s="44"/>
      <c r="AI200" s="44"/>
      <c r="AJ200" s="44"/>
      <c r="AK200" s="44"/>
      <c r="AL200" s="44"/>
    </row>
    <row r="201" spans="2:38" x14ac:dyDescent="0.25">
      <c r="B201" s="90">
        <v>4.7</v>
      </c>
      <c r="C201" s="90">
        <v>-7.5886645000000001</v>
      </c>
      <c r="E201" s="6"/>
      <c r="G201" s="44"/>
      <c r="H201" s="44"/>
      <c r="I201" s="44"/>
      <c r="J201" s="44"/>
      <c r="K201" s="44"/>
      <c r="L201" s="44"/>
      <c r="N201" s="44"/>
      <c r="O201" s="44"/>
      <c r="P201" s="44"/>
      <c r="Q201" s="44"/>
      <c r="R201" s="44"/>
      <c r="S201" s="44"/>
      <c r="U201" s="90">
        <v>4.7</v>
      </c>
      <c r="V201" s="90">
        <v>-9.1875380999999994</v>
      </c>
      <c r="X201" s="6"/>
      <c r="Y201" s="77"/>
      <c r="Z201" s="44"/>
      <c r="AA201" s="44"/>
      <c r="AB201" s="44"/>
      <c r="AC201" s="44"/>
      <c r="AD201" s="44"/>
      <c r="AE201" s="44"/>
      <c r="AG201" s="44"/>
      <c r="AH201" s="44"/>
      <c r="AI201" s="44"/>
      <c r="AJ201" s="44"/>
      <c r="AK201" s="44"/>
      <c r="AL201" s="44"/>
    </row>
    <row r="202" spans="2:38" x14ac:dyDescent="0.25">
      <c r="B202" s="90">
        <v>5.4</v>
      </c>
      <c r="C202" s="90">
        <v>-7.6411119000000003</v>
      </c>
      <c r="E202" s="6"/>
      <c r="G202" s="44"/>
      <c r="H202" s="44"/>
      <c r="I202" s="44"/>
      <c r="J202" s="44"/>
      <c r="K202" s="44"/>
      <c r="L202" s="44"/>
      <c r="N202" s="44"/>
      <c r="O202" s="44"/>
      <c r="P202" s="44"/>
      <c r="Q202" s="44"/>
      <c r="R202" s="44"/>
      <c r="S202" s="44"/>
      <c r="U202" s="90">
        <v>5.4</v>
      </c>
      <c r="V202" s="90">
        <v>-9.1864834000000002</v>
      </c>
      <c r="X202" s="6"/>
      <c r="Y202" s="77"/>
      <c r="Z202" s="44"/>
      <c r="AA202" s="44"/>
      <c r="AB202" s="44"/>
      <c r="AC202" s="44"/>
      <c r="AD202" s="44"/>
      <c r="AE202" s="44"/>
      <c r="AG202" s="44"/>
      <c r="AH202" s="44"/>
      <c r="AI202" s="44"/>
      <c r="AJ202" s="44"/>
      <c r="AK202" s="44"/>
      <c r="AL202" s="44"/>
    </row>
    <row r="203" spans="2:38" x14ac:dyDescent="0.25">
      <c r="B203" s="90">
        <v>6.1</v>
      </c>
      <c r="C203" s="90">
        <v>-7.7420591999999999</v>
      </c>
      <c r="E203" s="6"/>
      <c r="G203" s="44"/>
      <c r="H203" s="44"/>
      <c r="I203" s="44"/>
      <c r="J203" s="44"/>
      <c r="K203" s="44"/>
      <c r="L203" s="44"/>
      <c r="N203" s="44"/>
      <c r="O203" s="44"/>
      <c r="P203" s="44"/>
      <c r="Q203" s="44"/>
      <c r="R203" s="44"/>
      <c r="S203" s="44"/>
      <c r="U203" s="90">
        <v>6.1</v>
      </c>
      <c r="V203" s="90">
        <v>-9.1960715999999998</v>
      </c>
      <c r="X203" s="6"/>
      <c r="Y203" s="77"/>
      <c r="Z203" s="44"/>
      <c r="AA203" s="44"/>
      <c r="AB203" s="44"/>
      <c r="AC203" s="44"/>
      <c r="AD203" s="44"/>
      <c r="AE203" s="44"/>
      <c r="AG203" s="44"/>
      <c r="AH203" s="44"/>
      <c r="AI203" s="44"/>
      <c r="AJ203" s="44"/>
      <c r="AK203" s="44"/>
      <c r="AL203" s="44"/>
    </row>
    <row r="204" spans="2:38" x14ac:dyDescent="0.25">
      <c r="B204" s="90">
        <v>6.8</v>
      </c>
      <c r="C204" s="90">
        <v>-7.9398474999999999</v>
      </c>
      <c r="E204" s="6"/>
      <c r="G204" s="44"/>
      <c r="H204" s="44"/>
      <c r="I204" s="44"/>
      <c r="J204" s="44"/>
      <c r="K204" s="44"/>
      <c r="L204" s="44"/>
      <c r="N204" s="44"/>
      <c r="O204" s="44"/>
      <c r="P204" s="44"/>
      <c r="Q204" s="44"/>
      <c r="R204" s="44"/>
      <c r="S204" s="44"/>
      <c r="U204" s="90">
        <v>6.8</v>
      </c>
      <c r="V204" s="90">
        <v>-9.2123127</v>
      </c>
      <c r="X204" s="6"/>
      <c r="Y204" s="77"/>
      <c r="Z204" s="44"/>
      <c r="AA204" s="44"/>
      <c r="AB204" s="44"/>
      <c r="AC204" s="44"/>
      <c r="AD204" s="44"/>
      <c r="AE204" s="44"/>
      <c r="AG204" s="44"/>
      <c r="AH204" s="44"/>
      <c r="AI204" s="44"/>
      <c r="AJ204" s="44"/>
      <c r="AK204" s="44"/>
      <c r="AL204" s="44"/>
    </row>
    <row r="205" spans="2:38" x14ac:dyDescent="0.25">
      <c r="B205" s="90">
        <v>7.5</v>
      </c>
      <c r="C205" s="90">
        <v>-8.2134961999999998</v>
      </c>
      <c r="E205" s="6"/>
      <c r="G205" s="44"/>
      <c r="H205" s="44"/>
      <c r="I205" s="44"/>
      <c r="J205" s="44"/>
      <c r="K205" s="44"/>
      <c r="L205" s="44"/>
      <c r="N205" s="44"/>
      <c r="O205" s="44"/>
      <c r="P205" s="44"/>
      <c r="Q205" s="44"/>
      <c r="R205" s="44"/>
      <c r="S205" s="44"/>
      <c r="U205" s="90">
        <v>7.5</v>
      </c>
      <c r="V205" s="90">
        <v>-9.2460603999999993</v>
      </c>
      <c r="X205" s="6"/>
      <c r="Y205" s="77"/>
      <c r="Z205" s="44"/>
      <c r="AA205" s="44"/>
      <c r="AB205" s="44"/>
      <c r="AC205" s="44"/>
      <c r="AD205" s="44"/>
      <c r="AE205" s="44"/>
      <c r="AG205" s="44"/>
      <c r="AH205" s="44"/>
      <c r="AI205" s="44"/>
      <c r="AJ205" s="44"/>
      <c r="AK205" s="44"/>
      <c r="AL205" s="44"/>
    </row>
    <row r="206" spans="2:38" x14ac:dyDescent="0.25">
      <c r="B206" s="90">
        <v>8.1999999999999993</v>
      </c>
      <c r="C206" s="90">
        <v>-8.5610590000000002</v>
      </c>
      <c r="U206" s="90">
        <v>8.1999999999999993</v>
      </c>
      <c r="V206" s="90">
        <v>-9.3268260999999999</v>
      </c>
    </row>
    <row r="207" spans="2:38" x14ac:dyDescent="0.25">
      <c r="B207" s="90">
        <v>8.9</v>
      </c>
      <c r="C207" s="90">
        <v>-8.9688186999999999</v>
      </c>
      <c r="U207" s="90">
        <v>8.9</v>
      </c>
      <c r="V207" s="90">
        <v>-9.4989395000000005</v>
      </c>
    </row>
    <row r="208" spans="2:38" x14ac:dyDescent="0.25">
      <c r="B208" s="90">
        <v>9.6</v>
      </c>
      <c r="C208" s="90">
        <v>-9.4304638000000001</v>
      </c>
      <c r="U208" s="90">
        <v>9.6</v>
      </c>
      <c r="V208" s="90">
        <v>-9.7741032000000008</v>
      </c>
    </row>
    <row r="209" spans="2:22" x14ac:dyDescent="0.25">
      <c r="B209" s="90">
        <v>10.3</v>
      </c>
      <c r="C209" s="90">
        <v>-9.9301481000000003</v>
      </c>
      <c r="U209" s="90">
        <v>10.3</v>
      </c>
      <c r="V209" s="90">
        <v>-10.130992000000001</v>
      </c>
    </row>
    <row r="210" spans="2:22" x14ac:dyDescent="0.25">
      <c r="B210" s="90">
        <v>11</v>
      </c>
      <c r="C210" s="90">
        <v>-10.459467</v>
      </c>
      <c r="U210" s="90">
        <v>11</v>
      </c>
      <c r="V210" s="90">
        <v>-10.541513</v>
      </c>
    </row>
    <row r="211" spans="2:22" x14ac:dyDescent="0.25">
      <c r="B211" s="90">
        <v>11.7</v>
      </c>
      <c r="C211" s="90">
        <v>-11.016149</v>
      </c>
      <c r="U211" s="90">
        <v>11.7</v>
      </c>
      <c r="V211" s="90">
        <v>-10.990876</v>
      </c>
    </row>
    <row r="212" spans="2:22" x14ac:dyDescent="0.25">
      <c r="B212" s="90">
        <v>12.4</v>
      </c>
      <c r="C212" s="90">
        <v>-11.594935</v>
      </c>
      <c r="U212" s="90">
        <v>12.4</v>
      </c>
      <c r="V212" s="90">
        <v>-11.467076</v>
      </c>
    </row>
    <row r="213" spans="2:22" x14ac:dyDescent="0.25">
      <c r="B213" s="90">
        <v>13.1</v>
      </c>
      <c r="C213" s="90">
        <v>-12.198035000000001</v>
      </c>
      <c r="U213" s="90">
        <v>13.1</v>
      </c>
      <c r="V213" s="90">
        <v>-11.971940999999999</v>
      </c>
    </row>
    <row r="214" spans="2:22" x14ac:dyDescent="0.25">
      <c r="B214" s="90">
        <v>13.8</v>
      </c>
      <c r="C214" s="90">
        <v>-12.816608</v>
      </c>
      <c r="U214" s="90">
        <v>13.8</v>
      </c>
      <c r="V214" s="90">
        <v>-12.502686000000001</v>
      </c>
    </row>
    <row r="215" spans="2:22" x14ac:dyDescent="0.25">
      <c r="B215" s="90">
        <v>14.5</v>
      </c>
      <c r="C215" s="90">
        <v>-13.44018</v>
      </c>
      <c r="U215" s="90">
        <v>14.5</v>
      </c>
      <c r="V215" s="90">
        <v>-13.053236</v>
      </c>
    </row>
    <row r="216" spans="2:22" x14ac:dyDescent="0.25">
      <c r="B216" s="90">
        <v>15.2</v>
      </c>
      <c r="C216" s="90">
        <v>-14.069896999999999</v>
      </c>
      <c r="U216" s="90">
        <v>15.2</v>
      </c>
      <c r="V216" s="90">
        <v>-13.619645999999999</v>
      </c>
    </row>
    <row r="217" spans="2:22" x14ac:dyDescent="0.25">
      <c r="B217" s="90">
        <v>15.9</v>
      </c>
      <c r="C217" s="90">
        <v>-14.695238</v>
      </c>
      <c r="U217" s="90">
        <v>15.9</v>
      </c>
      <c r="V217" s="90">
        <v>-14.193039000000001</v>
      </c>
    </row>
    <row r="218" spans="2:22" x14ac:dyDescent="0.25">
      <c r="B218" s="90">
        <v>16.600000000000001</v>
      </c>
      <c r="C218" s="90">
        <v>-15.313950999999999</v>
      </c>
      <c r="U218" s="90">
        <v>16.600000000000001</v>
      </c>
      <c r="V218" s="90">
        <v>-14.761956</v>
      </c>
    </row>
    <row r="219" spans="2:22" x14ac:dyDescent="0.25">
      <c r="B219" s="90">
        <v>17.3</v>
      </c>
      <c r="C219" s="90">
        <v>-15.963248999999999</v>
      </c>
      <c r="U219" s="90">
        <v>17.3</v>
      </c>
      <c r="V219" s="90">
        <v>-15.371155</v>
      </c>
    </row>
    <row r="220" spans="2:22" x14ac:dyDescent="0.25">
      <c r="B220" s="90">
        <v>18</v>
      </c>
      <c r="C220" s="90">
        <v>-16.845085000000001</v>
      </c>
      <c r="U220" s="90">
        <v>18</v>
      </c>
      <c r="V220" s="90">
        <v>-16.192613999999999</v>
      </c>
    </row>
    <row r="221" spans="2:22" x14ac:dyDescent="0.25">
      <c r="B221" s="90">
        <v>18.7</v>
      </c>
      <c r="C221" s="90">
        <v>-16.895613000000001</v>
      </c>
      <c r="U221" s="90">
        <v>18.7</v>
      </c>
      <c r="V221" s="90">
        <v>-16.218786000000001</v>
      </c>
    </row>
    <row r="222" spans="2:22" x14ac:dyDescent="0.25">
      <c r="B222" s="90">
        <v>19.399999999999999</v>
      </c>
      <c r="C222" s="90">
        <v>-16.894815000000001</v>
      </c>
      <c r="U222" s="90">
        <v>19.399999999999999</v>
      </c>
      <c r="V222" s="90">
        <v>-16.214075000000001</v>
      </c>
    </row>
    <row r="223" spans="2:22" x14ac:dyDescent="0.25">
      <c r="B223" s="90">
        <v>20.100000000000001</v>
      </c>
      <c r="C223" s="90">
        <v>-16.891033</v>
      </c>
      <c r="U223" s="90">
        <v>20.100000000000001</v>
      </c>
      <c r="V223" s="90">
        <v>-16.213369</v>
      </c>
    </row>
    <row r="224" spans="2:22" x14ac:dyDescent="0.25">
      <c r="B224" s="90">
        <v>20.8</v>
      </c>
      <c r="C224" s="90">
        <v>-16.887122999999999</v>
      </c>
      <c r="U224" s="90">
        <v>20.8</v>
      </c>
      <c r="V224" s="90">
        <v>-16.211493000000001</v>
      </c>
    </row>
    <row r="225" spans="2:22" x14ac:dyDescent="0.25">
      <c r="B225" s="90">
        <v>21.5</v>
      </c>
      <c r="C225" s="90">
        <v>-16.888062999999999</v>
      </c>
      <c r="U225" s="90">
        <v>21.5</v>
      </c>
      <c r="V225" s="90">
        <v>-16.208960000000001</v>
      </c>
    </row>
    <row r="226" spans="2:22" x14ac:dyDescent="0.25">
      <c r="B226" s="90">
        <v>22.2</v>
      </c>
      <c r="C226" s="90">
        <v>-16.885925</v>
      </c>
      <c r="U226" s="90">
        <v>22.2</v>
      </c>
      <c r="V226" s="90">
        <v>-16.209143000000001</v>
      </c>
    </row>
    <row r="227" spans="2:22" x14ac:dyDescent="0.25">
      <c r="B227" s="90">
        <v>22.9</v>
      </c>
      <c r="C227" s="90">
        <v>-16.885607</v>
      </c>
      <c r="U227" s="90">
        <v>22.9</v>
      </c>
      <c r="V227" s="90">
        <v>-16.208755</v>
      </c>
    </row>
    <row r="228" spans="2:22" x14ac:dyDescent="0.25">
      <c r="B228" s="90">
        <v>23.6</v>
      </c>
      <c r="C228" s="90">
        <v>-16.886322</v>
      </c>
      <c r="U228" s="90">
        <v>23.6</v>
      </c>
      <c r="V228" s="90">
        <v>-16.207718</v>
      </c>
    </row>
    <row r="229" spans="2:22" x14ac:dyDescent="0.25">
      <c r="B229" s="90">
        <v>24.3</v>
      </c>
      <c r="C229" s="90">
        <v>-16.883344999999998</v>
      </c>
      <c r="U229" s="90">
        <v>24.3</v>
      </c>
      <c r="V229" s="90">
        <v>-16.207453000000001</v>
      </c>
    </row>
    <row r="230" spans="2:22" x14ac:dyDescent="0.25">
      <c r="B230" s="90">
        <v>25</v>
      </c>
      <c r="C230" s="90">
        <v>-16.885020999999998</v>
      </c>
      <c r="U230" s="90">
        <v>25</v>
      </c>
      <c r="V230" s="90">
        <v>-16.208853000000001</v>
      </c>
    </row>
    <row r="231" spans="2:22" x14ac:dyDescent="0.25">
      <c r="B231" s="90" t="s">
        <v>21</v>
      </c>
      <c r="C231" s="90"/>
      <c r="U231" s="90" t="s">
        <v>21</v>
      </c>
      <c r="V231" s="90"/>
    </row>
    <row r="232" spans="2:22" x14ac:dyDescent="0.25">
      <c r="B232" s="90"/>
      <c r="C232" s="90"/>
      <c r="U232" s="90"/>
      <c r="V232" s="90"/>
    </row>
    <row r="233" spans="2:22" x14ac:dyDescent="0.25">
      <c r="B233" s="90"/>
      <c r="C233" s="90"/>
      <c r="U233" s="90"/>
      <c r="V233" s="90"/>
    </row>
    <row r="234" spans="2:22" x14ac:dyDescent="0.25">
      <c r="B234" s="90" t="s">
        <v>215</v>
      </c>
      <c r="C234" s="90"/>
      <c r="U234" s="90" t="s">
        <v>215</v>
      </c>
      <c r="V234" s="90"/>
    </row>
    <row r="235" spans="2:22" x14ac:dyDescent="0.25">
      <c r="B235" s="90" t="s">
        <v>24</v>
      </c>
      <c r="C235" s="90"/>
      <c r="U235" s="90" t="s">
        <v>24</v>
      </c>
      <c r="V235" s="90"/>
    </row>
    <row r="236" spans="2:22" x14ac:dyDescent="0.25">
      <c r="B236" s="90" t="s">
        <v>213</v>
      </c>
      <c r="C236" s="90" t="s">
        <v>219</v>
      </c>
      <c r="U236" s="90" t="s">
        <v>213</v>
      </c>
      <c r="V236" s="90" t="s">
        <v>219</v>
      </c>
    </row>
    <row r="237" spans="2:22" x14ac:dyDescent="0.25">
      <c r="B237" s="90">
        <v>-10</v>
      </c>
      <c r="C237" s="90">
        <v>-8.4601755000000001</v>
      </c>
      <c r="U237" s="90">
        <v>-10</v>
      </c>
      <c r="V237" s="90">
        <v>-9.4267721000000009</v>
      </c>
    </row>
    <row r="238" spans="2:22" x14ac:dyDescent="0.25">
      <c r="B238" s="90">
        <v>-9.3000000000000007</v>
      </c>
      <c r="C238" s="90">
        <v>-8.4501963</v>
      </c>
      <c r="U238" s="90">
        <v>-9.3000000000000007</v>
      </c>
      <c r="V238" s="90">
        <v>-9.4297409000000005</v>
      </c>
    </row>
    <row r="239" spans="2:22" x14ac:dyDescent="0.25">
      <c r="B239" s="90">
        <v>-8.6</v>
      </c>
      <c r="C239" s="90">
        <v>-8.4463653999999995</v>
      </c>
      <c r="U239" s="90">
        <v>-8.6</v>
      </c>
      <c r="V239" s="90">
        <v>-9.4307785000000006</v>
      </c>
    </row>
    <row r="240" spans="2:22" x14ac:dyDescent="0.25">
      <c r="B240" s="90">
        <v>-7.9</v>
      </c>
      <c r="C240" s="90">
        <v>-8.4352731999999992</v>
      </c>
      <c r="U240" s="90">
        <v>-7.9</v>
      </c>
      <c r="V240" s="90">
        <v>-9.4345531000000005</v>
      </c>
    </row>
    <row r="241" spans="2:22" x14ac:dyDescent="0.25">
      <c r="B241" s="90">
        <v>-7.2</v>
      </c>
      <c r="C241" s="90">
        <v>-8.4190053999999996</v>
      </c>
      <c r="U241" s="90">
        <v>-7.2</v>
      </c>
      <c r="V241" s="90">
        <v>-9.4327334999999994</v>
      </c>
    </row>
    <row r="242" spans="2:22" x14ac:dyDescent="0.25">
      <c r="B242" s="90">
        <v>-6.5</v>
      </c>
      <c r="C242" s="90">
        <v>-8.4076652999999997</v>
      </c>
      <c r="U242" s="90">
        <v>-6.5</v>
      </c>
      <c r="V242" s="90">
        <v>-9.4326238999999994</v>
      </c>
    </row>
    <row r="243" spans="2:22" x14ac:dyDescent="0.25">
      <c r="B243" s="90">
        <v>-5.8</v>
      </c>
      <c r="C243" s="90">
        <v>-8.3939027999999993</v>
      </c>
      <c r="U243" s="90">
        <v>-5.8</v>
      </c>
      <c r="V243" s="90">
        <v>-9.4316568000000007</v>
      </c>
    </row>
    <row r="244" spans="2:22" x14ac:dyDescent="0.25">
      <c r="B244" s="90">
        <v>-5.0999999999999996</v>
      </c>
      <c r="C244" s="90">
        <v>-8.3815173999999999</v>
      </c>
      <c r="U244" s="90">
        <v>-5.0999999999999996</v>
      </c>
      <c r="V244" s="90">
        <v>-9.4316940000000002</v>
      </c>
    </row>
    <row r="245" spans="2:22" x14ac:dyDescent="0.25">
      <c r="B245" s="90">
        <v>-4.4000000000000004</v>
      </c>
      <c r="C245" s="90">
        <v>-8.3707761999999999</v>
      </c>
      <c r="U245" s="90">
        <v>-4.4000000000000004</v>
      </c>
      <c r="V245" s="90">
        <v>-9.4373626999999995</v>
      </c>
    </row>
    <row r="246" spans="2:22" x14ac:dyDescent="0.25">
      <c r="B246" s="90">
        <v>-3.7</v>
      </c>
      <c r="C246" s="90">
        <v>-8.3576020999999994</v>
      </c>
      <c r="U246" s="90">
        <v>-3.7</v>
      </c>
      <c r="V246" s="90">
        <v>-9.4371948000000003</v>
      </c>
    </row>
    <row r="247" spans="2:22" x14ac:dyDescent="0.25">
      <c r="B247" s="90">
        <v>-3</v>
      </c>
      <c r="C247" s="90">
        <v>-8.3432293000000008</v>
      </c>
      <c r="U247" s="90">
        <v>-3</v>
      </c>
      <c r="V247" s="90">
        <v>-9.4385995999999999</v>
      </c>
    </row>
    <row r="248" spans="2:22" x14ac:dyDescent="0.25">
      <c r="B248" s="90">
        <v>-2.2999999999999998</v>
      </c>
      <c r="C248" s="90">
        <v>-8.3325271999999995</v>
      </c>
      <c r="U248" s="90">
        <v>-2.2999999999999998</v>
      </c>
      <c r="V248" s="90">
        <v>-9.4446325000000009</v>
      </c>
    </row>
    <row r="249" spans="2:22" x14ac:dyDescent="0.25">
      <c r="B249" s="90">
        <v>-1.6</v>
      </c>
      <c r="C249" s="90">
        <v>-8.3184384999999992</v>
      </c>
      <c r="U249" s="90">
        <v>-1.6</v>
      </c>
      <c r="V249" s="90">
        <v>-9.4427757000000003</v>
      </c>
    </row>
    <row r="250" spans="2:22" x14ac:dyDescent="0.25">
      <c r="B250" s="90">
        <v>-0.9</v>
      </c>
      <c r="C250" s="90">
        <v>-8.3105659000000003</v>
      </c>
      <c r="U250" s="90">
        <v>-0.9</v>
      </c>
      <c r="V250" s="90">
        <v>-9.4428777999999998</v>
      </c>
    </row>
    <row r="251" spans="2:22" x14ac:dyDescent="0.25">
      <c r="B251" s="90">
        <v>-0.2</v>
      </c>
      <c r="C251" s="90">
        <v>-8.3020762999999995</v>
      </c>
      <c r="U251" s="90">
        <v>-0.2</v>
      </c>
      <c r="V251" s="90">
        <v>-9.4504289999999997</v>
      </c>
    </row>
    <row r="252" spans="2:22" x14ac:dyDescent="0.25">
      <c r="B252" s="90">
        <v>0.5</v>
      </c>
      <c r="C252" s="90">
        <v>-8.2938433000000007</v>
      </c>
      <c r="U252" s="90">
        <v>0.5</v>
      </c>
      <c r="V252" s="90">
        <v>-9.4515580999999997</v>
      </c>
    </row>
    <row r="253" spans="2:22" x14ac:dyDescent="0.25">
      <c r="B253" s="90">
        <v>1.2</v>
      </c>
      <c r="C253" s="90">
        <v>-8.2894076999999999</v>
      </c>
      <c r="U253" s="90">
        <v>1.2</v>
      </c>
      <c r="V253" s="90">
        <v>-9.4578065999999996</v>
      </c>
    </row>
    <row r="254" spans="2:22" x14ac:dyDescent="0.25">
      <c r="B254" s="90">
        <v>1.9</v>
      </c>
      <c r="C254" s="90">
        <v>-8.2940207000000008</v>
      </c>
      <c r="U254" s="90">
        <v>1.9</v>
      </c>
      <c r="V254" s="90">
        <v>-9.4636030000000009</v>
      </c>
    </row>
    <row r="255" spans="2:22" x14ac:dyDescent="0.25">
      <c r="B255" s="90">
        <v>2.6</v>
      </c>
      <c r="C255" s="90">
        <v>-8.3011379000000005</v>
      </c>
      <c r="U255" s="90">
        <v>2.6</v>
      </c>
      <c r="V255" s="90">
        <v>-9.4663953999999997</v>
      </c>
    </row>
    <row r="256" spans="2:22" x14ac:dyDescent="0.25">
      <c r="B256" s="90">
        <v>3.3</v>
      </c>
      <c r="C256" s="90">
        <v>-8.3183059999999998</v>
      </c>
      <c r="U256" s="90">
        <v>3.3</v>
      </c>
      <c r="V256" s="90">
        <v>-9.4796695999999994</v>
      </c>
    </row>
    <row r="257" spans="2:22" x14ac:dyDescent="0.25">
      <c r="B257" s="90">
        <v>4</v>
      </c>
      <c r="C257" s="90">
        <v>-8.3522538999999991</v>
      </c>
      <c r="U257" s="90">
        <v>4</v>
      </c>
      <c r="V257" s="90">
        <v>-9.4907474999999994</v>
      </c>
    </row>
    <row r="258" spans="2:22" x14ac:dyDescent="0.25">
      <c r="B258" s="90">
        <v>4.7</v>
      </c>
      <c r="C258" s="90">
        <v>-8.4027966999999997</v>
      </c>
      <c r="U258" s="90">
        <v>4.7</v>
      </c>
      <c r="V258" s="90">
        <v>-9.5024405000000005</v>
      </c>
    </row>
    <row r="259" spans="2:22" x14ac:dyDescent="0.25">
      <c r="B259" s="90">
        <v>5.4</v>
      </c>
      <c r="C259" s="90">
        <v>-8.4932899000000006</v>
      </c>
      <c r="U259" s="90">
        <v>5.4</v>
      </c>
      <c r="V259" s="90">
        <v>-9.5234480000000001</v>
      </c>
    </row>
    <row r="260" spans="2:22" x14ac:dyDescent="0.25">
      <c r="B260" s="90">
        <v>6.1</v>
      </c>
      <c r="C260" s="90">
        <v>-8.6587552999999993</v>
      </c>
      <c r="U260" s="90">
        <v>6.1</v>
      </c>
      <c r="V260" s="90">
        <v>-9.5504894</v>
      </c>
    </row>
    <row r="261" spans="2:22" x14ac:dyDescent="0.25">
      <c r="B261" s="90">
        <v>6.8</v>
      </c>
      <c r="C261" s="90">
        <v>-8.9199027999999991</v>
      </c>
      <c r="U261" s="90">
        <v>6.8</v>
      </c>
      <c r="V261" s="90">
        <v>-9.5908346000000009</v>
      </c>
    </row>
    <row r="262" spans="2:22" x14ac:dyDescent="0.25">
      <c r="B262" s="90">
        <v>7.5</v>
      </c>
      <c r="C262" s="90">
        <v>-9.2307606</v>
      </c>
      <c r="U262" s="90">
        <v>7.5</v>
      </c>
      <c r="V262" s="90">
        <v>-9.6541032999999992</v>
      </c>
    </row>
    <row r="263" spans="2:22" x14ac:dyDescent="0.25">
      <c r="B263" s="90">
        <v>8.1999999999999993</v>
      </c>
      <c r="C263" s="90">
        <v>-9.6217860999999996</v>
      </c>
      <c r="U263" s="90">
        <v>8.1999999999999993</v>
      </c>
      <c r="V263" s="90">
        <v>-9.7674970999999999</v>
      </c>
    </row>
    <row r="264" spans="2:22" x14ac:dyDescent="0.25">
      <c r="B264" s="90">
        <v>8.9</v>
      </c>
      <c r="C264" s="90">
        <v>-10.071230999999999</v>
      </c>
      <c r="U264" s="90">
        <v>8.9</v>
      </c>
      <c r="V264" s="90">
        <v>-9.9736547000000009</v>
      </c>
    </row>
    <row r="265" spans="2:22" x14ac:dyDescent="0.25">
      <c r="B265" s="90">
        <v>9.6</v>
      </c>
      <c r="C265" s="90">
        <v>-10.559587000000001</v>
      </c>
      <c r="U265" s="90">
        <v>9.6</v>
      </c>
      <c r="V265" s="90">
        <v>-10.286004999999999</v>
      </c>
    </row>
    <row r="266" spans="2:22" x14ac:dyDescent="0.25">
      <c r="B266" s="90">
        <v>10.3</v>
      </c>
      <c r="C266" s="90">
        <v>-11.085855</v>
      </c>
      <c r="U266" s="90">
        <v>10.3</v>
      </c>
      <c r="V266" s="90">
        <v>-10.673024</v>
      </c>
    </row>
    <row r="267" spans="2:22" x14ac:dyDescent="0.25">
      <c r="B267" s="90">
        <v>11</v>
      </c>
      <c r="C267" s="90">
        <v>-11.643553000000001</v>
      </c>
      <c r="U267" s="90">
        <v>11</v>
      </c>
      <c r="V267" s="90">
        <v>-11.108688000000001</v>
      </c>
    </row>
    <row r="268" spans="2:22" x14ac:dyDescent="0.25">
      <c r="B268" s="90">
        <v>11.7</v>
      </c>
      <c r="C268" s="90">
        <v>-12.223152000000001</v>
      </c>
      <c r="U268" s="90">
        <v>11.7</v>
      </c>
      <c r="V268" s="90">
        <v>-11.580643</v>
      </c>
    </row>
    <row r="269" spans="2:22" x14ac:dyDescent="0.25">
      <c r="B269" s="90">
        <v>12.4</v>
      </c>
      <c r="C269" s="90">
        <v>-12.826988</v>
      </c>
      <c r="U269" s="90">
        <v>12.4</v>
      </c>
      <c r="V269" s="90">
        <v>-12.080852</v>
      </c>
    </row>
    <row r="270" spans="2:22" x14ac:dyDescent="0.25">
      <c r="B270" s="90">
        <v>13.1</v>
      </c>
      <c r="C270" s="90">
        <v>-13.446260000000001</v>
      </c>
      <c r="U270" s="90">
        <v>13.1</v>
      </c>
      <c r="V270" s="90">
        <v>-12.607882</v>
      </c>
    </row>
    <row r="271" spans="2:22" x14ac:dyDescent="0.25">
      <c r="B271" s="90">
        <v>13.8</v>
      </c>
      <c r="C271" s="90">
        <v>-14.083463</v>
      </c>
      <c r="U271" s="90">
        <v>13.8</v>
      </c>
      <c r="V271" s="90">
        <v>-13.162807000000001</v>
      </c>
    </row>
    <row r="272" spans="2:22" x14ac:dyDescent="0.25">
      <c r="B272" s="90">
        <v>14.5</v>
      </c>
      <c r="C272" s="90">
        <v>-14.726988</v>
      </c>
      <c r="U272" s="90">
        <v>14.5</v>
      </c>
      <c r="V272" s="90">
        <v>-13.739159000000001</v>
      </c>
    </row>
    <row r="273" spans="2:22" x14ac:dyDescent="0.25">
      <c r="B273" s="90">
        <v>15.2</v>
      </c>
      <c r="C273" s="90">
        <v>-15.375724</v>
      </c>
      <c r="U273" s="90">
        <v>15.2</v>
      </c>
      <c r="V273" s="90">
        <v>-14.330228</v>
      </c>
    </row>
    <row r="274" spans="2:22" x14ac:dyDescent="0.25">
      <c r="B274" s="90">
        <v>15.9</v>
      </c>
      <c r="C274" s="90">
        <v>-16.018681000000001</v>
      </c>
      <c r="U274" s="90">
        <v>15.9</v>
      </c>
      <c r="V274" s="90">
        <v>-14.930142999999999</v>
      </c>
    </row>
    <row r="275" spans="2:22" x14ac:dyDescent="0.25">
      <c r="B275" s="90">
        <v>16.600000000000001</v>
      </c>
      <c r="C275" s="90">
        <v>-16.651627999999999</v>
      </c>
      <c r="U275" s="90">
        <v>16.600000000000001</v>
      </c>
      <c r="V275" s="90">
        <v>-15.521708</v>
      </c>
    </row>
    <row r="276" spans="2:22" x14ac:dyDescent="0.25">
      <c r="B276" s="90">
        <v>17.3</v>
      </c>
      <c r="C276" s="90">
        <v>-17.319804999999999</v>
      </c>
      <c r="U276" s="90">
        <v>17.3</v>
      </c>
      <c r="V276" s="90">
        <v>-16.159600999999999</v>
      </c>
    </row>
    <row r="277" spans="2:22" x14ac:dyDescent="0.25">
      <c r="B277" s="90">
        <v>18</v>
      </c>
      <c r="C277" s="90">
        <v>-18.227927999999999</v>
      </c>
      <c r="U277" s="90">
        <v>18</v>
      </c>
      <c r="V277" s="90">
        <v>-17.027403</v>
      </c>
    </row>
    <row r="278" spans="2:22" x14ac:dyDescent="0.25">
      <c r="B278" s="90">
        <v>18.7</v>
      </c>
      <c r="C278" s="90">
        <v>-18.279411</v>
      </c>
      <c r="U278" s="90">
        <v>18.7</v>
      </c>
      <c r="V278" s="90">
        <v>-17.066013000000002</v>
      </c>
    </row>
    <row r="279" spans="2:22" x14ac:dyDescent="0.25">
      <c r="B279" s="90">
        <v>19.399999999999999</v>
      </c>
      <c r="C279" s="90">
        <v>-18.272919000000002</v>
      </c>
      <c r="U279" s="90">
        <v>19.399999999999999</v>
      </c>
      <c r="V279" s="90">
        <v>-17.060465000000001</v>
      </c>
    </row>
    <row r="280" spans="2:22" x14ac:dyDescent="0.25">
      <c r="B280" s="90">
        <v>20.100000000000001</v>
      </c>
      <c r="C280" s="90">
        <v>-18.271252</v>
      </c>
      <c r="U280" s="90">
        <v>20.100000000000001</v>
      </c>
      <c r="V280" s="90">
        <v>-17.058411</v>
      </c>
    </row>
    <row r="281" spans="2:22" x14ac:dyDescent="0.25">
      <c r="B281" s="90">
        <v>20.8</v>
      </c>
      <c r="C281" s="90">
        <v>-18.268425000000001</v>
      </c>
      <c r="U281" s="90">
        <v>20.8</v>
      </c>
      <c r="V281" s="90">
        <v>-17.056225000000001</v>
      </c>
    </row>
    <row r="282" spans="2:22" x14ac:dyDescent="0.25">
      <c r="B282" s="90">
        <v>21.5</v>
      </c>
      <c r="C282" s="90">
        <v>-18.268583</v>
      </c>
      <c r="U282" s="90">
        <v>21.5</v>
      </c>
      <c r="V282" s="90">
        <v>-17.055246</v>
      </c>
    </row>
    <row r="283" spans="2:22" x14ac:dyDescent="0.25">
      <c r="B283" s="90">
        <v>22.2</v>
      </c>
      <c r="C283" s="90">
        <v>-18.266072999999999</v>
      </c>
      <c r="U283" s="90">
        <v>22.2</v>
      </c>
      <c r="V283" s="90">
        <v>-17.055260000000001</v>
      </c>
    </row>
    <row r="284" spans="2:22" x14ac:dyDescent="0.25">
      <c r="B284" s="90">
        <v>22.9</v>
      </c>
      <c r="C284" s="90">
        <v>-18.266048000000001</v>
      </c>
      <c r="U284" s="90">
        <v>22.9</v>
      </c>
      <c r="V284" s="90">
        <v>-17.053799000000001</v>
      </c>
    </row>
    <row r="285" spans="2:22" x14ac:dyDescent="0.25">
      <c r="B285" s="90">
        <v>23.6</v>
      </c>
      <c r="C285" s="90">
        <v>-18.265402000000002</v>
      </c>
      <c r="U285" s="90">
        <v>23.6</v>
      </c>
      <c r="V285" s="90">
        <v>-17.053421</v>
      </c>
    </row>
    <row r="286" spans="2:22" x14ac:dyDescent="0.25">
      <c r="B286" s="90">
        <v>24.3</v>
      </c>
      <c r="C286" s="90">
        <v>-18.263926000000001</v>
      </c>
      <c r="U286" s="90">
        <v>24.3</v>
      </c>
      <c r="V286" s="90">
        <v>-17.052416000000001</v>
      </c>
    </row>
    <row r="287" spans="2:22" x14ac:dyDescent="0.25">
      <c r="B287" s="90">
        <v>25</v>
      </c>
      <c r="C287" s="90">
        <v>-18.262581000000001</v>
      </c>
      <c r="U287" s="90">
        <v>25</v>
      </c>
      <c r="V287" s="90">
        <v>-17.053673</v>
      </c>
    </row>
    <row r="288" spans="2:22" x14ac:dyDescent="0.25">
      <c r="B288" s="90" t="s">
        <v>21</v>
      </c>
      <c r="C288" s="90"/>
      <c r="U288" s="90" t="s">
        <v>21</v>
      </c>
      <c r="V288" s="90"/>
    </row>
    <row r="289" spans="2:22" x14ac:dyDescent="0.25">
      <c r="B289" s="90"/>
      <c r="C289" s="90"/>
      <c r="U289" s="90"/>
      <c r="V289" s="90"/>
    </row>
    <row r="290" spans="2:22" x14ac:dyDescent="0.25">
      <c r="B290" s="90"/>
      <c r="C290" s="90"/>
      <c r="U290" s="90"/>
      <c r="V290" s="90"/>
    </row>
    <row r="291" spans="2:22" x14ac:dyDescent="0.25">
      <c r="B291" s="90" t="s">
        <v>215</v>
      </c>
      <c r="C291" s="90"/>
      <c r="U291" s="90" t="s">
        <v>215</v>
      </c>
      <c r="V291" s="90"/>
    </row>
    <row r="292" spans="2:22" x14ac:dyDescent="0.25">
      <c r="B292" s="90" t="s">
        <v>25</v>
      </c>
      <c r="C292" s="90"/>
      <c r="U292" s="90" t="s">
        <v>25</v>
      </c>
      <c r="V292" s="90"/>
    </row>
    <row r="293" spans="2:22" x14ac:dyDescent="0.25">
      <c r="B293" s="90" t="s">
        <v>213</v>
      </c>
      <c r="C293" s="90" t="s">
        <v>220</v>
      </c>
      <c r="U293" s="90" t="s">
        <v>213</v>
      </c>
      <c r="V293" s="90" t="s">
        <v>220</v>
      </c>
    </row>
    <row r="294" spans="2:22" x14ac:dyDescent="0.25">
      <c r="B294" s="90">
        <v>-10</v>
      </c>
      <c r="C294" s="90">
        <v>-11.787523999999999</v>
      </c>
      <c r="U294" s="90">
        <v>-10</v>
      </c>
      <c r="V294" s="90">
        <v>-10.032142</v>
      </c>
    </row>
    <row r="295" spans="2:22" x14ac:dyDescent="0.25">
      <c r="B295" s="90">
        <v>-9.3000000000000007</v>
      </c>
      <c r="C295" s="90">
        <v>-11.740302</v>
      </c>
      <c r="U295" s="90">
        <v>-9.3000000000000007</v>
      </c>
      <c r="V295" s="90">
        <v>-10.03796</v>
      </c>
    </row>
    <row r="296" spans="2:22" x14ac:dyDescent="0.25">
      <c r="B296" s="90">
        <v>-8.6</v>
      </c>
      <c r="C296" s="90">
        <v>-11.695116000000001</v>
      </c>
      <c r="U296" s="90">
        <v>-8.6</v>
      </c>
      <c r="V296" s="90">
        <v>-10.035486000000001</v>
      </c>
    </row>
    <row r="297" spans="2:22" x14ac:dyDescent="0.25">
      <c r="B297" s="90">
        <v>-7.9</v>
      </c>
      <c r="C297" s="90">
        <v>-11.638798</v>
      </c>
      <c r="U297" s="90">
        <v>-7.9</v>
      </c>
      <c r="V297" s="90">
        <v>-10.034924</v>
      </c>
    </row>
    <row r="298" spans="2:22" x14ac:dyDescent="0.25">
      <c r="B298" s="90">
        <v>-7.2</v>
      </c>
      <c r="C298" s="90">
        <v>-11.569133000000001</v>
      </c>
      <c r="U298" s="90">
        <v>-7.2</v>
      </c>
      <c r="V298" s="90">
        <v>-10.036167000000001</v>
      </c>
    </row>
    <row r="299" spans="2:22" x14ac:dyDescent="0.25">
      <c r="B299" s="90">
        <v>-6.5</v>
      </c>
      <c r="C299" s="90">
        <v>-11.497820000000001</v>
      </c>
      <c r="U299" s="90">
        <v>-6.5</v>
      </c>
      <c r="V299" s="90">
        <v>-10.032083999999999</v>
      </c>
    </row>
    <row r="300" spans="2:22" x14ac:dyDescent="0.25">
      <c r="B300" s="90">
        <v>-5.8</v>
      </c>
      <c r="C300" s="90">
        <v>-11.423121</v>
      </c>
      <c r="U300" s="90">
        <v>-5.8</v>
      </c>
      <c r="V300" s="90">
        <v>-10.040111</v>
      </c>
    </row>
    <row r="301" spans="2:22" x14ac:dyDescent="0.25">
      <c r="B301" s="90">
        <v>-5.0999999999999996</v>
      </c>
      <c r="C301" s="90">
        <v>-11.333773000000001</v>
      </c>
      <c r="U301" s="90">
        <v>-5.0999999999999996</v>
      </c>
      <c r="V301" s="90">
        <v>-10.040279999999999</v>
      </c>
    </row>
    <row r="302" spans="2:22" x14ac:dyDescent="0.25">
      <c r="B302" s="90">
        <v>-4.4000000000000004</v>
      </c>
      <c r="C302" s="90">
        <v>-11.238516000000001</v>
      </c>
      <c r="U302" s="90">
        <v>-4.4000000000000004</v>
      </c>
      <c r="V302" s="90">
        <v>-10.040248</v>
      </c>
    </row>
    <row r="303" spans="2:22" x14ac:dyDescent="0.25">
      <c r="B303" s="90">
        <v>-3.7</v>
      </c>
      <c r="C303" s="90">
        <v>-11.140991</v>
      </c>
      <c r="U303" s="90">
        <v>-3.7</v>
      </c>
      <c r="V303" s="90">
        <v>-10.041655</v>
      </c>
    </row>
    <row r="304" spans="2:22" x14ac:dyDescent="0.25">
      <c r="B304" s="90">
        <v>-3</v>
      </c>
      <c r="C304" s="90">
        <v>-11.030215</v>
      </c>
      <c r="U304" s="90">
        <v>-3</v>
      </c>
      <c r="V304" s="90">
        <v>-10.044734999999999</v>
      </c>
    </row>
    <row r="305" spans="2:22" x14ac:dyDescent="0.25">
      <c r="B305" s="90">
        <v>-2.2999999999999998</v>
      </c>
      <c r="C305" s="90">
        <v>-10.913550000000001</v>
      </c>
      <c r="U305" s="90">
        <v>-2.2999999999999998</v>
      </c>
      <c r="V305" s="90">
        <v>-10.050782999999999</v>
      </c>
    </row>
    <row r="306" spans="2:22" x14ac:dyDescent="0.25">
      <c r="B306" s="90">
        <v>-1.6</v>
      </c>
      <c r="C306" s="90">
        <v>-10.788653</v>
      </c>
      <c r="U306" s="90">
        <v>-1.6</v>
      </c>
      <c r="V306" s="90">
        <v>-10.053914000000001</v>
      </c>
    </row>
    <row r="307" spans="2:22" x14ac:dyDescent="0.25">
      <c r="B307" s="90">
        <v>-0.9</v>
      </c>
      <c r="C307" s="90">
        <v>-10.661121</v>
      </c>
      <c r="U307" s="90">
        <v>-0.9</v>
      </c>
      <c r="V307" s="90">
        <v>-10.06049</v>
      </c>
    </row>
    <row r="308" spans="2:22" x14ac:dyDescent="0.25">
      <c r="B308" s="90">
        <v>-0.2</v>
      </c>
      <c r="C308" s="90">
        <v>-10.537118</v>
      </c>
      <c r="U308" s="90">
        <v>-0.2</v>
      </c>
      <c r="V308" s="90">
        <v>-10.069737999999999</v>
      </c>
    </row>
    <row r="309" spans="2:22" x14ac:dyDescent="0.25">
      <c r="B309" s="90">
        <v>0.5</v>
      </c>
      <c r="C309" s="90">
        <v>-10.409380000000001</v>
      </c>
      <c r="U309" s="90">
        <v>0.5</v>
      </c>
      <c r="V309" s="90">
        <v>-10.080971999999999</v>
      </c>
    </row>
    <row r="310" spans="2:22" x14ac:dyDescent="0.25">
      <c r="B310" s="90">
        <v>1.2</v>
      </c>
      <c r="C310" s="90">
        <v>-10.284580999999999</v>
      </c>
      <c r="U310" s="90">
        <v>1.2</v>
      </c>
      <c r="V310" s="90">
        <v>-10.096845999999999</v>
      </c>
    </row>
    <row r="311" spans="2:22" x14ac:dyDescent="0.25">
      <c r="B311" s="90">
        <v>1.9</v>
      </c>
      <c r="C311" s="90">
        <v>-10.168419</v>
      </c>
      <c r="U311" s="90">
        <v>1.9</v>
      </c>
      <c r="V311" s="90">
        <v>-10.114171000000001</v>
      </c>
    </row>
    <row r="312" spans="2:22" x14ac:dyDescent="0.25">
      <c r="B312" s="90">
        <v>2.6</v>
      </c>
      <c r="C312" s="90">
        <v>-10.066443</v>
      </c>
      <c r="U312" s="90">
        <v>2.6</v>
      </c>
      <c r="V312" s="90">
        <v>-10.136448</v>
      </c>
    </row>
    <row r="313" spans="2:22" x14ac:dyDescent="0.25">
      <c r="B313" s="90">
        <v>3.3</v>
      </c>
      <c r="C313" s="90">
        <v>-9.9849987000000002</v>
      </c>
      <c r="U313" s="90">
        <v>3.3</v>
      </c>
      <c r="V313" s="90">
        <v>-10.156591000000001</v>
      </c>
    </row>
    <row r="314" spans="2:22" x14ac:dyDescent="0.25">
      <c r="B314" s="90">
        <v>4</v>
      </c>
      <c r="C314" s="90">
        <v>-9.9319191</v>
      </c>
      <c r="U314" s="90">
        <v>4</v>
      </c>
      <c r="V314" s="90">
        <v>-10.196699000000001</v>
      </c>
    </row>
    <row r="315" spans="2:22" x14ac:dyDescent="0.25">
      <c r="B315" s="90">
        <v>4.7</v>
      </c>
      <c r="C315" s="90">
        <v>-9.9382000000000001</v>
      </c>
      <c r="U315" s="90">
        <v>4.7</v>
      </c>
      <c r="V315" s="90">
        <v>-10.231915000000001</v>
      </c>
    </row>
    <row r="316" spans="2:22" x14ac:dyDescent="0.25">
      <c r="B316" s="90">
        <v>5.4</v>
      </c>
      <c r="C316" s="90">
        <v>-10.036901</v>
      </c>
      <c r="U316" s="90">
        <v>5.4</v>
      </c>
      <c r="V316" s="90">
        <v>-10.28632</v>
      </c>
    </row>
    <row r="317" spans="2:22" x14ac:dyDescent="0.25">
      <c r="B317" s="90">
        <v>6.1</v>
      </c>
      <c r="C317" s="90">
        <v>-10.241904</v>
      </c>
      <c r="U317" s="90">
        <v>6.1</v>
      </c>
      <c r="V317" s="90">
        <v>-10.355737</v>
      </c>
    </row>
    <row r="318" spans="2:22" x14ac:dyDescent="0.25">
      <c r="B318" s="90">
        <v>6.8</v>
      </c>
      <c r="C318" s="90">
        <v>-10.535963000000001</v>
      </c>
      <c r="U318" s="90">
        <v>6.8</v>
      </c>
      <c r="V318" s="90">
        <v>-10.455636999999999</v>
      </c>
    </row>
    <row r="319" spans="2:22" x14ac:dyDescent="0.25">
      <c r="B319" s="90">
        <v>7.5</v>
      </c>
      <c r="C319" s="90">
        <v>-10.883203</v>
      </c>
      <c r="U319" s="90">
        <v>7.5</v>
      </c>
      <c r="V319" s="90">
        <v>-10.578063</v>
      </c>
    </row>
    <row r="320" spans="2:22" x14ac:dyDescent="0.25">
      <c r="B320" s="90">
        <v>8.1999999999999993</v>
      </c>
      <c r="C320" s="90">
        <v>-11.307952</v>
      </c>
      <c r="U320" s="90">
        <v>8.1999999999999993</v>
      </c>
      <c r="V320" s="90">
        <v>-10.764275</v>
      </c>
    </row>
    <row r="321" spans="2:22" x14ac:dyDescent="0.25">
      <c r="B321" s="90">
        <v>8.9</v>
      </c>
      <c r="C321" s="90">
        <v>-11.785118000000001</v>
      </c>
      <c r="U321" s="90">
        <v>8.9</v>
      </c>
      <c r="V321" s="90">
        <v>-11.044689</v>
      </c>
    </row>
    <row r="322" spans="2:22" x14ac:dyDescent="0.25">
      <c r="B322" s="90">
        <v>9.6</v>
      </c>
      <c r="C322" s="90">
        <v>-12.302194</v>
      </c>
      <c r="U322" s="90">
        <v>9.6</v>
      </c>
      <c r="V322" s="90">
        <v>-11.414963999999999</v>
      </c>
    </row>
    <row r="323" spans="2:22" x14ac:dyDescent="0.25">
      <c r="B323" s="90">
        <v>10.3</v>
      </c>
      <c r="C323" s="90">
        <v>-12.851461</v>
      </c>
      <c r="U323" s="90">
        <v>10.3</v>
      </c>
      <c r="V323" s="90">
        <v>-11.850016</v>
      </c>
    </row>
    <row r="324" spans="2:22" x14ac:dyDescent="0.25">
      <c r="B324" s="90">
        <v>11</v>
      </c>
      <c r="C324" s="90">
        <v>-13.425401000000001</v>
      </c>
      <c r="U324" s="90">
        <v>11</v>
      </c>
      <c r="V324" s="90">
        <v>-12.322371</v>
      </c>
    </row>
    <row r="325" spans="2:22" x14ac:dyDescent="0.25">
      <c r="B325" s="90">
        <v>11.7</v>
      </c>
      <c r="C325" s="90">
        <v>-14.020514</v>
      </c>
      <c r="U325" s="90">
        <v>11.7</v>
      </c>
      <c r="V325" s="90">
        <v>-12.822077</v>
      </c>
    </row>
    <row r="326" spans="2:22" x14ac:dyDescent="0.25">
      <c r="B326" s="90">
        <v>12.4</v>
      </c>
      <c r="C326" s="90">
        <v>-14.639089999999999</v>
      </c>
      <c r="U326" s="90">
        <v>12.4</v>
      </c>
      <c r="V326" s="90">
        <v>-13.352774999999999</v>
      </c>
    </row>
    <row r="327" spans="2:22" x14ac:dyDescent="0.25">
      <c r="B327" s="90">
        <v>13.1</v>
      </c>
      <c r="C327" s="90">
        <v>-15.273298</v>
      </c>
      <c r="U327" s="90">
        <v>13.1</v>
      </c>
      <c r="V327" s="90">
        <v>-13.904617</v>
      </c>
    </row>
    <row r="328" spans="2:22" x14ac:dyDescent="0.25">
      <c r="B328" s="90">
        <v>13.8</v>
      </c>
      <c r="C328" s="90">
        <v>-15.925037</v>
      </c>
      <c r="U328" s="90">
        <v>13.8</v>
      </c>
      <c r="V328" s="90">
        <v>-14.487503</v>
      </c>
    </row>
    <row r="329" spans="2:22" x14ac:dyDescent="0.25">
      <c r="B329" s="90">
        <v>14.5</v>
      </c>
      <c r="C329" s="90">
        <v>-16.580379000000001</v>
      </c>
      <c r="U329" s="90">
        <v>14.5</v>
      </c>
      <c r="V329" s="90">
        <v>-15.092095</v>
      </c>
    </row>
    <row r="330" spans="2:22" x14ac:dyDescent="0.25">
      <c r="B330" s="90">
        <v>15.2</v>
      </c>
      <c r="C330" s="90">
        <v>-17.236409999999999</v>
      </c>
      <c r="U330" s="90">
        <v>15.2</v>
      </c>
      <c r="V330" s="90">
        <v>-15.711130000000001</v>
      </c>
    </row>
    <row r="331" spans="2:22" x14ac:dyDescent="0.25">
      <c r="B331" s="90">
        <v>15.9</v>
      </c>
      <c r="C331" s="90">
        <v>-17.889996</v>
      </c>
      <c r="U331" s="90">
        <v>15.9</v>
      </c>
      <c r="V331" s="90">
        <v>-16.334415</v>
      </c>
    </row>
    <row r="332" spans="2:22" x14ac:dyDescent="0.25">
      <c r="B332" s="90">
        <v>16.600000000000001</v>
      </c>
      <c r="C332" s="90">
        <v>-18.53022</v>
      </c>
      <c r="U332" s="90">
        <v>16.600000000000001</v>
      </c>
      <c r="V332" s="90">
        <v>-16.951080000000001</v>
      </c>
    </row>
    <row r="333" spans="2:22" x14ac:dyDescent="0.25">
      <c r="B333" s="90">
        <v>17.3</v>
      </c>
      <c r="C333" s="90">
        <v>-19.207492999999999</v>
      </c>
      <c r="U333" s="90">
        <v>17.3</v>
      </c>
      <c r="V333" s="90">
        <v>-17.611540000000002</v>
      </c>
    </row>
    <row r="334" spans="2:22" x14ac:dyDescent="0.25">
      <c r="B334" s="90">
        <v>18</v>
      </c>
      <c r="C334" s="90">
        <v>-20.122464999999998</v>
      </c>
      <c r="U334" s="90">
        <v>18</v>
      </c>
      <c r="V334" s="90">
        <v>-18.51268</v>
      </c>
    </row>
    <row r="335" spans="2:22" x14ac:dyDescent="0.25">
      <c r="B335" s="90">
        <v>18.7</v>
      </c>
      <c r="C335" s="90">
        <v>-20.179731</v>
      </c>
      <c r="U335" s="90">
        <v>18.7</v>
      </c>
      <c r="V335" s="90">
        <v>-18.564385999999999</v>
      </c>
    </row>
    <row r="336" spans="2:22" x14ac:dyDescent="0.25">
      <c r="B336" s="90">
        <v>19.399999999999999</v>
      </c>
      <c r="C336" s="90">
        <v>-20.174230999999999</v>
      </c>
      <c r="U336" s="90">
        <v>19.399999999999999</v>
      </c>
      <c r="V336" s="90">
        <v>-18.559151</v>
      </c>
    </row>
    <row r="337" spans="2:22" x14ac:dyDescent="0.25">
      <c r="B337" s="90">
        <v>20.100000000000001</v>
      </c>
      <c r="C337" s="90">
        <v>-20.169218000000001</v>
      </c>
      <c r="U337" s="90">
        <v>20.100000000000001</v>
      </c>
      <c r="V337" s="90">
        <v>-18.556559</v>
      </c>
    </row>
    <row r="338" spans="2:22" x14ac:dyDescent="0.25">
      <c r="B338" s="90">
        <v>20.8</v>
      </c>
      <c r="C338" s="90">
        <v>-20.168628999999999</v>
      </c>
      <c r="U338" s="90">
        <v>20.8</v>
      </c>
      <c r="V338" s="90">
        <v>-18.554689</v>
      </c>
    </row>
    <row r="339" spans="2:22" x14ac:dyDescent="0.25">
      <c r="B339" s="90">
        <v>21.5</v>
      </c>
      <c r="C339" s="90">
        <v>-20.166224</v>
      </c>
      <c r="U339" s="90">
        <v>21.5</v>
      </c>
      <c r="V339" s="90">
        <v>-18.554760000000002</v>
      </c>
    </row>
    <row r="340" spans="2:22" x14ac:dyDescent="0.25">
      <c r="B340" s="90">
        <v>22.2</v>
      </c>
      <c r="C340" s="90">
        <v>-20.164677000000001</v>
      </c>
      <c r="U340" s="90">
        <v>22.2</v>
      </c>
      <c r="V340" s="90">
        <v>-18.551119</v>
      </c>
    </row>
    <row r="341" spans="2:22" x14ac:dyDescent="0.25">
      <c r="B341" s="90">
        <v>22.9</v>
      </c>
      <c r="C341" s="90">
        <v>-20.166036999999999</v>
      </c>
      <c r="U341" s="90">
        <v>22.9</v>
      </c>
      <c r="V341" s="90">
        <v>-18.551245000000002</v>
      </c>
    </row>
    <row r="342" spans="2:22" x14ac:dyDescent="0.25">
      <c r="B342" s="90">
        <v>23.6</v>
      </c>
      <c r="C342" s="90">
        <v>-20.164729999999999</v>
      </c>
      <c r="U342" s="90">
        <v>23.6</v>
      </c>
      <c r="V342" s="90">
        <v>-18.551940999999999</v>
      </c>
    </row>
    <row r="343" spans="2:22" x14ac:dyDescent="0.25">
      <c r="B343" s="90">
        <v>24.3</v>
      </c>
      <c r="C343" s="90">
        <v>-20.164337</v>
      </c>
      <c r="U343" s="90">
        <v>24.3</v>
      </c>
      <c r="V343" s="90">
        <v>-18.551924</v>
      </c>
    </row>
    <row r="344" spans="2:22" x14ac:dyDescent="0.25">
      <c r="B344" s="90">
        <v>25</v>
      </c>
      <c r="C344" s="90">
        <v>-20.162583999999999</v>
      </c>
      <c r="U344" s="90">
        <v>25</v>
      </c>
      <c r="V344" s="90">
        <v>-18.550433999999999</v>
      </c>
    </row>
    <row r="345" spans="2:22" x14ac:dyDescent="0.25">
      <c r="B345" s="90" t="s">
        <v>21</v>
      </c>
      <c r="C345" s="90"/>
      <c r="U345" s="90" t="s">
        <v>21</v>
      </c>
      <c r="V345" s="90"/>
    </row>
    <row r="346" spans="2:22" x14ac:dyDescent="0.25">
      <c r="B346" s="90"/>
      <c r="C346" s="90"/>
      <c r="U346" s="90"/>
      <c r="V346" s="90"/>
    </row>
    <row r="347" spans="2:22" x14ac:dyDescent="0.25">
      <c r="B347" s="90"/>
      <c r="C347" s="90"/>
      <c r="U347" s="90"/>
      <c r="V347" s="90"/>
    </row>
    <row r="348" spans="2:22" x14ac:dyDescent="0.25">
      <c r="B348" s="90" t="s">
        <v>215</v>
      </c>
      <c r="C348" s="90"/>
      <c r="U348" s="90" t="s">
        <v>215</v>
      </c>
      <c r="V348" s="90"/>
    </row>
    <row r="349" spans="2:22" x14ac:dyDescent="0.25">
      <c r="B349" s="90" t="s">
        <v>26</v>
      </c>
      <c r="C349" s="90"/>
      <c r="U349" s="90" t="s">
        <v>26</v>
      </c>
      <c r="V349" s="90"/>
    </row>
    <row r="350" spans="2:22" x14ac:dyDescent="0.25">
      <c r="B350" s="90" t="s">
        <v>213</v>
      </c>
      <c r="C350" s="90" t="s">
        <v>221</v>
      </c>
      <c r="U350" s="90" t="s">
        <v>213</v>
      </c>
      <c r="V350" s="90" t="s">
        <v>221</v>
      </c>
    </row>
    <row r="351" spans="2:22" x14ac:dyDescent="0.25">
      <c r="B351" s="90">
        <v>-10</v>
      </c>
      <c r="C351" s="90">
        <v>-23.472712000000001</v>
      </c>
      <c r="U351" s="90">
        <v>-10</v>
      </c>
      <c r="V351" s="90">
        <v>-11.740912</v>
      </c>
    </row>
    <row r="352" spans="2:22" x14ac:dyDescent="0.25">
      <c r="B352" s="90">
        <v>-9.3000000000000007</v>
      </c>
      <c r="C352" s="90">
        <v>-22.719778000000002</v>
      </c>
      <c r="U352" s="90">
        <v>-9.3000000000000007</v>
      </c>
      <c r="V352" s="90">
        <v>-11.745103</v>
      </c>
    </row>
    <row r="353" spans="2:22" x14ac:dyDescent="0.25">
      <c r="B353" s="90">
        <v>-8.6</v>
      </c>
      <c r="C353" s="90">
        <v>-21.930508</v>
      </c>
      <c r="U353" s="90">
        <v>-8.6</v>
      </c>
      <c r="V353" s="90">
        <v>-11.748734000000001</v>
      </c>
    </row>
    <row r="354" spans="2:22" x14ac:dyDescent="0.25">
      <c r="B354" s="90">
        <v>-7.9</v>
      </c>
      <c r="C354" s="90">
        <v>-21.151917000000001</v>
      </c>
      <c r="U354" s="90">
        <v>-7.9</v>
      </c>
      <c r="V354" s="90">
        <v>-11.747477999999999</v>
      </c>
    </row>
    <row r="355" spans="2:22" x14ac:dyDescent="0.25">
      <c r="B355" s="90">
        <v>-7.2</v>
      </c>
      <c r="C355" s="90">
        <v>-20.382845</v>
      </c>
      <c r="U355" s="90">
        <v>-7.2</v>
      </c>
      <c r="V355" s="90">
        <v>-11.741084000000001</v>
      </c>
    </row>
    <row r="356" spans="2:22" x14ac:dyDescent="0.25">
      <c r="B356" s="90">
        <v>-6.5</v>
      </c>
      <c r="C356" s="90">
        <v>-19.632657999999999</v>
      </c>
      <c r="U356" s="90">
        <v>-6.5</v>
      </c>
      <c r="V356" s="90">
        <v>-11.745217</v>
      </c>
    </row>
    <row r="357" spans="2:22" x14ac:dyDescent="0.25">
      <c r="B357" s="90">
        <v>-5.8</v>
      </c>
      <c r="C357" s="90">
        <v>-18.901239</v>
      </c>
      <c r="U357" s="90">
        <v>-5.8</v>
      </c>
      <c r="V357" s="90">
        <v>-11.747914</v>
      </c>
    </row>
    <row r="358" spans="2:22" x14ac:dyDescent="0.25">
      <c r="B358" s="90">
        <v>-5.0999999999999996</v>
      </c>
      <c r="C358" s="90">
        <v>-18.200378000000001</v>
      </c>
      <c r="U358" s="90">
        <v>-5.0999999999999996</v>
      </c>
      <c r="V358" s="90">
        <v>-11.749541000000001</v>
      </c>
    </row>
    <row r="359" spans="2:22" x14ac:dyDescent="0.25">
      <c r="B359" s="90">
        <v>-4.4000000000000004</v>
      </c>
      <c r="C359" s="90">
        <v>-17.516684999999999</v>
      </c>
      <c r="U359" s="90">
        <v>-4.4000000000000004</v>
      </c>
      <c r="V359" s="90">
        <v>-11.760056000000001</v>
      </c>
    </row>
    <row r="360" spans="2:22" x14ac:dyDescent="0.25">
      <c r="B360" s="90">
        <v>-3.7</v>
      </c>
      <c r="C360" s="90">
        <v>-16.866254999999999</v>
      </c>
      <c r="U360" s="90">
        <v>-3.7</v>
      </c>
      <c r="V360" s="90">
        <v>-11.76812</v>
      </c>
    </row>
    <row r="361" spans="2:22" x14ac:dyDescent="0.25">
      <c r="B361" s="90">
        <v>-3</v>
      </c>
      <c r="C361" s="90">
        <v>-16.234697000000001</v>
      </c>
      <c r="U361" s="90">
        <v>-3</v>
      </c>
      <c r="V361" s="90">
        <v>-11.781306000000001</v>
      </c>
    </row>
    <row r="362" spans="2:22" x14ac:dyDescent="0.25">
      <c r="B362" s="90">
        <v>-2.2999999999999998</v>
      </c>
      <c r="C362" s="90">
        <v>-15.638861</v>
      </c>
      <c r="U362" s="90">
        <v>-2.2999999999999998</v>
      </c>
      <c r="V362" s="90">
        <v>-11.793716</v>
      </c>
    </row>
    <row r="363" spans="2:22" x14ac:dyDescent="0.25">
      <c r="B363" s="90">
        <v>-1.6</v>
      </c>
      <c r="C363" s="90">
        <v>-15.067838</v>
      </c>
      <c r="U363" s="90">
        <v>-1.6</v>
      </c>
      <c r="V363" s="90">
        <v>-11.81784</v>
      </c>
    </row>
    <row r="364" spans="2:22" x14ac:dyDescent="0.25">
      <c r="B364" s="90">
        <v>-0.9</v>
      </c>
      <c r="C364" s="90">
        <v>-14.526122000000001</v>
      </c>
      <c r="U364" s="90">
        <v>-0.9</v>
      </c>
      <c r="V364" s="90">
        <v>-11.840877000000001</v>
      </c>
    </row>
    <row r="365" spans="2:22" x14ac:dyDescent="0.25">
      <c r="B365" s="90">
        <v>-0.2</v>
      </c>
      <c r="C365" s="90">
        <v>-14.014637</v>
      </c>
      <c r="U365" s="90">
        <v>-0.2</v>
      </c>
      <c r="V365" s="90">
        <v>-11.877176</v>
      </c>
    </row>
    <row r="366" spans="2:22" x14ac:dyDescent="0.25">
      <c r="B366" s="90">
        <v>0.5</v>
      </c>
      <c r="C366" s="90">
        <v>-13.54175</v>
      </c>
      <c r="U366" s="90">
        <v>0.5</v>
      </c>
      <c r="V366" s="90">
        <v>-11.914479</v>
      </c>
    </row>
    <row r="367" spans="2:22" x14ac:dyDescent="0.25">
      <c r="B367" s="90">
        <v>1.2</v>
      </c>
      <c r="C367" s="90">
        <v>-13.098495</v>
      </c>
      <c r="U367" s="90">
        <v>1.2</v>
      </c>
      <c r="V367" s="90">
        <v>-11.953832</v>
      </c>
    </row>
    <row r="368" spans="2:22" x14ac:dyDescent="0.25">
      <c r="B368" s="90">
        <v>1.9</v>
      </c>
      <c r="C368" s="90">
        <v>-12.690026</v>
      </c>
      <c r="U368" s="90">
        <v>1.9</v>
      </c>
      <c r="V368" s="90">
        <v>-11.999457</v>
      </c>
    </row>
    <row r="369" spans="2:22" x14ac:dyDescent="0.25">
      <c r="B369" s="90">
        <v>2.6</v>
      </c>
      <c r="C369" s="90">
        <v>-12.342568</v>
      </c>
      <c r="U369" s="90">
        <v>2.6</v>
      </c>
      <c r="V369" s="90">
        <v>-12.043854</v>
      </c>
    </row>
    <row r="370" spans="2:22" x14ac:dyDescent="0.25">
      <c r="B370" s="90">
        <v>3.3</v>
      </c>
      <c r="C370" s="90">
        <v>-12.053093000000001</v>
      </c>
      <c r="U370" s="90">
        <v>3.3</v>
      </c>
      <c r="V370" s="90">
        <v>-12.081550999999999</v>
      </c>
    </row>
    <row r="371" spans="2:22" x14ac:dyDescent="0.25">
      <c r="B371" s="90">
        <v>4</v>
      </c>
      <c r="C371" s="90">
        <v>-11.862529</v>
      </c>
      <c r="U371" s="90">
        <v>4</v>
      </c>
      <c r="V371" s="90">
        <v>-12.120831000000001</v>
      </c>
    </row>
    <row r="372" spans="2:22" x14ac:dyDescent="0.25">
      <c r="B372" s="90">
        <v>4.7</v>
      </c>
      <c r="C372" s="90">
        <v>-11.821486</v>
      </c>
      <c r="U372" s="90">
        <v>4.7</v>
      </c>
      <c r="V372" s="90">
        <v>-12.148763000000001</v>
      </c>
    </row>
    <row r="373" spans="2:22" x14ac:dyDescent="0.25">
      <c r="B373" s="90">
        <v>5.4</v>
      </c>
      <c r="C373" s="90">
        <v>-11.925205999999999</v>
      </c>
      <c r="U373" s="90">
        <v>5.4</v>
      </c>
      <c r="V373" s="90">
        <v>-12.176774999999999</v>
      </c>
    </row>
    <row r="374" spans="2:22" x14ac:dyDescent="0.25">
      <c r="B374" s="90">
        <v>6.1</v>
      </c>
      <c r="C374" s="90">
        <v>-12.136172</v>
      </c>
      <c r="U374" s="90">
        <v>6.1</v>
      </c>
      <c r="V374" s="90">
        <v>-12.211809000000001</v>
      </c>
    </row>
    <row r="375" spans="2:22" x14ac:dyDescent="0.25">
      <c r="B375" s="90">
        <v>6.8</v>
      </c>
      <c r="C375" s="90">
        <v>-12.445791</v>
      </c>
      <c r="U375" s="90">
        <v>6.8</v>
      </c>
      <c r="V375" s="90">
        <v>-12.259164999999999</v>
      </c>
    </row>
    <row r="376" spans="2:22" x14ac:dyDescent="0.25">
      <c r="B376" s="90">
        <v>7.5</v>
      </c>
      <c r="C376" s="90">
        <v>-12.808884000000001</v>
      </c>
      <c r="U376" s="90">
        <v>7.5</v>
      </c>
      <c r="V376" s="90">
        <v>-12.351851</v>
      </c>
    </row>
    <row r="377" spans="2:22" x14ac:dyDescent="0.25">
      <c r="B377" s="90">
        <v>8.1999999999999993</v>
      </c>
      <c r="C377" s="90">
        <v>-13.249604</v>
      </c>
      <c r="U377" s="90">
        <v>8.1999999999999993</v>
      </c>
      <c r="V377" s="90">
        <v>-12.528128000000001</v>
      </c>
    </row>
    <row r="378" spans="2:22" x14ac:dyDescent="0.25">
      <c r="B378" s="90">
        <v>8.9</v>
      </c>
      <c r="C378" s="90">
        <v>-13.739136999999999</v>
      </c>
      <c r="U378" s="90">
        <v>8.9</v>
      </c>
      <c r="V378" s="90">
        <v>-12.825571999999999</v>
      </c>
    </row>
    <row r="379" spans="2:22" x14ac:dyDescent="0.25">
      <c r="B379" s="90">
        <v>9.6</v>
      </c>
      <c r="C379" s="90">
        <v>-14.263021</v>
      </c>
      <c r="U379" s="90">
        <v>9.6</v>
      </c>
      <c r="V379" s="90">
        <v>-13.208282000000001</v>
      </c>
    </row>
    <row r="380" spans="2:22" x14ac:dyDescent="0.25">
      <c r="B380" s="90">
        <v>10.3</v>
      </c>
      <c r="C380" s="90">
        <v>-14.815258999999999</v>
      </c>
      <c r="U380" s="90">
        <v>10.3</v>
      </c>
      <c r="V380" s="90">
        <v>-13.648277999999999</v>
      </c>
    </row>
    <row r="381" spans="2:22" x14ac:dyDescent="0.25">
      <c r="B381" s="90">
        <v>11</v>
      </c>
      <c r="C381" s="90">
        <v>-15.395514</v>
      </c>
      <c r="U381" s="90">
        <v>11</v>
      </c>
      <c r="V381" s="90">
        <v>-14.122622</v>
      </c>
    </row>
    <row r="382" spans="2:22" x14ac:dyDescent="0.25">
      <c r="B382" s="90">
        <v>11.7</v>
      </c>
      <c r="C382" s="90">
        <v>-15.993428</v>
      </c>
      <c r="U382" s="90">
        <v>11.7</v>
      </c>
      <c r="V382" s="90">
        <v>-14.625654000000001</v>
      </c>
    </row>
    <row r="383" spans="2:22" x14ac:dyDescent="0.25">
      <c r="B383" s="90">
        <v>12.4</v>
      </c>
      <c r="C383" s="90">
        <v>-16.612604000000001</v>
      </c>
      <c r="U383" s="90">
        <v>12.4</v>
      </c>
      <c r="V383" s="90">
        <v>-15.156898</v>
      </c>
    </row>
    <row r="384" spans="2:22" x14ac:dyDescent="0.25">
      <c r="B384" s="90">
        <v>13.1</v>
      </c>
      <c r="C384" s="90">
        <v>-17.249718000000001</v>
      </c>
      <c r="U384" s="90">
        <v>13.1</v>
      </c>
      <c r="V384" s="90">
        <v>-15.715911999999999</v>
      </c>
    </row>
    <row r="385" spans="1:22" x14ac:dyDescent="0.25">
      <c r="B385" s="90">
        <v>13.8</v>
      </c>
      <c r="C385" s="90">
        <v>-17.902930999999999</v>
      </c>
      <c r="U385" s="90">
        <v>13.8</v>
      </c>
      <c r="V385" s="90">
        <v>-16.306429000000001</v>
      </c>
    </row>
    <row r="386" spans="1:22" x14ac:dyDescent="0.25">
      <c r="B386" s="90">
        <v>14.5</v>
      </c>
      <c r="C386" s="90">
        <v>-18.561116999999999</v>
      </c>
      <c r="U386" s="90">
        <v>14.5</v>
      </c>
      <c r="V386" s="90">
        <v>-16.918367</v>
      </c>
    </row>
    <row r="387" spans="1:22" x14ac:dyDescent="0.25">
      <c r="B387" s="90">
        <v>15.2</v>
      </c>
      <c r="C387" s="90">
        <v>-19.220251000000001</v>
      </c>
      <c r="U387" s="90">
        <v>15.2</v>
      </c>
      <c r="V387" s="90">
        <v>-17.546810000000001</v>
      </c>
    </row>
    <row r="388" spans="1:22" x14ac:dyDescent="0.25">
      <c r="B388" s="90">
        <v>15.9</v>
      </c>
      <c r="C388" s="90">
        <v>-19.872281999999998</v>
      </c>
      <c r="U388" s="90">
        <v>15.9</v>
      </c>
      <c r="V388" s="90">
        <v>-18.181231</v>
      </c>
    </row>
    <row r="389" spans="1:22" x14ac:dyDescent="0.25">
      <c r="B389" s="90">
        <v>16.600000000000001</v>
      </c>
      <c r="C389" s="90">
        <v>-20.514731999999999</v>
      </c>
      <c r="U389" s="90">
        <v>16.600000000000001</v>
      </c>
      <c r="V389" s="90">
        <v>-18.806443999999999</v>
      </c>
    </row>
    <row r="390" spans="1:22" x14ac:dyDescent="0.25">
      <c r="B390" s="90">
        <v>17.3</v>
      </c>
      <c r="C390" s="90">
        <v>-21.190273000000001</v>
      </c>
      <c r="U390" s="90">
        <v>17.3</v>
      </c>
      <c r="V390" s="90">
        <v>-19.475968999999999</v>
      </c>
    </row>
    <row r="391" spans="1:22" x14ac:dyDescent="0.25">
      <c r="B391" s="90">
        <v>18</v>
      </c>
      <c r="C391" s="90">
        <v>-22.107212000000001</v>
      </c>
      <c r="U391" s="90">
        <v>18</v>
      </c>
      <c r="V391" s="90">
        <v>-20.394774999999999</v>
      </c>
    </row>
    <row r="392" spans="1:22" x14ac:dyDescent="0.25">
      <c r="B392" s="90">
        <v>18.7</v>
      </c>
      <c r="C392" s="90">
        <v>-22.162582</v>
      </c>
      <c r="U392" s="90">
        <v>18.7</v>
      </c>
      <c r="V392" s="90">
        <v>-20.452052999999999</v>
      </c>
    </row>
    <row r="393" spans="1:22" x14ac:dyDescent="0.25">
      <c r="B393" s="90">
        <v>19.399999999999999</v>
      </c>
      <c r="C393" s="90">
        <v>-22.160011000000001</v>
      </c>
      <c r="U393" s="90">
        <v>19.399999999999999</v>
      </c>
      <c r="V393" s="90">
        <v>-20.447742000000002</v>
      </c>
    </row>
    <row r="394" spans="1:22" x14ac:dyDescent="0.25">
      <c r="B394" s="90">
        <v>20.100000000000001</v>
      </c>
      <c r="C394" s="90">
        <v>-22.157055</v>
      </c>
      <c r="U394" s="90">
        <v>20.100000000000001</v>
      </c>
      <c r="V394" s="90">
        <v>-20.44558</v>
      </c>
    </row>
    <row r="395" spans="1:22" x14ac:dyDescent="0.25">
      <c r="B395" s="90">
        <v>20.8</v>
      </c>
      <c r="C395" s="90">
        <v>-22.151104</v>
      </c>
      <c r="U395" s="90">
        <v>20.8</v>
      </c>
      <c r="V395" s="90">
        <v>-20.441122</v>
      </c>
    </row>
    <row r="396" spans="1:22" x14ac:dyDescent="0.25">
      <c r="B396" s="90">
        <v>21.5</v>
      </c>
      <c r="C396" s="90">
        <v>-22.152118999999999</v>
      </c>
      <c r="U396" s="90">
        <v>21.5</v>
      </c>
      <c r="V396" s="90">
        <v>-20.440701000000001</v>
      </c>
    </row>
    <row r="397" spans="1:22" x14ac:dyDescent="0.25">
      <c r="B397" s="90">
        <v>22.2</v>
      </c>
      <c r="C397" s="90">
        <v>-22.150648</v>
      </c>
      <c r="U397" s="90">
        <v>22.2</v>
      </c>
      <c r="V397" s="90">
        <v>-20.438476999999999</v>
      </c>
    </row>
    <row r="398" spans="1:22" x14ac:dyDescent="0.25">
      <c r="B398" s="90">
        <v>22.9</v>
      </c>
      <c r="C398" s="90">
        <v>-22.149963</v>
      </c>
      <c r="U398" s="90">
        <v>22.9</v>
      </c>
      <c r="V398" s="90">
        <v>-20.439509999999999</v>
      </c>
    </row>
    <row r="399" spans="1:22" x14ac:dyDescent="0.25">
      <c r="A399" s="39" t="s">
        <v>123</v>
      </c>
      <c r="B399" s="90">
        <v>23.6</v>
      </c>
      <c r="C399" s="90">
        <v>-22.149797</v>
      </c>
      <c r="T399" s="39" t="s">
        <v>123</v>
      </c>
      <c r="U399" s="90">
        <v>23.6</v>
      </c>
      <c r="V399" s="90">
        <v>-20.440784000000001</v>
      </c>
    </row>
    <row r="400" spans="1:22" x14ac:dyDescent="0.25">
      <c r="B400" s="90">
        <v>24.3</v>
      </c>
      <c r="C400" s="90">
        <v>-22.150044999999999</v>
      </c>
      <c r="U400" s="90">
        <v>24.3</v>
      </c>
      <c r="V400" s="90">
        <v>-20.438521999999999</v>
      </c>
    </row>
    <row r="401" spans="2:22" x14ac:dyDescent="0.25">
      <c r="B401" s="90">
        <v>25</v>
      </c>
      <c r="C401" s="90">
        <v>-22.148696999999999</v>
      </c>
      <c r="U401" s="90">
        <v>25</v>
      </c>
      <c r="V401" s="90">
        <v>-20.437712000000001</v>
      </c>
    </row>
    <row r="402" spans="2:22" x14ac:dyDescent="0.25">
      <c r="B402" s="90" t="s">
        <v>21</v>
      </c>
      <c r="C402" s="90"/>
      <c r="U402" s="90" t="s">
        <v>21</v>
      </c>
      <c r="V402" s="90"/>
    </row>
    <row r="1243" spans="1:20" x14ac:dyDescent="0.25">
      <c r="A1243" s="39" t="s">
        <v>109</v>
      </c>
      <c r="T1243" s="39" t="s">
        <v>110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09"/>
  <sheetViews>
    <sheetView workbookViewId="0">
      <selection activeCell="E9" sqref="E9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40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04" t="s">
        <v>125</v>
      </c>
      <c r="E1" s="104"/>
      <c r="F1" s="104"/>
      <c r="G1" s="104"/>
      <c r="H1" s="104"/>
      <c r="I1" s="104"/>
      <c r="J1" s="104"/>
      <c r="K1" s="42"/>
      <c r="L1" s="104" t="s">
        <v>124</v>
      </c>
      <c r="M1" s="104"/>
      <c r="N1" s="104"/>
      <c r="O1" s="104"/>
      <c r="P1" s="104"/>
      <c r="Q1" s="104"/>
      <c r="U1" s="104" t="s">
        <v>126</v>
      </c>
      <c r="V1" s="104"/>
      <c r="W1" s="104"/>
      <c r="X1" s="104"/>
      <c r="Y1" s="104"/>
      <c r="Z1" s="104"/>
      <c r="AA1" s="85"/>
      <c r="AB1" s="42"/>
      <c r="AC1" s="104" t="s">
        <v>127</v>
      </c>
      <c r="AD1" s="104"/>
      <c r="AE1" s="104"/>
      <c r="AF1" s="104"/>
      <c r="AG1" s="104"/>
      <c r="AH1" s="104"/>
    </row>
    <row r="2" spans="1:35" x14ac:dyDescent="0.25">
      <c r="A2" s="39" t="s">
        <v>51</v>
      </c>
      <c r="B2" t="s">
        <v>116</v>
      </c>
      <c r="D2" s="70">
        <v>17</v>
      </c>
      <c r="E2" s="70">
        <v>15</v>
      </c>
      <c r="F2" s="70">
        <v>13</v>
      </c>
      <c r="G2" s="70">
        <v>11</v>
      </c>
      <c r="H2" s="70">
        <v>9</v>
      </c>
      <c r="I2" s="70">
        <v>7</v>
      </c>
      <c r="J2" s="70">
        <v>5</v>
      </c>
      <c r="L2" s="70">
        <v>25</v>
      </c>
      <c r="M2" s="70">
        <v>22</v>
      </c>
      <c r="N2" s="70">
        <v>19</v>
      </c>
      <c r="O2" s="70">
        <v>16</v>
      </c>
      <c r="P2" s="70">
        <v>13</v>
      </c>
      <c r="Q2" s="70" t="s">
        <v>119</v>
      </c>
      <c r="R2" s="39" t="s">
        <v>52</v>
      </c>
      <c r="U2" s="70">
        <v>17</v>
      </c>
      <c r="V2" s="70">
        <v>15</v>
      </c>
      <c r="W2" s="70">
        <v>13</v>
      </c>
      <c r="X2" s="70">
        <v>11</v>
      </c>
      <c r="Y2" s="70">
        <v>9</v>
      </c>
      <c r="Z2" s="70">
        <v>7</v>
      </c>
      <c r="AA2" s="70">
        <v>5</v>
      </c>
      <c r="AC2" s="70" t="s">
        <v>107</v>
      </c>
      <c r="AD2" s="70" t="s">
        <v>108</v>
      </c>
      <c r="AE2" s="70" t="s">
        <v>101</v>
      </c>
      <c r="AF2" s="70" t="s">
        <v>102</v>
      </c>
      <c r="AG2" s="70" t="s">
        <v>103</v>
      </c>
      <c r="AH2" s="70" t="s">
        <v>104</v>
      </c>
    </row>
    <row r="3" spans="1:35" x14ac:dyDescent="0.25">
      <c r="D3" s="44" t="str">
        <f>'P1dB CL'!C8</f>
        <v>P1dB +17dBm LO(DB)</v>
      </c>
      <c r="E3" s="44">
        <f>'P1dB CL'!C64</f>
        <v>0</v>
      </c>
      <c r="F3" s="44">
        <f>'P1dB CL'!C120</f>
        <v>0</v>
      </c>
      <c r="G3" s="44">
        <f>'P1dB CL'!C176</f>
        <v>0</v>
      </c>
      <c r="H3" s="44">
        <f>'P1dB CL'!C232</f>
        <v>0</v>
      </c>
      <c r="I3" s="44">
        <f>'P1dB CL'!C288</f>
        <v>0</v>
      </c>
      <c r="J3" s="44">
        <f>'P1dB CL'!C344</f>
        <v>-20.162583999999999</v>
      </c>
      <c r="L3" s="44">
        <f>'P1dB CL'!C399</f>
        <v>-22.149797</v>
      </c>
      <c r="M3" s="44">
        <f>'P1dB CL'!C454</f>
        <v>0</v>
      </c>
      <c r="N3" s="44">
        <f>'P1dB CL'!C509</f>
        <v>0</v>
      </c>
      <c r="O3" s="44">
        <f>'P1dB CL'!C564</f>
        <v>0</v>
      </c>
      <c r="P3" s="44">
        <f>'P1dB CL'!C619</f>
        <v>0</v>
      </c>
      <c r="Q3" s="44">
        <f>'P1dB CL'!C670</f>
        <v>0</v>
      </c>
      <c r="U3" s="44" t="str">
        <f>'P1dB CL'!V8</f>
        <v>P1dB +17dBm LO(DB)</v>
      </c>
      <c r="V3" s="44">
        <f>'P1dB CL'!V64</f>
        <v>0</v>
      </c>
      <c r="W3" s="44">
        <f>'P1dB CL'!V120</f>
        <v>0</v>
      </c>
      <c r="X3" s="44">
        <f>'P1dB CL'!V176</f>
        <v>0</v>
      </c>
      <c r="Y3" s="44">
        <f>'P1dB CL'!V232</f>
        <v>0</v>
      </c>
      <c r="Z3" s="44">
        <f>'P1dB CL'!V288</f>
        <v>0</v>
      </c>
      <c r="AA3" s="44">
        <f>'P1dB CL'!V345</f>
        <v>0</v>
      </c>
      <c r="AC3" s="44">
        <f>'P1dB CL'!V399</f>
        <v>-20.440784000000001</v>
      </c>
      <c r="AD3" s="44">
        <f>'P1dB CL'!V454</f>
        <v>0</v>
      </c>
      <c r="AE3" s="44">
        <f>'P1dB CL'!V509</f>
        <v>0</v>
      </c>
      <c r="AF3" s="44">
        <f>'P1dB CL'!V564</f>
        <v>0</v>
      </c>
      <c r="AG3" s="44">
        <f>'P1dB CL'!V621</f>
        <v>0</v>
      </c>
      <c r="AH3" s="44">
        <f>'P1dB CL'!V674</f>
        <v>0</v>
      </c>
    </row>
    <row r="5" spans="1:35" x14ac:dyDescent="0.25">
      <c r="B5" t="s">
        <v>115</v>
      </c>
      <c r="C5" s="20"/>
      <c r="D5" s="44">
        <f>MAX('P1dB CL'!F5:F55)</f>
        <v>-6.6662401999999998</v>
      </c>
      <c r="E5" s="44">
        <f>MAX('P1dB CL'!G5:G55)</f>
        <v>-6.8769049999999998</v>
      </c>
      <c r="F5" s="44">
        <f>MAX('P1dB CL'!H5:H55)</f>
        <v>-7.1293344000000003</v>
      </c>
      <c r="G5" s="44">
        <f>MAX('P1dB CL'!I5:I55)</f>
        <v>-7.4899734999999996</v>
      </c>
      <c r="H5" s="44">
        <f>MAX('P1dB CL'!J5:J55)</f>
        <v>-8.2894076999999999</v>
      </c>
      <c r="I5" s="44">
        <f>MAX('P1dB CL'!K5:K55)</f>
        <v>-9.9319191</v>
      </c>
      <c r="J5" s="44">
        <f>MAX('P1dB CL'!L5:L55)</f>
        <v>-11.821486</v>
      </c>
      <c r="K5" s="78"/>
      <c r="L5" s="44">
        <f>MAX('P1dB CL'!N5:N55)</f>
        <v>0</v>
      </c>
      <c r="M5" s="44">
        <f>MAX('P1dB CL'!O5:O55)</f>
        <v>0</v>
      </c>
      <c r="N5" s="44">
        <f>MAX('P1dB CL'!P5:P55)</f>
        <v>0</v>
      </c>
      <c r="O5" s="44">
        <f>MAX('P1dB CL'!Q5:Q55)</f>
        <v>0</v>
      </c>
      <c r="P5" s="44">
        <f>MAX('P1dB CL'!R5:R55)</f>
        <v>0</v>
      </c>
      <c r="Q5" s="44">
        <f>MAX('P1dB CL'!S5:S55)</f>
        <v>0</v>
      </c>
      <c r="S5" t="s">
        <v>115</v>
      </c>
      <c r="T5" s="20"/>
      <c r="U5" s="44">
        <f>MAX('P1dB CL'!Y5:Y55)</f>
        <v>-8.4681958999999996</v>
      </c>
      <c r="V5" s="44">
        <f>MAX('P1dB CL'!Z5:Z55)</f>
        <v>-8.6999130000000005</v>
      </c>
      <c r="W5" s="44">
        <f>MAX('P1dB CL'!AA5:AA55)</f>
        <v>-8.9465722999999997</v>
      </c>
      <c r="X5" s="44">
        <f>MAX('P1dB CL'!AB5:AB55)</f>
        <v>-9.1864834000000002</v>
      </c>
      <c r="Y5" s="44">
        <f>MAX('P1dB CL'!AC5:AC55)</f>
        <v>-9.4267721000000009</v>
      </c>
      <c r="Z5" s="44">
        <f>MAX('P1dB CL'!AD5:AD55)</f>
        <v>-10.032083999999999</v>
      </c>
      <c r="AA5" s="44">
        <f>MAX('P1dB CL'!AE5:AE55)</f>
        <v>-11.740912</v>
      </c>
      <c r="AB5" s="20"/>
      <c r="AC5" s="44">
        <v>-7.5583109999999998</v>
      </c>
      <c r="AD5" s="44">
        <v>-7.6491132000000004</v>
      </c>
      <c r="AE5" s="44">
        <v>-7.9301237999999996</v>
      </c>
      <c r="AF5" s="44">
        <v>-8.5125426999999991</v>
      </c>
      <c r="AG5" s="44">
        <v>-9.7261609999999994</v>
      </c>
      <c r="AH5" s="44">
        <v>0</v>
      </c>
      <c r="AI5" s="20"/>
    </row>
    <row r="6" spans="1:35" x14ac:dyDescent="0.25">
      <c r="B6" t="s">
        <v>117</v>
      </c>
      <c r="C6" s="20"/>
      <c r="D6" s="72">
        <f>D7+INDEX('P1dB CL'!F5:'P1dB CL'!F55,MATCH(TRUE,INDEX(D9:D59&gt;1,0),))+1</f>
        <v>2.5692716999999998</v>
      </c>
      <c r="E6" s="72">
        <f>E7+INDEX('P1dB CL'!G5:'P1dB CL'!G55,MATCH(TRUE,INDEX(E9:E59&gt;1,0),))+1</f>
        <v>2.2606387999999988</v>
      </c>
      <c r="F6" s="72">
        <f>F7+INDEX('P1dB CL'!H5:'P1dB CL'!H55,MATCH(TRUE,INDEX(F9:F59&gt;1,0),))+1</f>
        <v>-16.1607594</v>
      </c>
      <c r="G6" s="72">
        <f>G7+INDEX('P1dB CL'!I5:'P1dB CL'!I55,MATCH(TRUE,INDEX(G9:G59&gt;1,0),))+1</f>
        <v>-16.491313900000002</v>
      </c>
      <c r="H6" s="72">
        <f>H7+INDEX('P1dB CL'!J5:'P1dB CL'!J55,MATCH(TRUE,INDEX(H9:H59&gt;1,0),))+1</f>
        <v>-17.460175499999998</v>
      </c>
      <c r="I6" s="72">
        <f>I7+INDEX('P1dB CL'!K5:'P1dB CL'!K55,MATCH(TRUE,INDEX(I9:I59&gt;1,0),))+1</f>
        <v>-20.787523999999998</v>
      </c>
      <c r="J6" s="72">
        <f>J7+INDEX('P1dB CL'!L5:'P1dB CL'!L55,MATCH(TRUE,INDEX(J9:J59&gt;1,0),))+1</f>
        <v>-22.472712000000001</v>
      </c>
      <c r="K6" s="73"/>
      <c r="L6" s="72">
        <f>L7+INDEX('P1dB CL'!N5:'P1dB CL'!N55,MATCH(TRUE,INDEX(L9:L59&gt;1,0),))+1</f>
        <v>-9</v>
      </c>
      <c r="M6" s="72" t="e">
        <f>M7+INDEX('P1dB CL'!O5:'P1dB CL'!O55,MATCH(TRUE,INDEX(M9:M59&gt;1,0),))+1</f>
        <v>#N/A</v>
      </c>
      <c r="N6" s="72" t="e">
        <f>N7+INDEX('P1dB CL'!P5:'P1dB CL'!P55,MATCH(TRUE,INDEX(N9:N59&gt;1,0),))+1</f>
        <v>#N/A</v>
      </c>
      <c r="O6" s="72" t="e">
        <f>O7+INDEX('P1dB CL'!Q5:'P1dB CL'!Q55,MATCH(TRUE,INDEX(O9:O59&gt;1,0),))+1</f>
        <v>#N/A</v>
      </c>
      <c r="P6" s="72" t="e">
        <f>P7+INDEX('P1dB CL'!R5:'P1dB CL'!R55,MATCH(TRUE,INDEX(P9:P59&gt;1,0),))+1</f>
        <v>#N/A</v>
      </c>
      <c r="Q6" s="72" t="e">
        <f>Q7+INDEX('P1dB CL'!S5:'P1dB CL'!S55,MATCH(TRUE,INDEX(Q9:Q59&gt;1,0),))+1</f>
        <v>#N/A</v>
      </c>
      <c r="R6" s="74"/>
      <c r="S6" s="75"/>
      <c r="T6" s="73"/>
      <c r="U6" s="72">
        <f>U7+INDEX('P1dB CL'!Y5:'P1dB CL'!Y55,MATCH(TRUE,INDEX(U9:U59&gt;1,0),))+1</f>
        <v>2.4219598999999992</v>
      </c>
      <c r="V6" s="72">
        <f>V7+INDEX('P1dB CL'!Z5:'P1dB CL'!Z55,MATCH(TRUE,INDEX(V9:V59&gt;1,0),))+1</f>
        <v>2.4116369999999989</v>
      </c>
      <c r="W6" s="72">
        <f>W7+INDEX('P1dB CL'!AA5:'P1dB CL'!AA55,MATCH(TRUE,INDEX(W9:W59&gt;1,0),))+1</f>
        <v>-18.0050688</v>
      </c>
      <c r="X6" s="72">
        <f>X7+INDEX('P1dB CL'!AB5:'P1dB CL'!AB55,MATCH(TRUE,INDEX(X9:X59&gt;1,0),))+1</f>
        <v>-18.2308731</v>
      </c>
      <c r="Y6" s="72">
        <f>Y7+INDEX('P1dB CL'!AC5:'P1dB CL'!AC55,MATCH(TRUE,INDEX(Y9:Y59&gt;1,0),))+1</f>
        <v>-18.426772100000001</v>
      </c>
      <c r="Z6" s="72">
        <f>Z7+INDEX('P1dB CL'!AD5:'P1dB CL'!AD55,MATCH(TRUE,INDEX(Z9:Z59&gt;1,0),))+1</f>
        <v>-19.032142</v>
      </c>
      <c r="AA6" s="72">
        <f>AA7+INDEX('P1dB CL'!AE5:'P1dB CL'!AE55,MATCH(TRUE,INDEX(AA9:AA59&gt;1,0),))+1</f>
        <v>-20.740912000000002</v>
      </c>
      <c r="AB6" s="73"/>
      <c r="AC6" s="72">
        <f>AC7+INDEX('P1dB CL'!AG5:'P1dB CL'!AG55,MATCH(TRUE,INDEX(AC9:AC59&gt;1,0),))+1</f>
        <v>-9</v>
      </c>
      <c r="AD6" s="72" t="e">
        <f>AD7+INDEX('P1dB CL'!AH5:'P1dB CL'!AH55,MATCH(TRUE,INDEX(AD9:AD59&gt;1,0),))+1</f>
        <v>#N/A</v>
      </c>
      <c r="AE6" s="72" t="e">
        <f>AE7+INDEX('P1dB CL'!AI5:'P1dB CL'!AI55,MATCH(TRUE,INDEX(AE9:AE59&gt;1,0),))+1</f>
        <v>#N/A</v>
      </c>
      <c r="AF6" s="72" t="e">
        <f>AF7+INDEX('P1dB CL'!AJ5:'P1dB CL'!AJ55,MATCH(TRUE,INDEX(AF9:AF59&gt;1,0),))+1</f>
        <v>#N/A</v>
      </c>
      <c r="AG6" s="72" t="e">
        <f>AG7+INDEX('P1dB CL'!AK5:'P1dB CL'!AK55,MATCH(TRUE,INDEX(AG9:AG59&gt;1,0),))+1</f>
        <v>#N/A</v>
      </c>
      <c r="AH6" s="72" t="e">
        <f>AH7+INDEX('P1dB CL'!AL5:'P1dB CL'!AL55,MATCH(TRUE,INDEX(AH9:AH59&gt;1,0),))+1</f>
        <v>#N/A</v>
      </c>
    </row>
    <row r="7" spans="1:35" x14ac:dyDescent="0.25">
      <c r="B7" t="s">
        <v>118</v>
      </c>
      <c r="D7" s="72">
        <f>INDEX(B9:B59,MATCH(TRUE,INDEX(D9:D59&gt;1,0),))</f>
        <v>9.6</v>
      </c>
      <c r="E7" s="72">
        <f>INDEX(B9:B59,MATCH(TRUE,INDEX(E9:E59&gt;1,0),))</f>
        <v>9.6</v>
      </c>
      <c r="F7" s="72">
        <f>INDEX(B9:B59,MATCH(TRUE,INDEX(F9:F59&gt;1,0),))</f>
        <v>-10</v>
      </c>
      <c r="G7" s="72">
        <f>INDEX(B9:B59,MATCH(TRUE,INDEX(G9:G59&gt;1,0),))</f>
        <v>-10</v>
      </c>
      <c r="H7" s="72">
        <f>INDEX(B9:B59,MATCH(TRUE,INDEX(H9:H59&gt;1,0),))</f>
        <v>-10</v>
      </c>
      <c r="I7" s="72">
        <f>INDEX(B9:B59,MATCH(TRUE,INDEX(I9:I59&gt;1,0),))</f>
        <v>-10</v>
      </c>
      <c r="J7" s="72">
        <f>INDEX(C9:C59,MATCH(TRUE,INDEX(J9:J59&gt;1,0),))</f>
        <v>0</v>
      </c>
      <c r="K7" s="73"/>
      <c r="L7" s="72">
        <f>INDEX(B9:B59,MATCH(TRUE,INDEX(L9:L59&gt;1,0),))</f>
        <v>-10</v>
      </c>
      <c r="M7" s="72" t="e">
        <f>INDEX(B9:B59,MATCH(TRUE,INDEX(M9:M59&gt;1,0),))</f>
        <v>#N/A</v>
      </c>
      <c r="N7" s="72" t="e">
        <f>INDEX(B9:B59,MATCH(TRUE,INDEX(N9:N59&gt;1,0),))</f>
        <v>#N/A</v>
      </c>
      <c r="O7" s="72" t="e">
        <f>INDEX(B9:B59,MATCH(TRUE,INDEX(O9:O59&gt;1,0),))</f>
        <v>#N/A</v>
      </c>
      <c r="P7" s="72" t="e">
        <f>INDEX(B9:B59,MATCH(TRUE,INDEX(P9:P59&gt;1,0),))</f>
        <v>#N/A</v>
      </c>
      <c r="Q7" s="72" t="e">
        <f>INDEX(B9:B209,MATCH(TRUE,INDEX(Q9:Q209&gt;1,0),))</f>
        <v>#N/A</v>
      </c>
      <c r="R7" s="74"/>
      <c r="S7" s="75"/>
      <c r="T7" s="73"/>
      <c r="U7" s="72">
        <f>INDEX(S9:S59,MATCH(TRUE,INDEX(U9:U59&gt;1,0),))</f>
        <v>11</v>
      </c>
      <c r="V7" s="72">
        <f>INDEX(S9:S59,MATCH(TRUE,INDEX(V9:V59&gt;1,0),))</f>
        <v>11.7</v>
      </c>
      <c r="W7" s="72">
        <f>INDEX(S9:S59,MATCH(TRUE,INDEX(W9:W59&gt;1,0),))</f>
        <v>-10</v>
      </c>
      <c r="X7" s="72">
        <f>INDEX(S9:S59,MATCH(TRUE,INDEX(X9:X59&gt;1,0),))</f>
        <v>-10</v>
      </c>
      <c r="Y7" s="72">
        <f>INDEX(S9:S59,MATCH(TRUE,INDEX(Y9:Y59&gt;1,0),))</f>
        <v>-10</v>
      </c>
      <c r="Z7" s="72">
        <f>INDEX(S9:S59,MATCH(TRUE,INDEX(Z9:Z59&gt;1,0),))</f>
        <v>-10</v>
      </c>
      <c r="AA7" s="72">
        <f>INDEX(S9:S59,MATCH(TRUE,INDEX(AA9:AA59&gt;1,0),))</f>
        <v>-10</v>
      </c>
      <c r="AB7" s="73"/>
      <c r="AC7" s="72">
        <f>INDEX(S9:S59,MATCH(TRUE,INDEX(AC9:AC59&gt;1,0),))</f>
        <v>-10</v>
      </c>
      <c r="AD7" s="72" t="e">
        <f>INDEX(S9:S59,MATCH(TRUE,INDEX(AD9:AD59&gt;1,0),))</f>
        <v>#N/A</v>
      </c>
      <c r="AE7" s="72" t="e">
        <f>INDEX(S9:S59,MATCH(TRUE,INDEX(AE9:AE59&gt;1,0),))</f>
        <v>#N/A</v>
      </c>
      <c r="AF7" s="72" t="e">
        <f>INDEX(S9:S59,MATCH(TRUE,INDEX(AF9:AF59&gt;1,0),))</f>
        <v>#N/A</v>
      </c>
      <c r="AG7" s="72" t="e">
        <f>INDEX(S9:S59,MATCH(TRUE,INDEX(AG9:AG59&gt;1,0),))</f>
        <v>#N/A</v>
      </c>
      <c r="AH7" s="72" t="e">
        <f>INDEX(S9:S59,MATCH(TRUE,INDEX(AH9:AH59&gt;1,0),))</f>
        <v>#N/A</v>
      </c>
    </row>
    <row r="8" spans="1:35" x14ac:dyDescent="0.25">
      <c r="B8" t="s">
        <v>106</v>
      </c>
      <c r="C8" s="20"/>
      <c r="D8" s="72"/>
      <c r="E8" s="44"/>
      <c r="F8" s="44"/>
      <c r="G8" s="44"/>
      <c r="H8" s="44"/>
      <c r="I8" s="44"/>
      <c r="J8" s="44"/>
      <c r="K8" s="20"/>
      <c r="L8" s="44"/>
      <c r="M8" s="44"/>
      <c r="N8" s="44"/>
      <c r="O8" s="44"/>
      <c r="P8" s="44"/>
      <c r="Q8" s="44"/>
      <c r="S8" t="s">
        <v>106</v>
      </c>
      <c r="T8" s="20"/>
      <c r="U8" s="72"/>
      <c r="V8" s="44"/>
      <c r="W8" s="44"/>
      <c r="X8" s="44"/>
      <c r="Y8" s="44"/>
      <c r="Z8" s="44"/>
      <c r="AA8" s="44"/>
      <c r="AB8" s="20"/>
      <c r="AC8" s="44"/>
      <c r="AD8" s="44"/>
      <c r="AE8" s="44"/>
      <c r="AF8" s="44"/>
      <c r="AG8" s="44"/>
      <c r="AH8" s="44"/>
      <c r="AI8" s="20"/>
    </row>
    <row r="9" spans="1:35" x14ac:dyDescent="0.25">
      <c r="B9" s="6">
        <f>'P1dB CL'!E5</f>
        <v>-10</v>
      </c>
      <c r="C9" s="20"/>
      <c r="D9" s="77">
        <f>ABS('P1dB CL'!C9-D$5)</f>
        <v>3.2543699999999731E-2</v>
      </c>
      <c r="E9" s="44" t="e">
        <f>ABS('P1dB CL'!C65-E$5)</f>
        <v>#VALUE!</v>
      </c>
      <c r="F9" s="44">
        <f>ABS('P1dB CL'!C121-F$5)</f>
        <v>7.1293344000000003</v>
      </c>
      <c r="G9" s="44">
        <f>ABS('P1dB CL'!C177-G$5)</f>
        <v>7.4899734999999996</v>
      </c>
      <c r="H9" s="44">
        <f>ABS('P1dB CL'!C233-H$5)</f>
        <v>8.2894076999999999</v>
      </c>
      <c r="I9" s="44">
        <f>ABS('P1dB CL'!C289-I$5)</f>
        <v>9.9319191</v>
      </c>
      <c r="J9" s="44">
        <f>ABS('P1dB CL'!C345-J$5)</f>
        <v>11.821486</v>
      </c>
      <c r="K9" s="20"/>
      <c r="L9" s="44">
        <f>ABS('P1dB CL'!C400-L$5)</f>
        <v>22.150044999999999</v>
      </c>
      <c r="M9" s="44">
        <f>ABS('P1dB CL'!C455-M$5)</f>
        <v>0</v>
      </c>
      <c r="N9" s="44">
        <f>ABS('P1dB CL'!C510-N$5)</f>
        <v>0</v>
      </c>
      <c r="O9" s="44">
        <f>ABS('P1dB CL'!C565-O$5)</f>
        <v>0</v>
      </c>
      <c r="P9" s="44">
        <f>ABS('P1dB CL'!C620-P$5)</f>
        <v>0</v>
      </c>
      <c r="Q9" s="44">
        <f>ABS('P1dB CL'!C671-Q$5)</f>
        <v>0</v>
      </c>
      <c r="S9" s="6">
        <f>'P1dB CL'!E5</f>
        <v>-10</v>
      </c>
      <c r="T9" s="20"/>
      <c r="U9" s="85">
        <f>ABS('P1dB CL'!V9-U$5)</f>
        <v>1.8287700000000129E-2</v>
      </c>
      <c r="V9" s="44" t="e">
        <f>ABS('P1dB CL'!V65-V$5)</f>
        <v>#VALUE!</v>
      </c>
      <c r="W9" s="44">
        <f>ABS('P1dB CL'!V121-W$5)</f>
        <v>8.9465722999999997</v>
      </c>
      <c r="X9" s="44">
        <f>ABS('P1dB CL'!V177-X$5)</f>
        <v>9.1864834000000002</v>
      </c>
      <c r="Y9" s="44">
        <f>ABS('P1dB CL'!V233-Y$5)</f>
        <v>9.4267721000000009</v>
      </c>
      <c r="Z9" s="44">
        <f>ABS('P1dB CL'!V289-Z$5)</f>
        <v>10.032083999999999</v>
      </c>
      <c r="AA9" s="44">
        <f>ABS('P1dB CL'!V345-AA$5)</f>
        <v>11.740912</v>
      </c>
      <c r="AB9" s="20"/>
      <c r="AC9" s="44">
        <f>ABS('P1dB CL'!V400-0)</f>
        <v>20.438521999999999</v>
      </c>
      <c r="AD9" s="44">
        <f>ABS('P1dB CL'!V455-0)</f>
        <v>0</v>
      </c>
      <c r="AE9" s="44">
        <f>ABS('P1dB CL'!V510-0)</f>
        <v>0</v>
      </c>
      <c r="AF9" s="44">
        <f>ABS('P1dB CL'!V565-0)</f>
        <v>0</v>
      </c>
      <c r="AG9" s="44">
        <f>ABS('P1dB CL'!V620-0)</f>
        <v>0</v>
      </c>
      <c r="AH9" s="44">
        <f>ABS('P1dB CL'!V675-0)</f>
        <v>0</v>
      </c>
      <c r="AI9" s="20"/>
    </row>
    <row r="10" spans="1:35" x14ac:dyDescent="0.25">
      <c r="B10" s="77">
        <f>'P1dB CL'!E6</f>
        <v>-9.3000000000000007</v>
      </c>
      <c r="C10" s="20"/>
      <c r="D10" s="85">
        <f>ABS('P1dB CL'!C10-D$5)</f>
        <v>3.4510200000000602E-2</v>
      </c>
      <c r="E10" s="44">
        <f>ABS('P1dB CL'!C66-E$5)</f>
        <v>5.5283000000000193E-2</v>
      </c>
      <c r="F10" s="44" t="e">
        <f>ABS('P1dB CL'!C122-F$5)</f>
        <v>#VALUE!</v>
      </c>
      <c r="G10" s="44">
        <f>ABS('P1dB CL'!C178-G$5)</f>
        <v>7.4899734999999996</v>
      </c>
      <c r="H10" s="44">
        <f>ABS('P1dB CL'!C234-H$5)</f>
        <v>8.2894076999999999</v>
      </c>
      <c r="I10" s="44">
        <f>ABS('P1dB CL'!C290-I$5)</f>
        <v>9.9319191</v>
      </c>
      <c r="J10" s="44">
        <f>ABS('P1dB CL'!C346-J$5)</f>
        <v>11.821486</v>
      </c>
      <c r="K10" s="20"/>
      <c r="L10" s="44">
        <f>ABS('P1dB CL'!C401-L$5)</f>
        <v>22.148696999999999</v>
      </c>
      <c r="M10" s="44">
        <f>ABS('P1dB CL'!C456-M$5)</f>
        <v>0</v>
      </c>
      <c r="N10" s="44">
        <f>ABS('P1dB CL'!C511-N$5)</f>
        <v>0</v>
      </c>
      <c r="O10" s="44">
        <f>ABS('P1dB CL'!C566-O$5)</f>
        <v>0</v>
      </c>
      <c r="P10" s="44">
        <f>ABS('P1dB CL'!C621-P$5)</f>
        <v>0</v>
      </c>
      <c r="Q10" s="44">
        <f>ABS('P1dB CL'!C672-Q$5)</f>
        <v>0</v>
      </c>
      <c r="S10" s="77">
        <f>'P1dB CL'!E6</f>
        <v>-9.3000000000000007</v>
      </c>
      <c r="T10" s="20"/>
      <c r="U10" s="85">
        <f>ABS('P1dB CL'!V10-U$5)</f>
        <v>1.8063599999999624E-2</v>
      </c>
      <c r="V10" s="44">
        <f>ABS('P1dB CL'!V66-V$5)</f>
        <v>2.9161499999998952E-2</v>
      </c>
      <c r="W10" s="44" t="e">
        <f>ABS('P1dB CL'!V122-W$5)</f>
        <v>#VALUE!</v>
      </c>
      <c r="X10" s="44">
        <f>ABS('P1dB CL'!V178-X$5)</f>
        <v>9.1864834000000002</v>
      </c>
      <c r="Y10" s="44">
        <f>ABS('P1dB CL'!V234-Y$5)</f>
        <v>9.4267721000000009</v>
      </c>
      <c r="Z10" s="44">
        <f>ABS('P1dB CL'!V290-Z$5)</f>
        <v>10.032083999999999</v>
      </c>
      <c r="AA10" s="44">
        <f>ABS('P1dB CL'!V346-AA$5)</f>
        <v>11.740912</v>
      </c>
      <c r="AB10" s="20"/>
      <c r="AC10" s="44">
        <f>ABS('P1dB CL'!V401-0)</f>
        <v>20.437712000000001</v>
      </c>
      <c r="AD10" s="44">
        <f>ABS('P1dB CL'!V456-0)</f>
        <v>0</v>
      </c>
      <c r="AE10" s="44">
        <f>ABS('P1dB CL'!V511-0)</f>
        <v>0</v>
      </c>
      <c r="AF10" s="44">
        <f>ABS('P1dB CL'!V566-0)</f>
        <v>0</v>
      </c>
      <c r="AG10" s="44">
        <f>ABS('P1dB CL'!V621-0)</f>
        <v>0</v>
      </c>
      <c r="AH10" s="44">
        <f>ABS('P1dB CL'!V676-0)</f>
        <v>0</v>
      </c>
      <c r="AI10" s="20"/>
    </row>
    <row r="11" spans="1:35" x14ac:dyDescent="0.25">
      <c r="B11" s="77">
        <f>'P1dB CL'!E7</f>
        <v>-8.6</v>
      </c>
      <c r="C11" s="20"/>
      <c r="D11" s="85">
        <f>ABS('P1dB CL'!C11-D$5)</f>
        <v>2.9212000000000238E-2</v>
      </c>
      <c r="E11" s="44">
        <f>ABS('P1dB CL'!C67-E$5)</f>
        <v>5.6345900000000171E-2</v>
      </c>
      <c r="F11" s="44">
        <f>ABS('P1dB CL'!C123-F$5)</f>
        <v>3.1424999999999592E-2</v>
      </c>
      <c r="G11" s="44" t="e">
        <f>ABS('P1dB CL'!C179-G$5)</f>
        <v>#VALUE!</v>
      </c>
      <c r="H11" s="44">
        <f>ABS('P1dB CL'!C235-H$5)</f>
        <v>8.2894076999999999</v>
      </c>
      <c r="I11" s="44">
        <f>ABS('P1dB CL'!C291-I$5)</f>
        <v>9.9319191</v>
      </c>
      <c r="J11" s="44">
        <f>ABS('P1dB CL'!C347-J$5)</f>
        <v>11.821486</v>
      </c>
      <c r="K11" s="20"/>
      <c r="L11" s="44">
        <f>ABS('P1dB CL'!C402-L$5)</f>
        <v>0</v>
      </c>
      <c r="M11" s="44">
        <f>ABS('P1dB CL'!C457-M$5)</f>
        <v>0</v>
      </c>
      <c r="N11" s="44">
        <f>ABS('P1dB CL'!C512-N$5)</f>
        <v>0</v>
      </c>
      <c r="O11" s="44">
        <f>ABS('P1dB CL'!C567-O$5)</f>
        <v>0</v>
      </c>
      <c r="P11" s="44">
        <f>ABS('P1dB CL'!C622-P$5)</f>
        <v>0</v>
      </c>
      <c r="Q11" s="44">
        <f>ABS('P1dB CL'!C673-Q$5)</f>
        <v>0</v>
      </c>
      <c r="S11" s="77">
        <f>'P1dB CL'!E7</f>
        <v>-8.6</v>
      </c>
      <c r="T11" s="20"/>
      <c r="U11" s="85">
        <f>ABS('P1dB CL'!V11-U$5)</f>
        <v>1.6361299999999801E-2</v>
      </c>
      <c r="V11" s="44">
        <f>ABS('P1dB CL'!V67-V$5)</f>
        <v>3.3845899999999318E-2</v>
      </c>
      <c r="W11" s="44">
        <f>ABS('P1dB CL'!V123-W$5)</f>
        <v>5.8496500000000395E-2</v>
      </c>
      <c r="X11" s="44" t="e">
        <f>ABS('P1dB CL'!V179-X$5)</f>
        <v>#VALUE!</v>
      </c>
      <c r="Y11" s="44">
        <f>ABS('P1dB CL'!V235-Y$5)</f>
        <v>9.4267721000000009</v>
      </c>
      <c r="Z11" s="44">
        <f>ABS('P1dB CL'!V291-Z$5)</f>
        <v>10.032083999999999</v>
      </c>
      <c r="AA11" s="44">
        <f>ABS('P1dB CL'!V347-AA$5)</f>
        <v>11.740912</v>
      </c>
      <c r="AB11" s="20"/>
      <c r="AC11" s="44">
        <f>ABS('P1dB CL'!V402-0)</f>
        <v>0</v>
      </c>
      <c r="AD11" s="44">
        <f>ABS('P1dB CL'!V457-0)</f>
        <v>0</v>
      </c>
      <c r="AE11" s="44">
        <f>ABS('P1dB CL'!V512-0)</f>
        <v>0</v>
      </c>
      <c r="AF11" s="44">
        <f>ABS('P1dB CL'!V567-0)</f>
        <v>0</v>
      </c>
      <c r="AG11" s="44">
        <f>ABS('P1dB CL'!V622-0)</f>
        <v>0</v>
      </c>
      <c r="AH11" s="44">
        <f>ABS('P1dB CL'!V677-0)</f>
        <v>0</v>
      </c>
      <c r="AI11" s="20"/>
    </row>
    <row r="12" spans="1:35" x14ac:dyDescent="0.25">
      <c r="B12" s="77">
        <f>'P1dB CL'!E8</f>
        <v>-7.9</v>
      </c>
      <c r="C12" s="20"/>
      <c r="D12" s="85">
        <f>ABS('P1dB CL'!C12-D$5)</f>
        <v>3.4474400000000571E-2</v>
      </c>
      <c r="E12" s="44">
        <f>ABS('P1dB CL'!C68-E$5)</f>
        <v>5.2937000000000012E-2</v>
      </c>
      <c r="F12" s="44">
        <f>ABS('P1dB CL'!C124-F$5)</f>
        <v>4.3237699999999712E-2</v>
      </c>
      <c r="G12" s="44">
        <f>ABS('P1dB CL'!C180-G$5)</f>
        <v>1.3404000000001304E-3</v>
      </c>
      <c r="H12" s="44" t="e">
        <f>ABS('P1dB CL'!C236-H$5)</f>
        <v>#VALUE!</v>
      </c>
      <c r="I12" s="44">
        <f>ABS('P1dB CL'!C292-I$5)</f>
        <v>9.9319191</v>
      </c>
      <c r="J12" s="44">
        <f>ABS('P1dB CL'!C348-J$5)</f>
        <v>11.821486</v>
      </c>
      <c r="K12" s="20"/>
      <c r="L12" s="44">
        <f>ABS('P1dB CL'!C403-L$5)</f>
        <v>0</v>
      </c>
      <c r="M12" s="44">
        <f>ABS('P1dB CL'!C458-M$5)</f>
        <v>0</v>
      </c>
      <c r="N12" s="44">
        <f>ABS('P1dB CL'!C513-N$5)</f>
        <v>0</v>
      </c>
      <c r="O12" s="44">
        <f>ABS('P1dB CL'!C568-O$5)</f>
        <v>0</v>
      </c>
      <c r="P12" s="44">
        <f>ABS('P1dB CL'!C623-P$5)</f>
        <v>0</v>
      </c>
      <c r="Q12" s="44">
        <f>ABS('P1dB CL'!C674-Q$5)</f>
        <v>0</v>
      </c>
      <c r="S12" s="77">
        <f>'P1dB CL'!E8</f>
        <v>-7.9</v>
      </c>
      <c r="T12" s="20"/>
      <c r="U12" s="85">
        <f>ABS('P1dB CL'!V12-U$5)</f>
        <v>1.9419700000000262E-2</v>
      </c>
      <c r="V12" s="44">
        <f>ABS('P1dB CL'!V68-V$5)</f>
        <v>2.9710800000000148E-2</v>
      </c>
      <c r="W12" s="44">
        <f>ABS('P1dB CL'!V124-W$5)</f>
        <v>5.6985900000000811E-2</v>
      </c>
      <c r="X12" s="44">
        <f>ABS('P1dB CL'!V180-X$5)</f>
        <v>4.4389699999999976E-2</v>
      </c>
      <c r="Y12" s="44" t="e">
        <f>ABS('P1dB CL'!V236-Y$5)</f>
        <v>#VALUE!</v>
      </c>
      <c r="Z12" s="44">
        <f>ABS('P1dB CL'!V292-Z$5)</f>
        <v>10.032083999999999</v>
      </c>
      <c r="AA12" s="44">
        <f>ABS('P1dB CL'!V348-AA$5)</f>
        <v>11.740912</v>
      </c>
      <c r="AB12" s="20"/>
      <c r="AC12" s="44">
        <f>ABS('P1dB CL'!V403-0)</f>
        <v>0</v>
      </c>
      <c r="AD12" s="44">
        <f>ABS('P1dB CL'!V458-0)</f>
        <v>0</v>
      </c>
      <c r="AE12" s="44">
        <f>ABS('P1dB CL'!V513-0)</f>
        <v>0</v>
      </c>
      <c r="AF12" s="44">
        <f>ABS('P1dB CL'!V568-0)</f>
        <v>0</v>
      </c>
      <c r="AG12" s="44">
        <f>ABS('P1dB CL'!V623-0)</f>
        <v>0</v>
      </c>
      <c r="AH12" s="44">
        <f>ABS('P1dB CL'!V678-0)</f>
        <v>0</v>
      </c>
      <c r="AI12" s="20"/>
    </row>
    <row r="13" spans="1:35" x14ac:dyDescent="0.25">
      <c r="B13" s="77">
        <f>'P1dB CL'!E9</f>
        <v>-7.2</v>
      </c>
      <c r="C13" s="20"/>
      <c r="D13" s="85">
        <f>ABS('P1dB CL'!C13-D$5)</f>
        <v>2.8595499999999774E-2</v>
      </c>
      <c r="E13" s="44">
        <f>ABS('P1dB CL'!C69-E$5)</f>
        <v>5.0735399999999764E-2</v>
      </c>
      <c r="F13" s="44">
        <f>ABS('P1dB CL'!C125-F$5)</f>
        <v>3.8375900000000129E-2</v>
      </c>
      <c r="G13" s="44">
        <f>ABS('P1dB CL'!C181-G$5)</f>
        <v>1.0658000000001167E-3</v>
      </c>
      <c r="H13" s="44">
        <f>ABS('P1dB CL'!C237-H$5)</f>
        <v>0.17076780000000014</v>
      </c>
      <c r="I13" s="44" t="e">
        <f>ABS('P1dB CL'!C293-I$5)</f>
        <v>#VALUE!</v>
      </c>
      <c r="J13" s="44">
        <f>ABS('P1dB CL'!C349-J$5)</f>
        <v>11.821486</v>
      </c>
      <c r="K13" s="20"/>
      <c r="L13" s="44">
        <f>ABS('P1dB CL'!C404-L$5)</f>
        <v>0</v>
      </c>
      <c r="M13" s="44">
        <f>ABS('P1dB CL'!C459-M$5)</f>
        <v>0</v>
      </c>
      <c r="N13" s="44">
        <f>ABS('P1dB CL'!C514-N$5)</f>
        <v>0</v>
      </c>
      <c r="O13" s="44">
        <f>ABS('P1dB CL'!C569-O$5)</f>
        <v>0</v>
      </c>
      <c r="P13" s="44">
        <f>ABS('P1dB CL'!C624-P$5)</f>
        <v>0</v>
      </c>
      <c r="Q13" s="44">
        <f>ABS('P1dB CL'!C675-Q$5)</f>
        <v>0</v>
      </c>
      <c r="S13" s="77">
        <f>'P1dB CL'!E9</f>
        <v>-7.2</v>
      </c>
      <c r="T13" s="20"/>
      <c r="U13" s="85">
        <f>ABS('P1dB CL'!V13-U$5)</f>
        <v>1.7094600000000071E-2</v>
      </c>
      <c r="V13" s="44">
        <f>ABS('P1dB CL'!V69-V$5)</f>
        <v>2.7727199999999286E-2</v>
      </c>
      <c r="W13" s="44">
        <f>ABS('P1dB CL'!V125-W$5)</f>
        <v>5.6533800000000412E-2</v>
      </c>
      <c r="X13" s="44">
        <f>ABS('P1dB CL'!V181-X$5)</f>
        <v>4.0001900000000035E-2</v>
      </c>
      <c r="Y13" s="44">
        <f>ABS('P1dB CL'!V237-Y$5)</f>
        <v>0</v>
      </c>
      <c r="Z13" s="44" t="e">
        <f>ABS('P1dB CL'!V293-Z$5)</f>
        <v>#VALUE!</v>
      </c>
      <c r="AA13" s="44">
        <f>ABS('P1dB CL'!V349-AA$5)</f>
        <v>11.740912</v>
      </c>
      <c r="AB13" s="20"/>
      <c r="AC13" s="44">
        <f>ABS('P1dB CL'!V404-0)</f>
        <v>0</v>
      </c>
      <c r="AD13" s="44">
        <f>ABS('P1dB CL'!V459-0)</f>
        <v>0</v>
      </c>
      <c r="AE13" s="44">
        <f>ABS('P1dB CL'!V514-0)</f>
        <v>0</v>
      </c>
      <c r="AF13" s="44">
        <f>ABS('P1dB CL'!V569-0)</f>
        <v>0</v>
      </c>
      <c r="AG13" s="44">
        <f>ABS('P1dB CL'!V624-0)</f>
        <v>0</v>
      </c>
      <c r="AH13" s="44">
        <f>ABS('P1dB CL'!V679-0)</f>
        <v>0</v>
      </c>
      <c r="AI13" s="20"/>
    </row>
    <row r="14" spans="1:35" x14ac:dyDescent="0.25">
      <c r="B14" s="77">
        <f>'P1dB CL'!E10</f>
        <v>-6.5</v>
      </c>
      <c r="C14" s="20"/>
      <c r="D14" s="85">
        <f>ABS('P1dB CL'!C14-D$5)</f>
        <v>3.0479900000000448E-2</v>
      </c>
      <c r="E14" s="44">
        <f>ABS('P1dB CL'!C70-E$5)</f>
        <v>5.1784000000000496E-2</v>
      </c>
      <c r="F14" s="44">
        <f>ABS('P1dB CL'!C126-F$5)</f>
        <v>3.859950000000012E-2</v>
      </c>
      <c r="G14" s="44">
        <f>ABS('P1dB CL'!C182-G$5)</f>
        <v>5.6940000000071933E-4</v>
      </c>
      <c r="H14" s="44">
        <f>ABS('P1dB CL'!C238-H$5)</f>
        <v>0.16078860000000006</v>
      </c>
      <c r="I14" s="44">
        <f>ABS('P1dB CL'!C294-I$5)</f>
        <v>1.8556048999999994</v>
      </c>
      <c r="J14" s="44" t="e">
        <f>ABS('P1dB CL'!C350-J$5)</f>
        <v>#VALUE!</v>
      </c>
      <c r="K14" s="20"/>
      <c r="L14" s="44">
        <f>ABS('P1dB CL'!C405-L$5)</f>
        <v>0</v>
      </c>
      <c r="M14" s="44">
        <f>ABS('P1dB CL'!C460-M$5)</f>
        <v>0</v>
      </c>
      <c r="N14" s="44">
        <f>ABS('P1dB CL'!C515-N$5)</f>
        <v>0</v>
      </c>
      <c r="O14" s="44">
        <f>ABS('P1dB CL'!C570-O$5)</f>
        <v>0</v>
      </c>
      <c r="P14" s="44">
        <f>ABS('P1dB CL'!C625-P$5)</f>
        <v>0</v>
      </c>
      <c r="Q14" s="44">
        <f>ABS('P1dB CL'!C676-Q$5)</f>
        <v>0</v>
      </c>
      <c r="S14" s="77">
        <f>'P1dB CL'!E10</f>
        <v>-6.5</v>
      </c>
      <c r="T14" s="20"/>
      <c r="U14" s="85">
        <f>ABS('P1dB CL'!V14-U$5)</f>
        <v>2.0731900000001247E-2</v>
      </c>
      <c r="V14" s="44">
        <f>ABS('P1dB CL'!V70-V$5)</f>
        <v>2.7179699999999585E-2</v>
      </c>
      <c r="W14" s="44">
        <f>ABS('P1dB CL'!V126-W$5)</f>
        <v>5.3296100000000735E-2</v>
      </c>
      <c r="X14" s="44">
        <f>ABS('P1dB CL'!V182-X$5)</f>
        <v>4.050630000000055E-2</v>
      </c>
      <c r="Y14" s="44">
        <f>ABS('P1dB CL'!V238-Y$5)</f>
        <v>2.9687999999996606E-3</v>
      </c>
      <c r="Z14" s="44">
        <f>ABS('P1dB CL'!V294-Z$5)</f>
        <v>5.8000000001001695E-5</v>
      </c>
      <c r="AA14" s="44" t="e">
        <f>ABS('P1dB CL'!V350-AA$5)</f>
        <v>#VALUE!</v>
      </c>
      <c r="AB14" s="20"/>
      <c r="AC14" s="44">
        <f>ABS('P1dB CL'!V405-0)</f>
        <v>0</v>
      </c>
      <c r="AD14" s="44">
        <f>ABS('P1dB CL'!V460-0)</f>
        <v>0</v>
      </c>
      <c r="AE14" s="44">
        <f>ABS('P1dB CL'!V515-0)</f>
        <v>0</v>
      </c>
      <c r="AF14" s="44">
        <f>ABS('P1dB CL'!V570-0)</f>
        <v>0</v>
      </c>
      <c r="AG14" s="44">
        <f>ABS('P1dB CL'!V625-0)</f>
        <v>0</v>
      </c>
      <c r="AH14" s="44">
        <f>ABS('P1dB CL'!V680-0)</f>
        <v>0</v>
      </c>
      <c r="AI14" s="20"/>
    </row>
    <row r="15" spans="1:35" x14ac:dyDescent="0.25">
      <c r="B15" s="77">
        <f>'P1dB CL'!E11</f>
        <v>-5.8</v>
      </c>
      <c r="C15" s="20"/>
      <c r="D15" s="85">
        <f>ABS('P1dB CL'!C15-D$5)</f>
        <v>2.4756400000000234E-2</v>
      </c>
      <c r="E15" s="44">
        <f>ABS('P1dB CL'!C71-E$5)</f>
        <v>5.2842599999999962E-2</v>
      </c>
      <c r="F15" s="44">
        <f>ABS('P1dB CL'!C127-F$5)</f>
        <v>3.7010200000000104E-2</v>
      </c>
      <c r="G15" s="44">
        <f>ABS('P1dB CL'!C183-G$5)</f>
        <v>3.0098000000000624E-3</v>
      </c>
      <c r="H15" s="44">
        <f>ABS('P1dB CL'!C239-H$5)</f>
        <v>0.15695769999999953</v>
      </c>
      <c r="I15" s="44">
        <f>ABS('P1dB CL'!C295-I$5)</f>
        <v>1.8083828999999998</v>
      </c>
      <c r="J15" s="44">
        <f>ABS('P1dB CL'!C351-J$5)</f>
        <v>11.651226000000001</v>
      </c>
      <c r="K15" s="20"/>
      <c r="L15" s="44">
        <f>ABS('P1dB CL'!C406-L$5)</f>
        <v>0</v>
      </c>
      <c r="M15" s="44">
        <f>ABS('P1dB CL'!C461-M$5)</f>
        <v>0</v>
      </c>
      <c r="N15" s="44">
        <f>ABS('P1dB CL'!C516-N$5)</f>
        <v>0</v>
      </c>
      <c r="O15" s="44">
        <f>ABS('P1dB CL'!C571-O$5)</f>
        <v>0</v>
      </c>
      <c r="P15" s="44">
        <f>ABS('P1dB CL'!C626-P$5)</f>
        <v>0</v>
      </c>
      <c r="Q15" s="44">
        <f>ABS('P1dB CL'!C677-Q$5)</f>
        <v>0</v>
      </c>
      <c r="S15" s="77">
        <f>'P1dB CL'!E11</f>
        <v>-5.8</v>
      </c>
      <c r="T15" s="20"/>
      <c r="U15" s="85">
        <f>ABS('P1dB CL'!V15-U$5)</f>
        <v>1.6791400000000678E-2</v>
      </c>
      <c r="V15" s="44">
        <f>ABS('P1dB CL'!V71-V$5)</f>
        <v>2.6576999999999629E-2</v>
      </c>
      <c r="W15" s="44">
        <f>ABS('P1dB CL'!V127-W$5)</f>
        <v>5.5098499999999717E-2</v>
      </c>
      <c r="X15" s="44">
        <f>ABS('P1dB CL'!V183-X$5)</f>
        <v>3.8411099999999365E-2</v>
      </c>
      <c r="Y15" s="44">
        <f>ABS('P1dB CL'!V239-Y$5)</f>
        <v>4.0063999999997435E-3</v>
      </c>
      <c r="Z15" s="44">
        <f>ABS('P1dB CL'!V295-Z$5)</f>
        <v>5.8760000000006585E-3</v>
      </c>
      <c r="AA15" s="44">
        <f>ABS('P1dB CL'!V351-AA$5)</f>
        <v>0</v>
      </c>
      <c r="AB15" s="20"/>
      <c r="AC15" s="44">
        <f>ABS('P1dB CL'!V406-0)</f>
        <v>0</v>
      </c>
      <c r="AD15" s="44">
        <f>ABS('P1dB CL'!V461-0)</f>
        <v>0</v>
      </c>
      <c r="AE15" s="44">
        <f>ABS('P1dB CL'!V516-0)</f>
        <v>0</v>
      </c>
      <c r="AF15" s="44">
        <f>ABS('P1dB CL'!V571-0)</f>
        <v>0</v>
      </c>
      <c r="AG15" s="44">
        <f>ABS('P1dB CL'!V626-0)</f>
        <v>0</v>
      </c>
      <c r="AH15" s="44">
        <f>ABS('P1dB CL'!V681-0)</f>
        <v>0</v>
      </c>
      <c r="AI15" s="20"/>
    </row>
    <row r="16" spans="1:35" x14ac:dyDescent="0.25">
      <c r="B16" s="77">
        <f>'P1dB CL'!E12</f>
        <v>-5.0999999999999996</v>
      </c>
      <c r="C16" s="20"/>
      <c r="D16" s="85">
        <f>ABS('P1dB CL'!C16-D$5)</f>
        <v>2.6335300000000395E-2</v>
      </c>
      <c r="E16" s="44">
        <f>ABS('P1dB CL'!C72-E$5)</f>
        <v>4.5878400000000319E-2</v>
      </c>
      <c r="F16" s="44">
        <f>ABS('P1dB CL'!C128-F$5)</f>
        <v>3.6850999999999523E-2</v>
      </c>
      <c r="G16" s="44">
        <f>ABS('P1dB CL'!C184-G$5)</f>
        <v>0</v>
      </c>
      <c r="H16" s="44">
        <f>ABS('P1dB CL'!C240-H$5)</f>
        <v>0.14586549999999932</v>
      </c>
      <c r="I16" s="44">
        <f>ABS('P1dB CL'!C296-I$5)</f>
        <v>1.7631969000000005</v>
      </c>
      <c r="J16" s="44">
        <f>ABS('P1dB CL'!C352-J$5)</f>
        <v>10.898292000000001</v>
      </c>
      <c r="K16" s="20"/>
      <c r="L16" s="44">
        <f>ABS('P1dB CL'!C407-L$5)</f>
        <v>0</v>
      </c>
      <c r="M16" s="44">
        <f>ABS('P1dB CL'!C462-M$5)</f>
        <v>0</v>
      </c>
      <c r="N16" s="44">
        <f>ABS('P1dB CL'!C517-N$5)</f>
        <v>0</v>
      </c>
      <c r="O16" s="44">
        <f>ABS('P1dB CL'!C572-O$5)</f>
        <v>0</v>
      </c>
      <c r="P16" s="44">
        <f>ABS('P1dB CL'!C627-P$5)</f>
        <v>0</v>
      </c>
      <c r="Q16" s="44">
        <f>ABS('P1dB CL'!C678-Q$5)</f>
        <v>0</v>
      </c>
      <c r="S16" s="77">
        <f>'P1dB CL'!E12</f>
        <v>-5.0999999999999996</v>
      </c>
      <c r="T16" s="20"/>
      <c r="U16" s="85">
        <f>ABS('P1dB CL'!V16-U$5)</f>
        <v>2.0725300000000502E-2</v>
      </c>
      <c r="V16" s="44">
        <f>ABS('P1dB CL'!V72-V$5)</f>
        <v>2.5788300000000319E-2</v>
      </c>
      <c r="W16" s="44">
        <f>ABS('P1dB CL'!V128-W$5)</f>
        <v>5.8357199999999665E-2</v>
      </c>
      <c r="X16" s="44">
        <f>ABS('P1dB CL'!V184-X$5)</f>
        <v>3.9974199999999627E-2</v>
      </c>
      <c r="Y16" s="44">
        <f>ABS('P1dB CL'!V240-Y$5)</f>
        <v>7.7809999999995938E-3</v>
      </c>
      <c r="Z16" s="44">
        <f>ABS('P1dB CL'!V296-Z$5)</f>
        <v>3.4020000000012374E-3</v>
      </c>
      <c r="AA16" s="44">
        <f>ABS('P1dB CL'!V352-AA$5)</f>
        <v>4.1910000000004999E-3</v>
      </c>
      <c r="AB16" s="20"/>
      <c r="AC16" s="44">
        <f>ABS('P1dB CL'!V407-0)</f>
        <v>0</v>
      </c>
      <c r="AD16" s="44">
        <f>ABS('P1dB CL'!V462-0)</f>
        <v>0</v>
      </c>
      <c r="AE16" s="44">
        <f>ABS('P1dB CL'!V517-0)</f>
        <v>0</v>
      </c>
      <c r="AF16" s="44">
        <f>ABS('P1dB CL'!V572-0)</f>
        <v>0</v>
      </c>
      <c r="AG16" s="44">
        <f>ABS('P1dB CL'!V627-0)</f>
        <v>0</v>
      </c>
      <c r="AH16" s="44">
        <f>ABS('P1dB CL'!V682-0)</f>
        <v>0</v>
      </c>
      <c r="AI16" s="20"/>
    </row>
    <row r="17" spans="2:35" x14ac:dyDescent="0.25">
      <c r="B17" s="77">
        <f>'P1dB CL'!E13</f>
        <v>-4.4000000000000004</v>
      </c>
      <c r="C17" s="20"/>
      <c r="D17" s="85">
        <f>ABS('P1dB CL'!C17-D$5)</f>
        <v>2.4832299999999918E-2</v>
      </c>
      <c r="E17" s="44">
        <f>ABS('P1dB CL'!C73-E$5)</f>
        <v>4.8046100000000536E-2</v>
      </c>
      <c r="F17" s="44">
        <f>ABS('P1dB CL'!C129-F$5)</f>
        <v>3.5176299999999827E-2</v>
      </c>
      <c r="G17" s="44">
        <f>ABS('P1dB CL'!C185-G$5)</f>
        <v>2.8754000000006386E-3</v>
      </c>
      <c r="H17" s="44">
        <f>ABS('P1dB CL'!C241-H$5)</f>
        <v>0.1295976999999997</v>
      </c>
      <c r="I17" s="44">
        <f>ABS('P1dB CL'!C297-I$5)</f>
        <v>1.7068788999999995</v>
      </c>
      <c r="J17" s="44">
        <f>ABS('P1dB CL'!C353-J$5)</f>
        <v>10.109022</v>
      </c>
      <c r="K17" s="20"/>
      <c r="L17" s="44">
        <f>ABS('P1dB CL'!C408-L$5)</f>
        <v>0</v>
      </c>
      <c r="M17" s="44">
        <f>ABS('P1dB CL'!C463-M$5)</f>
        <v>0</v>
      </c>
      <c r="N17" s="44">
        <f>ABS('P1dB CL'!C518-N$5)</f>
        <v>0</v>
      </c>
      <c r="O17" s="44">
        <f>ABS('P1dB CL'!C573-O$5)</f>
        <v>0</v>
      </c>
      <c r="P17" s="44">
        <f>ABS('P1dB CL'!C628-P$5)</f>
        <v>0</v>
      </c>
      <c r="Q17" s="44">
        <f>ABS('P1dB CL'!C679-Q$5)</f>
        <v>0</v>
      </c>
      <c r="S17" s="77">
        <f>'P1dB CL'!E13</f>
        <v>-4.4000000000000004</v>
      </c>
      <c r="T17" s="20"/>
      <c r="U17" s="85">
        <f>ABS('P1dB CL'!V17-U$5)</f>
        <v>1.3281799999999677E-2</v>
      </c>
      <c r="V17" s="44">
        <f>ABS('P1dB CL'!V73-V$5)</f>
        <v>3.1368299999998683E-2</v>
      </c>
      <c r="W17" s="44">
        <f>ABS('P1dB CL'!V129-W$5)</f>
        <v>5.2181199999999706E-2</v>
      </c>
      <c r="X17" s="44">
        <f>ABS('P1dB CL'!V185-X$5)</f>
        <v>3.9426799999999318E-2</v>
      </c>
      <c r="Y17" s="44">
        <f>ABS('P1dB CL'!V241-Y$5)</f>
        <v>5.9613999999985623E-3</v>
      </c>
      <c r="Z17" s="44">
        <f>ABS('P1dB CL'!V297-Z$5)</f>
        <v>2.8400000000008419E-3</v>
      </c>
      <c r="AA17" s="44">
        <f>ABS('P1dB CL'!V353-AA$5)</f>
        <v>7.8220000000008838E-3</v>
      </c>
      <c r="AB17" s="20"/>
      <c r="AC17" s="44">
        <f>ABS('P1dB CL'!V408-0)</f>
        <v>0</v>
      </c>
      <c r="AD17" s="44">
        <f>ABS('P1dB CL'!V463-0)</f>
        <v>0</v>
      </c>
      <c r="AE17" s="44">
        <f>ABS('P1dB CL'!V518-0)</f>
        <v>0</v>
      </c>
      <c r="AF17" s="44">
        <f>ABS('P1dB CL'!V573-0)</f>
        <v>0</v>
      </c>
      <c r="AG17" s="44">
        <f>ABS('P1dB CL'!V628-0)</f>
        <v>0</v>
      </c>
      <c r="AH17" s="44">
        <f>ABS('P1dB CL'!V683-0)</f>
        <v>0</v>
      </c>
      <c r="AI17" s="20"/>
    </row>
    <row r="18" spans="2:35" x14ac:dyDescent="0.25">
      <c r="B18" s="77">
        <f>'P1dB CL'!E14</f>
        <v>-3.7</v>
      </c>
      <c r="C18" s="20"/>
      <c r="D18" s="85">
        <f>ABS('P1dB CL'!C18-D$5)</f>
        <v>2.4856100000000048E-2</v>
      </c>
      <c r="E18" s="44">
        <f>ABS('P1dB CL'!C74-E$5)</f>
        <v>4.461570000000048E-2</v>
      </c>
      <c r="F18" s="44">
        <f>ABS('P1dB CL'!C130-F$5)</f>
        <v>3.4024299999999563E-2</v>
      </c>
      <c r="G18" s="44">
        <f>ABS('P1dB CL'!C186-G$5)</f>
        <v>2.4660000000054083E-4</v>
      </c>
      <c r="H18" s="44">
        <f>ABS('P1dB CL'!C242-H$5)</f>
        <v>0.11825759999999974</v>
      </c>
      <c r="I18" s="44">
        <f>ABS('P1dB CL'!C298-I$5)</f>
        <v>1.6372139000000008</v>
      </c>
      <c r="J18" s="44">
        <f>ABS('P1dB CL'!C354-J$5)</f>
        <v>9.3304310000000008</v>
      </c>
      <c r="K18" s="20"/>
      <c r="L18" s="44">
        <f>ABS('P1dB CL'!C409-L$5)</f>
        <v>0</v>
      </c>
      <c r="M18" s="44">
        <f>ABS('P1dB CL'!C464-M$5)</f>
        <v>0</v>
      </c>
      <c r="N18" s="44">
        <f>ABS('P1dB CL'!C519-N$5)</f>
        <v>0</v>
      </c>
      <c r="O18" s="44">
        <f>ABS('P1dB CL'!C574-O$5)</f>
        <v>0</v>
      </c>
      <c r="P18" s="44">
        <f>ABS('P1dB CL'!C629-P$5)</f>
        <v>0</v>
      </c>
      <c r="Q18" s="44">
        <f>ABS('P1dB CL'!C680-Q$5)</f>
        <v>0</v>
      </c>
      <c r="S18" s="77">
        <f>'P1dB CL'!E14</f>
        <v>-3.7</v>
      </c>
      <c r="T18" s="20"/>
      <c r="U18" s="85">
        <f>ABS('P1dB CL'!V18-U$5)</f>
        <v>1.6573900000000918E-2</v>
      </c>
      <c r="V18" s="44">
        <f>ABS('P1dB CL'!V74-V$5)</f>
        <v>2.2423800000000327E-2</v>
      </c>
      <c r="W18" s="44">
        <f>ABS('P1dB CL'!V130-W$5)</f>
        <v>5.297280000000093E-2</v>
      </c>
      <c r="X18" s="44">
        <f>ABS('P1dB CL'!V186-X$5)</f>
        <v>3.9935999999999083E-2</v>
      </c>
      <c r="Y18" s="44">
        <f>ABS('P1dB CL'!V242-Y$5)</f>
        <v>5.8517999999985193E-3</v>
      </c>
      <c r="Z18" s="44">
        <f>ABS('P1dB CL'!V298-Z$5)</f>
        <v>4.0830000000013911E-3</v>
      </c>
      <c r="AA18" s="44">
        <f>ABS('P1dB CL'!V354-AA$5)</f>
        <v>6.5659999999994056E-3</v>
      </c>
      <c r="AB18" s="20"/>
      <c r="AC18" s="44">
        <f>ABS('P1dB CL'!V409-0)</f>
        <v>0</v>
      </c>
      <c r="AD18" s="44">
        <f>ABS('P1dB CL'!V464-0)</f>
        <v>0</v>
      </c>
      <c r="AE18" s="44">
        <f>ABS('P1dB CL'!V519-0)</f>
        <v>0</v>
      </c>
      <c r="AF18" s="44">
        <f>ABS('P1dB CL'!V574-0)</f>
        <v>0</v>
      </c>
      <c r="AG18" s="44">
        <f>ABS('P1dB CL'!V629-0)</f>
        <v>0</v>
      </c>
      <c r="AH18" s="44">
        <f>ABS('P1dB CL'!V684-0)</f>
        <v>0</v>
      </c>
      <c r="AI18" s="20"/>
    </row>
    <row r="19" spans="2:35" x14ac:dyDescent="0.25">
      <c r="B19" s="77">
        <f>'P1dB CL'!E15</f>
        <v>-3</v>
      </c>
      <c r="C19" s="20"/>
      <c r="D19" s="85">
        <f>ABS('P1dB CL'!C19-D$5)</f>
        <v>2.2130500000000275E-2</v>
      </c>
      <c r="E19" s="44">
        <f>ABS('P1dB CL'!C75-E$5)</f>
        <v>4.1764200000000251E-2</v>
      </c>
      <c r="F19" s="44">
        <f>ABS('P1dB CL'!C131-F$5)</f>
        <v>3.1514199999999271E-2</v>
      </c>
      <c r="G19" s="44">
        <f>ABS('P1dB CL'!C187-G$5)</f>
        <v>4.8433000000001059E-3</v>
      </c>
      <c r="H19" s="44">
        <f>ABS('P1dB CL'!C243-H$5)</f>
        <v>0.1044950999999994</v>
      </c>
      <c r="I19" s="44">
        <f>ABS('P1dB CL'!C299-I$5)</f>
        <v>1.5659009000000008</v>
      </c>
      <c r="J19" s="44">
        <f>ABS('P1dB CL'!C355-J$5)</f>
        <v>8.5613589999999995</v>
      </c>
      <c r="K19" s="20"/>
      <c r="L19" s="44">
        <f>ABS('P1dB CL'!C410-L$5)</f>
        <v>0</v>
      </c>
      <c r="M19" s="44">
        <f>ABS('P1dB CL'!C465-M$5)</f>
        <v>0</v>
      </c>
      <c r="N19" s="44">
        <f>ABS('P1dB CL'!C520-N$5)</f>
        <v>0</v>
      </c>
      <c r="O19" s="44">
        <f>ABS('P1dB CL'!C575-O$5)</f>
        <v>0</v>
      </c>
      <c r="P19" s="44">
        <f>ABS('P1dB CL'!C630-P$5)</f>
        <v>0</v>
      </c>
      <c r="Q19" s="44">
        <f>ABS('P1dB CL'!C681-Q$5)</f>
        <v>0</v>
      </c>
      <c r="S19" s="77">
        <f>'P1dB CL'!E15</f>
        <v>-3</v>
      </c>
      <c r="T19" s="20"/>
      <c r="U19" s="85">
        <f>ABS('P1dB CL'!V19-U$5)</f>
        <v>1.2956600000000762E-2</v>
      </c>
      <c r="V19" s="44">
        <f>ABS('P1dB CL'!V75-V$5)</f>
        <v>2.3634899999999348E-2</v>
      </c>
      <c r="W19" s="44">
        <f>ABS('P1dB CL'!V131-W$5)</f>
        <v>4.822640000000078E-2</v>
      </c>
      <c r="X19" s="44">
        <f>ABS('P1dB CL'!V187-X$5)</f>
        <v>3.3902199999999993E-2</v>
      </c>
      <c r="Y19" s="44">
        <f>ABS('P1dB CL'!V243-Y$5)</f>
        <v>4.884699999999853E-3</v>
      </c>
      <c r="Z19" s="44">
        <f>ABS('P1dB CL'!V299-Z$5)</f>
        <v>0</v>
      </c>
      <c r="AA19" s="44">
        <f>ABS('P1dB CL'!V355-AA$5)</f>
        <v>1.7200000000094917E-4</v>
      </c>
      <c r="AB19" s="20"/>
      <c r="AC19" s="44">
        <f>ABS('P1dB CL'!V410-0)</f>
        <v>0</v>
      </c>
      <c r="AD19" s="44">
        <f>ABS('P1dB CL'!V465-0)</f>
        <v>0</v>
      </c>
      <c r="AE19" s="44">
        <f>ABS('P1dB CL'!V520-0)</f>
        <v>0</v>
      </c>
      <c r="AF19" s="44">
        <f>ABS('P1dB CL'!V575-0)</f>
        <v>0</v>
      </c>
      <c r="AG19" s="44">
        <f>ABS('P1dB CL'!V630-0)</f>
        <v>0</v>
      </c>
      <c r="AH19" s="44">
        <f>ABS('P1dB CL'!V685-0)</f>
        <v>0</v>
      </c>
      <c r="AI19" s="20"/>
    </row>
    <row r="20" spans="2:35" x14ac:dyDescent="0.25">
      <c r="B20" s="77">
        <f>'P1dB CL'!E16</f>
        <v>-2.2999999999999998</v>
      </c>
      <c r="C20" s="20"/>
      <c r="D20" s="85">
        <f>ABS('P1dB CL'!C20-D$5)</f>
        <v>1.6048000000000506E-2</v>
      </c>
      <c r="E20" s="44">
        <f>ABS('P1dB CL'!C76-E$5)</f>
        <v>3.8128799999999963E-2</v>
      </c>
      <c r="F20" s="44">
        <f>ABS('P1dB CL'!C132-F$5)</f>
        <v>2.6570399999999772E-2</v>
      </c>
      <c r="G20" s="44">
        <f>ABS('P1dB CL'!C188-G$5)</f>
        <v>2.2183000000000064E-3</v>
      </c>
      <c r="H20" s="44">
        <f>ABS('P1dB CL'!C244-H$5)</f>
        <v>9.2109699999999961E-2</v>
      </c>
      <c r="I20" s="44">
        <f>ABS('P1dB CL'!C300-I$5)</f>
        <v>1.4912019000000001</v>
      </c>
      <c r="J20" s="44">
        <f>ABS('P1dB CL'!C356-J$5)</f>
        <v>7.8111719999999991</v>
      </c>
      <c r="K20" s="20"/>
      <c r="L20" s="44">
        <f>ABS('P1dB CL'!C411-L$5)</f>
        <v>0</v>
      </c>
      <c r="M20" s="44">
        <f>ABS('P1dB CL'!C466-M$5)</f>
        <v>0</v>
      </c>
      <c r="N20" s="44">
        <f>ABS('P1dB CL'!C521-N$5)</f>
        <v>0</v>
      </c>
      <c r="O20" s="44">
        <f>ABS('P1dB CL'!C576-O$5)</f>
        <v>0</v>
      </c>
      <c r="P20" s="44">
        <f>ABS('P1dB CL'!C631-P$5)</f>
        <v>0</v>
      </c>
      <c r="Q20" s="44">
        <f>ABS('P1dB CL'!C682-Q$5)</f>
        <v>0</v>
      </c>
      <c r="S20" s="77">
        <f>'P1dB CL'!E16</f>
        <v>-2.2999999999999998</v>
      </c>
      <c r="T20" s="20"/>
      <c r="U20" s="85">
        <f>ABS('P1dB CL'!V20-U$5)</f>
        <v>1.2316700000001291E-2</v>
      </c>
      <c r="V20" s="44">
        <f>ABS('P1dB CL'!V76-V$5)</f>
        <v>2.5048299999999912E-2</v>
      </c>
      <c r="W20" s="44">
        <f>ABS('P1dB CL'!V132-W$5)</f>
        <v>4.8423800000000128E-2</v>
      </c>
      <c r="X20" s="44">
        <f>ABS('P1dB CL'!V188-X$5)</f>
        <v>3.5630199999999945E-2</v>
      </c>
      <c r="Y20" s="44">
        <f>ABS('P1dB CL'!V244-Y$5)</f>
        <v>4.9218999999993684E-3</v>
      </c>
      <c r="Z20" s="44">
        <f>ABS('P1dB CL'!V300-Z$5)</f>
        <v>8.0270000000002284E-3</v>
      </c>
      <c r="AA20" s="44">
        <f>ABS('P1dB CL'!V356-AA$5)</f>
        <v>4.3050000000004474E-3</v>
      </c>
      <c r="AB20" s="20"/>
      <c r="AC20" s="44">
        <f>ABS('P1dB CL'!V411-0)</f>
        <v>0</v>
      </c>
      <c r="AD20" s="44">
        <f>ABS('P1dB CL'!V466-0)</f>
        <v>0</v>
      </c>
      <c r="AE20" s="44">
        <f>ABS('P1dB CL'!V521-0)</f>
        <v>0</v>
      </c>
      <c r="AF20" s="44">
        <f>ABS('P1dB CL'!V576-0)</f>
        <v>0</v>
      </c>
      <c r="AG20" s="44">
        <f>ABS('P1dB CL'!V631-0)</f>
        <v>0</v>
      </c>
      <c r="AH20" s="44">
        <f>ABS('P1dB CL'!V686-0)</f>
        <v>0</v>
      </c>
      <c r="AI20" s="20"/>
    </row>
    <row r="21" spans="2:35" x14ac:dyDescent="0.25">
      <c r="B21" s="77">
        <f>'P1dB CL'!E17</f>
        <v>-1.6</v>
      </c>
      <c r="C21" s="20"/>
      <c r="D21" s="85">
        <f>ABS('P1dB CL'!C21-D$5)</f>
        <v>1.2976199999999771E-2</v>
      </c>
      <c r="E21" s="44">
        <f>ABS('P1dB CL'!C77-E$5)</f>
        <v>3.1823100000000437E-2</v>
      </c>
      <c r="F21" s="44">
        <f>ABS('P1dB CL'!C133-F$5)</f>
        <v>2.2345599999999521E-2</v>
      </c>
      <c r="G21" s="44">
        <f>ABS('P1dB CL'!C189-G$5)</f>
        <v>1.772000000000773E-3</v>
      </c>
      <c r="H21" s="44">
        <f>ABS('P1dB CL'!C245-H$5)</f>
        <v>8.1368499999999955E-2</v>
      </c>
      <c r="I21" s="44">
        <f>ABS('P1dB CL'!C301-I$5)</f>
        <v>1.4018539000000008</v>
      </c>
      <c r="J21" s="44">
        <f>ABS('P1dB CL'!C357-J$5)</f>
        <v>7.0797530000000002</v>
      </c>
      <c r="K21" s="20"/>
      <c r="L21" s="44">
        <f>ABS('P1dB CL'!C412-L$5)</f>
        <v>0</v>
      </c>
      <c r="M21" s="44">
        <f>ABS('P1dB CL'!C467-M$5)</f>
        <v>0</v>
      </c>
      <c r="N21" s="44">
        <f>ABS('P1dB CL'!C522-N$5)</f>
        <v>0</v>
      </c>
      <c r="O21" s="44">
        <f>ABS('P1dB CL'!C577-O$5)</f>
        <v>0</v>
      </c>
      <c r="P21" s="44">
        <f>ABS('P1dB CL'!C632-P$5)</f>
        <v>0</v>
      </c>
      <c r="Q21" s="44">
        <f>ABS('P1dB CL'!C683-Q$5)</f>
        <v>0</v>
      </c>
      <c r="S21" s="77">
        <f>'P1dB CL'!E17</f>
        <v>-1.6</v>
      </c>
      <c r="T21" s="20"/>
      <c r="U21" s="85">
        <f>ABS('P1dB CL'!V21-U$5)</f>
        <v>1.3644199999999884E-2</v>
      </c>
      <c r="V21" s="44">
        <f>ABS('P1dB CL'!V77-V$5)</f>
        <v>2.0628999999999564E-2</v>
      </c>
      <c r="W21" s="44">
        <f>ABS('P1dB CL'!V133-W$5)</f>
        <v>4.585460000000019E-2</v>
      </c>
      <c r="X21" s="44">
        <f>ABS('P1dB CL'!V189-X$5)</f>
        <v>3.4288399999999442E-2</v>
      </c>
      <c r="Y21" s="44">
        <f>ABS('P1dB CL'!V245-Y$5)</f>
        <v>1.0590599999998673E-2</v>
      </c>
      <c r="Z21" s="44">
        <f>ABS('P1dB CL'!V301-Z$5)</f>
        <v>8.1959999999998701E-3</v>
      </c>
      <c r="AA21" s="44">
        <f>ABS('P1dB CL'!V357-AA$5)</f>
        <v>7.0019999999999527E-3</v>
      </c>
      <c r="AB21" s="20"/>
      <c r="AC21" s="44">
        <f>ABS('P1dB CL'!V412-0)</f>
        <v>0</v>
      </c>
      <c r="AD21" s="44">
        <f>ABS('P1dB CL'!V467-0)</f>
        <v>0</v>
      </c>
      <c r="AE21" s="44">
        <f>ABS('P1dB CL'!V522-0)</f>
        <v>0</v>
      </c>
      <c r="AF21" s="44">
        <f>ABS('P1dB CL'!V577-0)</f>
        <v>0</v>
      </c>
      <c r="AG21" s="44">
        <f>ABS('P1dB CL'!V632-0)</f>
        <v>0</v>
      </c>
      <c r="AH21" s="44">
        <f>ABS('P1dB CL'!V687-0)</f>
        <v>0</v>
      </c>
      <c r="AI21" s="20"/>
    </row>
    <row r="22" spans="2:35" x14ac:dyDescent="0.25">
      <c r="B22" s="77">
        <f>'P1dB CL'!E18</f>
        <v>-0.9</v>
      </c>
      <c r="C22" s="20"/>
      <c r="D22" s="85">
        <f>ABS('P1dB CL'!C22-D$5)</f>
        <v>1.6643499999999811E-2</v>
      </c>
      <c r="E22" s="44">
        <f>ABS('P1dB CL'!C78-E$5)</f>
        <v>2.6962700000000339E-2</v>
      </c>
      <c r="F22" s="44">
        <f>ABS('P1dB CL'!C134-F$5)</f>
        <v>2.220639999999996E-2</v>
      </c>
      <c r="G22" s="44">
        <f>ABS('P1dB CL'!C190-G$5)</f>
        <v>2.2498000000004126E-3</v>
      </c>
      <c r="H22" s="44">
        <f>ABS('P1dB CL'!C246-H$5)</f>
        <v>6.8194399999999433E-2</v>
      </c>
      <c r="I22" s="44">
        <f>ABS('P1dB CL'!C302-I$5)</f>
        <v>1.3065969000000006</v>
      </c>
      <c r="J22" s="44">
        <f>ABS('P1dB CL'!C358-J$5)</f>
        <v>6.3788920000000005</v>
      </c>
      <c r="K22" s="20"/>
      <c r="L22" s="44">
        <f>ABS('P1dB CL'!C413-L$5)</f>
        <v>0</v>
      </c>
      <c r="M22" s="44">
        <f>ABS('P1dB CL'!C468-M$5)</f>
        <v>0</v>
      </c>
      <c r="N22" s="44">
        <f>ABS('P1dB CL'!C523-N$5)</f>
        <v>0</v>
      </c>
      <c r="O22" s="44">
        <f>ABS('P1dB CL'!C578-O$5)</f>
        <v>0</v>
      </c>
      <c r="P22" s="44">
        <f>ABS('P1dB CL'!C633-P$5)</f>
        <v>0</v>
      </c>
      <c r="Q22" s="44">
        <f>ABS('P1dB CL'!C684-Q$5)</f>
        <v>0</v>
      </c>
      <c r="S22" s="77">
        <f>'P1dB CL'!E18</f>
        <v>-0.9</v>
      </c>
      <c r="T22" s="20"/>
      <c r="U22" s="85">
        <f>ABS('P1dB CL'!V22-U$5)</f>
        <v>1.2794500000000042E-2</v>
      </c>
      <c r="V22" s="44">
        <f>ABS('P1dB CL'!V78-V$5)</f>
        <v>2.1841999999999473E-2</v>
      </c>
      <c r="W22" s="44">
        <f>ABS('P1dB CL'!V134-W$5)</f>
        <v>4.2790399999999451E-2</v>
      </c>
      <c r="X22" s="44">
        <f>ABS('P1dB CL'!V190-X$5)</f>
        <v>3.053949999999972E-2</v>
      </c>
      <c r="Y22" s="44">
        <f>ABS('P1dB CL'!V246-Y$5)</f>
        <v>1.0422699999999452E-2</v>
      </c>
      <c r="Z22" s="44">
        <f>ABS('P1dB CL'!V302-Z$5)</f>
        <v>8.1640000000007262E-3</v>
      </c>
      <c r="AA22" s="44">
        <f>ABS('P1dB CL'!V358-AA$5)</f>
        <v>8.629000000000886E-3</v>
      </c>
      <c r="AB22" s="20"/>
      <c r="AC22" s="44">
        <f>ABS('P1dB CL'!V413-0)</f>
        <v>0</v>
      </c>
      <c r="AD22" s="44">
        <f>ABS('P1dB CL'!V468-0)</f>
        <v>0</v>
      </c>
      <c r="AE22" s="44">
        <f>ABS('P1dB CL'!V523-0)</f>
        <v>0</v>
      </c>
      <c r="AF22" s="44">
        <f>ABS('P1dB CL'!V578-0)</f>
        <v>0</v>
      </c>
      <c r="AG22" s="44">
        <f>ABS('P1dB CL'!V633-0)</f>
        <v>0</v>
      </c>
      <c r="AH22" s="44">
        <f>ABS('P1dB CL'!V688-0)</f>
        <v>0</v>
      </c>
      <c r="AI22" s="20"/>
    </row>
    <row r="23" spans="2:35" x14ac:dyDescent="0.25">
      <c r="B23" s="77">
        <f>'P1dB CL'!E19</f>
        <v>-0.2</v>
      </c>
      <c r="C23" s="20"/>
      <c r="D23" s="85">
        <f>ABS('P1dB CL'!C23-D$5)</f>
        <v>1.0020299999999871E-2</v>
      </c>
      <c r="E23" s="44">
        <f>ABS('P1dB CL'!C79-E$5)</f>
        <v>2.3611999999999966E-2</v>
      </c>
      <c r="F23" s="44">
        <f>ABS('P1dB CL'!C135-F$5)</f>
        <v>1.692059999999973E-2</v>
      </c>
      <c r="G23" s="44">
        <f>ABS('P1dB CL'!C191-G$5)</f>
        <v>1.692300000000202E-3</v>
      </c>
      <c r="H23" s="44">
        <f>ABS('P1dB CL'!C247-H$5)</f>
        <v>5.3821600000000913E-2</v>
      </c>
      <c r="I23" s="44">
        <f>ABS('P1dB CL'!C303-I$5)</f>
        <v>1.2090718999999996</v>
      </c>
      <c r="J23" s="44">
        <f>ABS('P1dB CL'!C359-J$5)</f>
        <v>5.6951989999999988</v>
      </c>
      <c r="K23" s="20"/>
      <c r="L23" s="44">
        <f>ABS('P1dB CL'!C414-L$5)</f>
        <v>0</v>
      </c>
      <c r="M23" s="44">
        <f>ABS('P1dB CL'!C469-M$5)</f>
        <v>0</v>
      </c>
      <c r="N23" s="44">
        <f>ABS('P1dB CL'!C524-N$5)</f>
        <v>0</v>
      </c>
      <c r="O23" s="44">
        <f>ABS('P1dB CL'!C579-O$5)</f>
        <v>0</v>
      </c>
      <c r="P23" s="44">
        <f>ABS('P1dB CL'!C634-P$5)</f>
        <v>0</v>
      </c>
      <c r="Q23" s="44">
        <f>ABS('P1dB CL'!C685-Q$5)</f>
        <v>0</v>
      </c>
      <c r="S23" s="77">
        <f>'P1dB CL'!E19</f>
        <v>-0.2</v>
      </c>
      <c r="T23" s="20"/>
      <c r="U23" s="85">
        <f>ABS('P1dB CL'!V23-U$5)</f>
        <v>9.7218000000012239E-3</v>
      </c>
      <c r="V23" s="44">
        <f>ABS('P1dB CL'!V79-V$5)</f>
        <v>1.7045999999998784E-2</v>
      </c>
      <c r="W23" s="44">
        <f>ABS('P1dB CL'!V135-W$5)</f>
        <v>4.2363200000000489E-2</v>
      </c>
      <c r="X23" s="44">
        <f>ABS('P1dB CL'!V191-X$5)</f>
        <v>2.8647400000000545E-2</v>
      </c>
      <c r="Y23" s="44">
        <f>ABS('P1dB CL'!V247-Y$5)</f>
        <v>1.1827499999998992E-2</v>
      </c>
      <c r="Z23" s="44">
        <f>ABS('P1dB CL'!V303-Z$5)</f>
        <v>9.5710000000011064E-3</v>
      </c>
      <c r="AA23" s="44">
        <f>ABS('P1dB CL'!V359-AA$5)</f>
        <v>1.9144000000000716E-2</v>
      </c>
      <c r="AB23" s="20"/>
      <c r="AC23" s="44">
        <f>ABS('P1dB CL'!V414-0)</f>
        <v>0</v>
      </c>
      <c r="AD23" s="44">
        <f>ABS('P1dB CL'!V469-0)</f>
        <v>0</v>
      </c>
      <c r="AE23" s="44">
        <f>ABS('P1dB CL'!V524-0)</f>
        <v>0</v>
      </c>
      <c r="AF23" s="44">
        <f>ABS('P1dB CL'!V579-0)</f>
        <v>0</v>
      </c>
      <c r="AG23" s="44">
        <f>ABS('P1dB CL'!V634-0)</f>
        <v>0</v>
      </c>
      <c r="AH23" s="44">
        <f>ABS('P1dB CL'!V689-0)</f>
        <v>0</v>
      </c>
      <c r="AI23" s="20"/>
    </row>
    <row r="24" spans="2:35" x14ac:dyDescent="0.25">
      <c r="B24" s="77">
        <f>'P1dB CL'!E20</f>
        <v>0.5</v>
      </c>
      <c r="C24" s="20"/>
      <c r="D24" s="85">
        <f>ABS('P1dB CL'!C24-D$5)</f>
        <v>6.5952000000004674E-3</v>
      </c>
      <c r="E24" s="44">
        <f>ABS('P1dB CL'!C80-E$5)</f>
        <v>2.0837700000000403E-2</v>
      </c>
      <c r="F24" s="44">
        <f>ABS('P1dB CL'!C136-F$5)</f>
        <v>1.3269999999999449E-2</v>
      </c>
      <c r="G24" s="44">
        <f>ABS('P1dB CL'!C192-G$5)</f>
        <v>2.5998000000004851E-3</v>
      </c>
      <c r="H24" s="44">
        <f>ABS('P1dB CL'!C248-H$5)</f>
        <v>4.3119499999999533E-2</v>
      </c>
      <c r="I24" s="44">
        <f>ABS('P1dB CL'!C304-I$5)</f>
        <v>1.0982959000000001</v>
      </c>
      <c r="J24" s="44">
        <f>ABS('P1dB CL'!C360-J$5)</f>
        <v>5.0447689999999987</v>
      </c>
      <c r="K24" s="20"/>
      <c r="L24" s="44">
        <f>ABS('P1dB CL'!C415-L$5)</f>
        <v>0</v>
      </c>
      <c r="M24" s="44">
        <f>ABS('P1dB CL'!C470-M$5)</f>
        <v>0</v>
      </c>
      <c r="N24" s="44">
        <f>ABS('P1dB CL'!C525-N$5)</f>
        <v>0</v>
      </c>
      <c r="O24" s="44">
        <f>ABS('P1dB CL'!C580-O$5)</f>
        <v>0</v>
      </c>
      <c r="P24" s="44">
        <f>ABS('P1dB CL'!C635-P$5)</f>
        <v>0</v>
      </c>
      <c r="Q24" s="44">
        <f>ABS('P1dB CL'!C686-Q$5)</f>
        <v>0</v>
      </c>
      <c r="S24" s="77">
        <f>'P1dB CL'!E20</f>
        <v>0.5</v>
      </c>
      <c r="T24" s="20"/>
      <c r="U24" s="85">
        <f>ABS('P1dB CL'!V24-U$5)</f>
        <v>8.8328999999998103E-3</v>
      </c>
      <c r="V24" s="44">
        <f>ABS('P1dB CL'!V80-V$5)</f>
        <v>1.6394599999999926E-2</v>
      </c>
      <c r="W24" s="44">
        <f>ABS('P1dB CL'!V136-W$5)</f>
        <v>3.5016099999999994E-2</v>
      </c>
      <c r="X24" s="44">
        <f>ABS('P1dB CL'!V192-X$5)</f>
        <v>2.5850300000000104E-2</v>
      </c>
      <c r="Y24" s="44">
        <f>ABS('P1dB CL'!V248-Y$5)</f>
        <v>1.7860399999999998E-2</v>
      </c>
      <c r="Z24" s="44">
        <f>ABS('P1dB CL'!V304-Z$5)</f>
        <v>1.2650999999999968E-2</v>
      </c>
      <c r="AA24" s="44">
        <f>ABS('P1dB CL'!V360-AA$5)</f>
        <v>2.7207999999999899E-2</v>
      </c>
      <c r="AB24" s="20"/>
      <c r="AC24" s="44">
        <f>ABS('P1dB CL'!V415-0)</f>
        <v>0</v>
      </c>
      <c r="AD24" s="44">
        <f>ABS('P1dB CL'!V470-0)</f>
        <v>0</v>
      </c>
      <c r="AE24" s="44">
        <f>ABS('P1dB CL'!V525-0)</f>
        <v>0</v>
      </c>
      <c r="AF24" s="44">
        <f>ABS('P1dB CL'!V580-0)</f>
        <v>0</v>
      </c>
      <c r="AG24" s="44">
        <f>ABS('P1dB CL'!V635-0)</f>
        <v>0</v>
      </c>
      <c r="AH24" s="44">
        <f>ABS('P1dB CL'!V690-0)</f>
        <v>0</v>
      </c>
      <c r="AI24" s="20"/>
    </row>
    <row r="25" spans="2:35" x14ac:dyDescent="0.25">
      <c r="B25" s="77">
        <f>'P1dB CL'!E21</f>
        <v>1.2</v>
      </c>
      <c r="C25" s="20"/>
      <c r="D25" s="85">
        <f>ABS('P1dB CL'!C25-D$5)</f>
        <v>1.6370000000005547E-3</v>
      </c>
      <c r="E25" s="44">
        <f>ABS('P1dB CL'!C81-E$5)</f>
        <v>1.5543899999999944E-2</v>
      </c>
      <c r="F25" s="44">
        <f>ABS('P1dB CL'!C137-F$5)</f>
        <v>8.1596999999993258E-3</v>
      </c>
      <c r="G25" s="44">
        <f>ABS('P1dB CL'!C193-G$5)</f>
        <v>9.7747000000003581E-3</v>
      </c>
      <c r="H25" s="44">
        <f>ABS('P1dB CL'!C249-H$5)</f>
        <v>2.9030799999999246E-2</v>
      </c>
      <c r="I25" s="44">
        <f>ABS('P1dB CL'!C305-I$5)</f>
        <v>0.98163090000000075</v>
      </c>
      <c r="J25" s="44">
        <f>ABS('P1dB CL'!C361-J$5)</f>
        <v>4.4132110000000004</v>
      </c>
      <c r="K25" s="20"/>
      <c r="L25" s="44">
        <f>ABS('P1dB CL'!C416-L$5)</f>
        <v>0</v>
      </c>
      <c r="M25" s="44">
        <f>ABS('P1dB CL'!C471-M$5)</f>
        <v>0</v>
      </c>
      <c r="N25" s="44">
        <f>ABS('P1dB CL'!C526-N$5)</f>
        <v>0</v>
      </c>
      <c r="O25" s="44">
        <f>ABS('P1dB CL'!C581-O$5)</f>
        <v>0</v>
      </c>
      <c r="P25" s="44">
        <f>ABS('P1dB CL'!C636-P$5)</f>
        <v>0</v>
      </c>
      <c r="Q25" s="44">
        <f>ABS('P1dB CL'!C687-Q$5)</f>
        <v>0</v>
      </c>
      <c r="S25" s="77">
        <f>'P1dB CL'!E21</f>
        <v>1.2</v>
      </c>
      <c r="T25" s="20"/>
      <c r="U25" s="85">
        <f>ABS('P1dB CL'!V25-U$5)</f>
        <v>5.9490000000010923E-3</v>
      </c>
      <c r="V25" s="44">
        <f>ABS('P1dB CL'!V81-V$5)</f>
        <v>1.2505599999999006E-2</v>
      </c>
      <c r="W25" s="44">
        <f>ABS('P1dB CL'!V137-W$5)</f>
        <v>3.4069099999999963E-2</v>
      </c>
      <c r="X25" s="44">
        <f>ABS('P1dB CL'!V193-X$5)</f>
        <v>2.4485600000000218E-2</v>
      </c>
      <c r="Y25" s="44">
        <f>ABS('P1dB CL'!V249-Y$5)</f>
        <v>1.6003599999999452E-2</v>
      </c>
      <c r="Z25" s="44">
        <f>ABS('P1dB CL'!V305-Z$5)</f>
        <v>1.8698999999999799E-2</v>
      </c>
      <c r="AA25" s="44">
        <f>ABS('P1dB CL'!V361-AA$5)</f>
        <v>4.0394000000000929E-2</v>
      </c>
      <c r="AB25" s="20"/>
      <c r="AC25" s="44">
        <f>ABS('P1dB CL'!V416-0)</f>
        <v>0</v>
      </c>
      <c r="AD25" s="44">
        <f>ABS('P1dB CL'!V471-0)</f>
        <v>0</v>
      </c>
      <c r="AE25" s="44">
        <f>ABS('P1dB CL'!V526-0)</f>
        <v>0</v>
      </c>
      <c r="AF25" s="44">
        <f>ABS('P1dB CL'!V581-0)</f>
        <v>0</v>
      </c>
      <c r="AG25" s="44">
        <f>ABS('P1dB CL'!V636-0)</f>
        <v>0</v>
      </c>
      <c r="AH25" s="44">
        <f>ABS('P1dB CL'!V691-0)</f>
        <v>0</v>
      </c>
      <c r="AI25" s="20"/>
    </row>
    <row r="26" spans="2:35" x14ac:dyDescent="0.25">
      <c r="B26" s="77">
        <f>'P1dB CL'!E22</f>
        <v>1.9</v>
      </c>
      <c r="C26" s="20"/>
      <c r="D26" s="85">
        <f>ABS('P1dB CL'!C26-D$5)</f>
        <v>2.3189000000005677E-3</v>
      </c>
      <c r="E26" s="44">
        <f>ABS('P1dB CL'!C82-E$5)</f>
        <v>8.7666000000004018E-3</v>
      </c>
      <c r="F26" s="44">
        <f>ABS('P1dB CL'!C138-F$5)</f>
        <v>3.3455000000000013E-3</v>
      </c>
      <c r="G26" s="44">
        <f>ABS('P1dB CL'!C194-G$5)</f>
        <v>9.5258000000004728E-3</v>
      </c>
      <c r="H26" s="44">
        <f>ABS('P1dB CL'!C250-H$5)</f>
        <v>2.1158200000000349E-2</v>
      </c>
      <c r="I26" s="44">
        <f>ABS('P1dB CL'!C306-I$5)</f>
        <v>0.85673390000000005</v>
      </c>
      <c r="J26" s="44">
        <f>ABS('P1dB CL'!C362-J$5)</f>
        <v>3.8173750000000002</v>
      </c>
      <c r="K26" s="20"/>
      <c r="L26" s="44">
        <f>ABS('P1dB CL'!C417-L$5)</f>
        <v>0</v>
      </c>
      <c r="M26" s="44">
        <f>ABS('P1dB CL'!C472-M$5)</f>
        <v>0</v>
      </c>
      <c r="N26" s="44">
        <f>ABS('P1dB CL'!C527-N$5)</f>
        <v>0</v>
      </c>
      <c r="O26" s="44">
        <f>ABS('P1dB CL'!C582-O$5)</f>
        <v>0</v>
      </c>
      <c r="P26" s="44">
        <f>ABS('P1dB CL'!C637-P$5)</f>
        <v>0</v>
      </c>
      <c r="Q26" s="44">
        <f>ABS('P1dB CL'!C688-Q$5)</f>
        <v>0</v>
      </c>
      <c r="S26" s="77">
        <f>'P1dB CL'!E22</f>
        <v>1.9</v>
      </c>
      <c r="T26" s="20"/>
      <c r="U26" s="85">
        <f>ABS('P1dB CL'!V26-U$5)</f>
        <v>5.0755000000002326E-3</v>
      </c>
      <c r="V26" s="44">
        <f>ABS('P1dB CL'!V82-V$5)</f>
        <v>1.0864299999999716E-2</v>
      </c>
      <c r="W26" s="44">
        <f>ABS('P1dB CL'!V138-W$5)</f>
        <v>2.8876300000000299E-2</v>
      </c>
      <c r="X26" s="44">
        <f>ABS('P1dB CL'!V194-X$5)</f>
        <v>2.132220000000018E-2</v>
      </c>
      <c r="Y26" s="44">
        <f>ABS('P1dB CL'!V250-Y$5)</f>
        <v>1.610569999999889E-2</v>
      </c>
      <c r="Z26" s="44">
        <f>ABS('P1dB CL'!V306-Z$5)</f>
        <v>2.1830000000001348E-2</v>
      </c>
      <c r="AA26" s="44">
        <f>ABS('P1dB CL'!V362-AA$5)</f>
        <v>5.2804000000000073E-2</v>
      </c>
      <c r="AB26" s="20"/>
      <c r="AC26" s="44">
        <f>ABS('P1dB CL'!V417-0)</f>
        <v>0</v>
      </c>
      <c r="AD26" s="44">
        <f>ABS('P1dB CL'!V472-0)</f>
        <v>0</v>
      </c>
      <c r="AE26" s="44">
        <f>ABS('P1dB CL'!V527-0)</f>
        <v>0</v>
      </c>
      <c r="AF26" s="44">
        <f>ABS('P1dB CL'!V582-0)</f>
        <v>0</v>
      </c>
      <c r="AG26" s="44">
        <f>ABS('P1dB CL'!V637-0)</f>
        <v>0</v>
      </c>
      <c r="AH26" s="44">
        <f>ABS('P1dB CL'!V692-0)</f>
        <v>0</v>
      </c>
      <c r="AI26" s="20"/>
    </row>
    <row r="27" spans="2:35" x14ac:dyDescent="0.25">
      <c r="B27" s="77">
        <f>'P1dB CL'!E23</f>
        <v>2.6</v>
      </c>
      <c r="C27" s="20"/>
      <c r="D27" s="85">
        <f>ABS('P1dB CL'!C27-D$5)</f>
        <v>0</v>
      </c>
      <c r="E27" s="44">
        <f>ABS('P1dB CL'!C83-E$5)</f>
        <v>4.7668999999999073E-3</v>
      </c>
      <c r="F27" s="44">
        <f>ABS('P1dB CL'!C139-F$5)</f>
        <v>5.9089999999999421E-3</v>
      </c>
      <c r="G27" s="44">
        <f>ABS('P1dB CL'!C195-G$5)</f>
        <v>1.3853100000000396E-2</v>
      </c>
      <c r="H27" s="44">
        <f>ABS('P1dB CL'!C251-H$5)</f>
        <v>1.2668599999999586E-2</v>
      </c>
      <c r="I27" s="44">
        <f>ABS('P1dB CL'!C307-I$5)</f>
        <v>0.72920189999999963</v>
      </c>
      <c r="J27" s="44">
        <f>ABS('P1dB CL'!C363-J$5)</f>
        <v>3.2463519999999999</v>
      </c>
      <c r="K27" s="20"/>
      <c r="L27" s="44">
        <f>ABS('P1dB CL'!C418-L$5)</f>
        <v>0</v>
      </c>
      <c r="M27" s="44">
        <f>ABS('P1dB CL'!C473-M$5)</f>
        <v>0</v>
      </c>
      <c r="N27" s="44">
        <f>ABS('P1dB CL'!C528-N$5)</f>
        <v>0</v>
      </c>
      <c r="O27" s="44">
        <f>ABS('P1dB CL'!C583-O$5)</f>
        <v>0</v>
      </c>
      <c r="P27" s="44">
        <f>ABS('P1dB CL'!C638-P$5)</f>
        <v>0</v>
      </c>
      <c r="Q27" s="44">
        <f>ABS('P1dB CL'!C689-Q$5)</f>
        <v>0</v>
      </c>
      <c r="S27" s="77">
        <f>'P1dB CL'!E23</f>
        <v>2.6</v>
      </c>
      <c r="T27" s="20"/>
      <c r="U27" s="85">
        <f>ABS('P1dB CL'!V27-U$5)</f>
        <v>3.5381000000000995E-3</v>
      </c>
      <c r="V27" s="44">
        <f>ABS('P1dB CL'!V83-V$5)</f>
        <v>8.1720999999994604E-3</v>
      </c>
      <c r="W27" s="44">
        <f>ABS('P1dB CL'!V139-W$5)</f>
        <v>2.7587900000000332E-2</v>
      </c>
      <c r="X27" s="44">
        <f>ABS('P1dB CL'!V195-X$5)</f>
        <v>1.4427200000000084E-2</v>
      </c>
      <c r="Y27" s="44">
        <f>ABS('P1dB CL'!V251-Y$5)</f>
        <v>2.365689999999887E-2</v>
      </c>
      <c r="Z27" s="44">
        <f>ABS('P1dB CL'!V307-Z$5)</f>
        <v>2.8406000000000375E-2</v>
      </c>
      <c r="AA27" s="44">
        <f>ABS('P1dB CL'!V363-AA$5)</f>
        <v>7.6928000000000551E-2</v>
      </c>
      <c r="AB27" s="20"/>
      <c r="AC27" s="44">
        <f>ABS('P1dB CL'!V418-0)</f>
        <v>0</v>
      </c>
      <c r="AD27" s="44">
        <f>ABS('P1dB CL'!V473-0)</f>
        <v>0</v>
      </c>
      <c r="AE27" s="44">
        <f>ABS('P1dB CL'!V528-0)</f>
        <v>0</v>
      </c>
      <c r="AF27" s="44">
        <f>ABS('P1dB CL'!V583-0)</f>
        <v>0</v>
      </c>
      <c r="AG27" s="44">
        <f>ABS('P1dB CL'!V638-0)</f>
        <v>0</v>
      </c>
      <c r="AH27" s="44">
        <f>ABS('P1dB CL'!V693-0)</f>
        <v>0</v>
      </c>
      <c r="AI27" s="20"/>
    </row>
    <row r="28" spans="2:35" x14ac:dyDescent="0.25">
      <c r="B28" s="77">
        <f>'P1dB CL'!E24</f>
        <v>3.3</v>
      </c>
      <c r="C28" s="20"/>
      <c r="D28" s="85">
        <f>ABS('P1dB CL'!C28-D$5)</f>
        <v>9.0120000000037948E-4</v>
      </c>
      <c r="E28" s="44">
        <f>ABS('P1dB CL'!C84-E$5)</f>
        <v>3.8100000000262924E-5</v>
      </c>
      <c r="F28" s="44">
        <f>ABS('P1dB CL'!C140-F$5)</f>
        <v>2.2897999999997865E-3</v>
      </c>
      <c r="G28" s="44">
        <f>ABS('P1dB CL'!C196-G$5)</f>
        <v>1.8442199999999964E-2</v>
      </c>
      <c r="H28" s="44">
        <f>ABS('P1dB CL'!C252-H$5)</f>
        <v>4.4356000000007612E-3</v>
      </c>
      <c r="I28" s="44">
        <f>ABS('P1dB CL'!C308-I$5)</f>
        <v>0.60519889999999954</v>
      </c>
      <c r="J28" s="44">
        <f>ABS('P1dB CL'!C364-J$5)</f>
        <v>2.7046360000000007</v>
      </c>
      <c r="K28" s="20"/>
      <c r="L28" s="44">
        <f>ABS('P1dB CL'!C419-L$5)</f>
        <v>0</v>
      </c>
      <c r="M28" s="44">
        <f>ABS('P1dB CL'!C474-M$5)</f>
        <v>0</v>
      </c>
      <c r="N28" s="44">
        <f>ABS('P1dB CL'!C529-N$5)</f>
        <v>0</v>
      </c>
      <c r="O28" s="44">
        <f>ABS('P1dB CL'!C584-O$5)</f>
        <v>0</v>
      </c>
      <c r="P28" s="44">
        <f>ABS('P1dB CL'!C639-P$5)</f>
        <v>0</v>
      </c>
      <c r="Q28" s="44">
        <f>ABS('P1dB CL'!C690-Q$5)</f>
        <v>0</v>
      </c>
      <c r="S28" s="77">
        <f>'P1dB CL'!E24</f>
        <v>3.3</v>
      </c>
      <c r="T28" s="20"/>
      <c r="U28" s="85">
        <f>ABS('P1dB CL'!V28-U$5)</f>
        <v>1.2837000000001098E-3</v>
      </c>
      <c r="V28" s="44">
        <f>ABS('P1dB CL'!V84-V$5)</f>
        <v>3.6535999999998126E-3</v>
      </c>
      <c r="W28" s="44">
        <f>ABS('P1dB CL'!V140-W$5)</f>
        <v>1.7418900000000903E-2</v>
      </c>
      <c r="X28" s="44">
        <f>ABS('P1dB CL'!V196-X$5)</f>
        <v>1.1525100000000066E-2</v>
      </c>
      <c r="Y28" s="44">
        <f>ABS('P1dB CL'!V252-Y$5)</f>
        <v>2.4785999999998864E-2</v>
      </c>
      <c r="Z28" s="44">
        <f>ABS('P1dB CL'!V308-Z$5)</f>
        <v>3.7653999999999854E-2</v>
      </c>
      <c r="AA28" s="44">
        <f>ABS('P1dB CL'!V364-AA$5)</f>
        <v>9.996500000000097E-2</v>
      </c>
      <c r="AB28" s="20"/>
      <c r="AC28" s="44">
        <f>ABS('P1dB CL'!V419-0)</f>
        <v>0</v>
      </c>
      <c r="AD28" s="44">
        <f>ABS('P1dB CL'!V474-0)</f>
        <v>0</v>
      </c>
      <c r="AE28" s="44">
        <f>ABS('P1dB CL'!V529-0)</f>
        <v>0</v>
      </c>
      <c r="AF28" s="44">
        <f>ABS('P1dB CL'!V584-0)</f>
        <v>0</v>
      </c>
      <c r="AG28" s="44">
        <f>ABS('P1dB CL'!V639-0)</f>
        <v>0</v>
      </c>
      <c r="AH28" s="44">
        <f>ABS('P1dB CL'!V694-0)</f>
        <v>0</v>
      </c>
      <c r="AI28" s="20"/>
    </row>
    <row r="29" spans="2:35" x14ac:dyDescent="0.25">
      <c r="B29" s="77">
        <f>'P1dB CL'!E25</f>
        <v>4</v>
      </c>
      <c r="C29" s="20"/>
      <c r="D29" s="85">
        <f>ABS('P1dB CL'!C29-D$5)</f>
        <v>4.4203000000004877E-3</v>
      </c>
      <c r="E29" s="44">
        <f>ABS('P1dB CL'!C85-E$5)</f>
        <v>0</v>
      </c>
      <c r="F29" s="44">
        <f>ABS('P1dB CL'!C141-F$5)</f>
        <v>0</v>
      </c>
      <c r="G29" s="44">
        <f>ABS('P1dB CL'!C197-G$5)</f>
        <v>2.1785799999999966E-2</v>
      </c>
      <c r="H29" s="44">
        <f>ABS('P1dB CL'!C253-H$5)</f>
        <v>0</v>
      </c>
      <c r="I29" s="44">
        <f>ABS('P1dB CL'!C309-I$5)</f>
        <v>0.47746090000000052</v>
      </c>
      <c r="J29" s="44">
        <f>ABS('P1dB CL'!C365-J$5)</f>
        <v>2.1931510000000003</v>
      </c>
      <c r="K29" s="20"/>
      <c r="L29" s="44">
        <f>ABS('P1dB CL'!C420-L$5)</f>
        <v>0</v>
      </c>
      <c r="M29" s="44">
        <f>ABS('P1dB CL'!C475-M$5)</f>
        <v>0</v>
      </c>
      <c r="N29" s="44">
        <f>ABS('P1dB CL'!C530-N$5)</f>
        <v>0</v>
      </c>
      <c r="O29" s="44">
        <f>ABS('P1dB CL'!C585-O$5)</f>
        <v>0</v>
      </c>
      <c r="P29" s="44">
        <f>ABS('P1dB CL'!C640-P$5)</f>
        <v>0</v>
      </c>
      <c r="Q29" s="44">
        <f>ABS('P1dB CL'!C691-Q$5)</f>
        <v>0</v>
      </c>
      <c r="S29" s="77">
        <f>'P1dB CL'!E25</f>
        <v>4</v>
      </c>
      <c r="T29" s="20"/>
      <c r="U29" s="85">
        <f>ABS('P1dB CL'!V29-U$5)</f>
        <v>0</v>
      </c>
      <c r="V29" s="44">
        <f>ABS('P1dB CL'!V85-V$5)</f>
        <v>2.8743999999996106E-3</v>
      </c>
      <c r="W29" s="44">
        <f>ABS('P1dB CL'!V141-W$5)</f>
        <v>1.598070000000007E-2</v>
      </c>
      <c r="X29" s="44">
        <f>ABS('P1dB CL'!V197-X$5)</f>
        <v>8.9035000000006193E-3</v>
      </c>
      <c r="Y29" s="44">
        <f>ABS('P1dB CL'!V253-Y$5)</f>
        <v>3.1034499999998744E-2</v>
      </c>
      <c r="Z29" s="44">
        <f>ABS('P1dB CL'!V309-Z$5)</f>
        <v>4.888799999999982E-2</v>
      </c>
      <c r="AA29" s="44">
        <f>ABS('P1dB CL'!V365-AA$5)</f>
        <v>0.13626400000000061</v>
      </c>
      <c r="AB29" s="20"/>
      <c r="AC29" s="44">
        <f>ABS('P1dB CL'!V420-0)</f>
        <v>0</v>
      </c>
      <c r="AD29" s="44">
        <f>ABS('P1dB CL'!V475-0)</f>
        <v>0</v>
      </c>
      <c r="AE29" s="44">
        <f>ABS('P1dB CL'!V530-0)</f>
        <v>0</v>
      </c>
      <c r="AF29" s="44">
        <f>ABS('P1dB CL'!V585-0)</f>
        <v>0</v>
      </c>
      <c r="AG29" s="44">
        <f>ABS('P1dB CL'!V640-0)</f>
        <v>0</v>
      </c>
      <c r="AH29" s="44">
        <f>ABS('P1dB CL'!V695-0)</f>
        <v>0</v>
      </c>
      <c r="AI29" s="20"/>
    </row>
    <row r="30" spans="2:35" x14ac:dyDescent="0.25">
      <c r="B30" s="77">
        <f>'P1dB CL'!E26</f>
        <v>4.7</v>
      </c>
      <c r="C30" s="20"/>
      <c r="D30" s="85">
        <f>ABS('P1dB CL'!C30-D$5)</f>
        <v>1.4936900000000364E-2</v>
      </c>
      <c r="E30" s="44">
        <f>ABS('P1dB CL'!C86-E$5)</f>
        <v>4.5508999999999133E-3</v>
      </c>
      <c r="F30" s="44">
        <f>ABS('P1dB CL'!C142-F$5)</f>
        <v>4.1747999999994789E-3</v>
      </c>
      <c r="G30" s="44">
        <f>ABS('P1dB CL'!C198-G$5)</f>
        <v>3.3514100000000546E-2</v>
      </c>
      <c r="H30" s="44">
        <f>ABS('P1dB CL'!C254-H$5)</f>
        <v>4.6130000000008664E-3</v>
      </c>
      <c r="I30" s="44">
        <f>ABS('P1dB CL'!C310-I$5)</f>
        <v>0.35266189999999931</v>
      </c>
      <c r="J30" s="44">
        <f>ABS('P1dB CL'!C366-J$5)</f>
        <v>1.7202640000000002</v>
      </c>
      <c r="K30" s="20"/>
      <c r="L30" s="44">
        <f>ABS('P1dB CL'!C421-L$5)</f>
        <v>0</v>
      </c>
      <c r="M30" s="44">
        <f>ABS('P1dB CL'!C476-M$5)</f>
        <v>0</v>
      </c>
      <c r="N30" s="44">
        <f>ABS('P1dB CL'!C531-N$5)</f>
        <v>0</v>
      </c>
      <c r="O30" s="44">
        <f>ABS('P1dB CL'!C586-O$5)</f>
        <v>0</v>
      </c>
      <c r="P30" s="44">
        <f>ABS('P1dB CL'!C641-P$5)</f>
        <v>0</v>
      </c>
      <c r="Q30" s="44">
        <f>ABS('P1dB CL'!C692-Q$5)</f>
        <v>0</v>
      </c>
      <c r="S30" s="77">
        <f>'P1dB CL'!E26</f>
        <v>4.7</v>
      </c>
      <c r="T30" s="20"/>
      <c r="U30" s="85">
        <f>ABS('P1dB CL'!V30-U$5)</f>
        <v>5.703900000000317E-3</v>
      </c>
      <c r="V30" s="44">
        <f>ABS('P1dB CL'!V86-V$5)</f>
        <v>3.0565999999989657E-3</v>
      </c>
      <c r="W30" s="44">
        <f>ABS('P1dB CL'!V142-W$5)</f>
        <v>1.0863300000000464E-2</v>
      </c>
      <c r="X30" s="44">
        <f>ABS('P1dB CL'!V198-X$5)</f>
        <v>7.5682999999990841E-3</v>
      </c>
      <c r="Y30" s="44">
        <f>ABS('P1dB CL'!V254-Y$5)</f>
        <v>3.68309E-2</v>
      </c>
      <c r="Z30" s="44">
        <f>ABS('P1dB CL'!V310-Z$5)</f>
        <v>6.4761999999999986E-2</v>
      </c>
      <c r="AA30" s="44">
        <f>ABS('P1dB CL'!V366-AA$5)</f>
        <v>0.17356700000000025</v>
      </c>
      <c r="AB30" s="20"/>
      <c r="AC30" s="44">
        <f>ABS('P1dB CL'!V421-0)</f>
        <v>0</v>
      </c>
      <c r="AD30" s="44">
        <f>ABS('P1dB CL'!V476-0)</f>
        <v>0</v>
      </c>
      <c r="AE30" s="44">
        <f>ABS('P1dB CL'!V531-0)</f>
        <v>0</v>
      </c>
      <c r="AF30" s="44">
        <f>ABS('P1dB CL'!V586-0)</f>
        <v>0</v>
      </c>
      <c r="AG30" s="44">
        <f>ABS('P1dB CL'!V641-0)</f>
        <v>0</v>
      </c>
      <c r="AH30" s="44">
        <f>ABS('P1dB CL'!V696-0)</f>
        <v>0</v>
      </c>
      <c r="AI30" s="20"/>
    </row>
    <row r="31" spans="2:35" x14ac:dyDescent="0.25">
      <c r="B31" s="77">
        <f>'P1dB CL'!E27</f>
        <v>5.4</v>
      </c>
      <c r="C31" s="20"/>
      <c r="D31" s="85">
        <f>ABS('P1dB CL'!C31-D$5)</f>
        <v>3.3660900000000105E-2</v>
      </c>
      <c r="E31" s="44">
        <f>ABS('P1dB CL'!C87-E$5)</f>
        <v>1.3757700000000206E-2</v>
      </c>
      <c r="F31" s="44">
        <f>ABS('P1dB CL'!C143-F$5)</f>
        <v>1.124629999999982E-2</v>
      </c>
      <c r="G31" s="44">
        <f>ABS('P1dB CL'!C199-G$5)</f>
        <v>4.4652000000000136E-2</v>
      </c>
      <c r="H31" s="44">
        <f>ABS('P1dB CL'!C255-H$5)</f>
        <v>1.1730200000000579E-2</v>
      </c>
      <c r="I31" s="44">
        <f>ABS('P1dB CL'!C311-I$5)</f>
        <v>0.2364999000000001</v>
      </c>
      <c r="J31" s="44">
        <f>ABS('P1dB CL'!C367-J$5)</f>
        <v>1.2770089999999996</v>
      </c>
      <c r="K31" s="20"/>
      <c r="L31" s="44">
        <f>ABS('P1dB CL'!C422-L$5)</f>
        <v>0</v>
      </c>
      <c r="M31" s="44">
        <f>ABS('P1dB CL'!C477-M$5)</f>
        <v>0</v>
      </c>
      <c r="N31" s="44">
        <f>ABS('P1dB CL'!C532-N$5)</f>
        <v>0</v>
      </c>
      <c r="O31" s="44">
        <f>ABS('P1dB CL'!C587-O$5)</f>
        <v>0</v>
      </c>
      <c r="P31" s="44">
        <f>ABS('P1dB CL'!C642-P$5)</f>
        <v>0</v>
      </c>
      <c r="Q31" s="44">
        <f>ABS('P1dB CL'!C693-Q$5)</f>
        <v>0</v>
      </c>
      <c r="S31" s="77">
        <f>'P1dB CL'!E27</f>
        <v>5.4</v>
      </c>
      <c r="T31" s="20"/>
      <c r="U31" s="85">
        <f>ABS('P1dB CL'!V31-U$5)</f>
        <v>2.4910000000009092E-3</v>
      </c>
      <c r="V31" s="44">
        <f>ABS('P1dB CL'!V87-V$5)</f>
        <v>3.8947999999994209E-3</v>
      </c>
      <c r="W31" s="44">
        <f>ABS('P1dB CL'!V143-W$5)</f>
        <v>6.7186000000010182E-3</v>
      </c>
      <c r="X31" s="44">
        <f>ABS('P1dB CL'!V199-X$5)</f>
        <v>3.3893000000002615E-3</v>
      </c>
      <c r="Y31" s="44">
        <f>ABS('P1dB CL'!V255-Y$5)</f>
        <v>3.9623299999998807E-2</v>
      </c>
      <c r="Z31" s="44">
        <f>ABS('P1dB CL'!V311-Z$5)</f>
        <v>8.2087000000001353E-2</v>
      </c>
      <c r="AA31" s="44">
        <f>ABS('P1dB CL'!V367-AA$5)</f>
        <v>0.21292000000000044</v>
      </c>
      <c r="AB31" s="20"/>
      <c r="AC31" s="44">
        <f>ABS('P1dB CL'!V422-0)</f>
        <v>0</v>
      </c>
      <c r="AD31" s="44">
        <f>ABS('P1dB CL'!V477-0)</f>
        <v>0</v>
      </c>
      <c r="AE31" s="44">
        <f>ABS('P1dB CL'!V532-0)</f>
        <v>0</v>
      </c>
      <c r="AF31" s="44">
        <f>ABS('P1dB CL'!V587-0)</f>
        <v>0</v>
      </c>
      <c r="AG31" s="44">
        <f>ABS('P1dB CL'!V642-0)</f>
        <v>0</v>
      </c>
      <c r="AH31" s="44">
        <f>ABS('P1dB CL'!V697-0)</f>
        <v>0</v>
      </c>
      <c r="AI31" s="20"/>
    </row>
    <row r="32" spans="2:35" x14ac:dyDescent="0.25">
      <c r="B32" s="77">
        <f>'P1dB CL'!E28</f>
        <v>6.1</v>
      </c>
      <c r="C32" s="20"/>
      <c r="D32" s="85">
        <f>ABS('P1dB CL'!C32-D$5)</f>
        <v>7.5436599999999743E-2</v>
      </c>
      <c r="E32" s="44">
        <f>ABS('P1dB CL'!C88-E$5)</f>
        <v>3.0524200000000334E-2</v>
      </c>
      <c r="F32" s="44">
        <f>ABS('P1dB CL'!C144-F$5)</f>
        <v>2.8365199999999646E-2</v>
      </c>
      <c r="G32" s="44">
        <f>ABS('P1dB CL'!C200-G$5)</f>
        <v>6.5739699999999957E-2</v>
      </c>
      <c r="H32" s="44">
        <f>ABS('P1dB CL'!C256-H$5)</f>
        <v>2.8898299999999821E-2</v>
      </c>
      <c r="I32" s="44">
        <f>ABS('P1dB CL'!C312-I$5)</f>
        <v>0.13452389999999959</v>
      </c>
      <c r="J32" s="44">
        <f>ABS('P1dB CL'!C368-J$5)</f>
        <v>0.86853999999999942</v>
      </c>
      <c r="K32" s="20"/>
      <c r="L32" s="44">
        <f>ABS('P1dB CL'!C423-L$5)</f>
        <v>0</v>
      </c>
      <c r="M32" s="44">
        <f>ABS('P1dB CL'!C478-M$5)</f>
        <v>0</v>
      </c>
      <c r="N32" s="44">
        <f>ABS('P1dB CL'!C533-N$5)</f>
        <v>0</v>
      </c>
      <c r="O32" s="44">
        <f>ABS('P1dB CL'!C588-O$5)</f>
        <v>0</v>
      </c>
      <c r="P32" s="44">
        <f>ABS('P1dB CL'!C643-P$5)</f>
        <v>0</v>
      </c>
      <c r="Q32" s="44">
        <f>ABS('P1dB CL'!C694-Q$5)</f>
        <v>0</v>
      </c>
      <c r="S32" s="77">
        <f>'P1dB CL'!E28</f>
        <v>6.1</v>
      </c>
      <c r="T32" s="20"/>
      <c r="U32" s="85">
        <f>ABS('P1dB CL'!V32-U$5)</f>
        <v>7.8735999999999251E-3</v>
      </c>
      <c r="V32" s="44">
        <f>ABS('P1dB CL'!V88-V$5)</f>
        <v>0</v>
      </c>
      <c r="W32" s="44">
        <f>ABS('P1dB CL'!V144-W$5)</f>
        <v>2.428099999999489E-3</v>
      </c>
      <c r="X32" s="44">
        <f>ABS('P1dB CL'!V200-X$5)</f>
        <v>6.57099999999744E-4</v>
      </c>
      <c r="Y32" s="44">
        <f>ABS('P1dB CL'!V256-Y$5)</f>
        <v>5.2897499999998487E-2</v>
      </c>
      <c r="Z32" s="44">
        <f>ABS('P1dB CL'!V312-Z$5)</f>
        <v>0.10436400000000035</v>
      </c>
      <c r="AA32" s="44">
        <f>ABS('P1dB CL'!V368-AA$5)</f>
        <v>0.2585449999999998</v>
      </c>
      <c r="AB32" s="20"/>
      <c r="AC32" s="44">
        <f>ABS('P1dB CL'!V423-0)</f>
        <v>0</v>
      </c>
      <c r="AD32" s="44">
        <f>ABS('P1dB CL'!V478-0)</f>
        <v>0</v>
      </c>
      <c r="AE32" s="44">
        <f>ABS('P1dB CL'!V533-0)</f>
        <v>0</v>
      </c>
      <c r="AF32" s="44">
        <f>ABS('P1dB CL'!V588-0)</f>
        <v>0</v>
      </c>
      <c r="AG32" s="44">
        <f>ABS('P1dB CL'!V643-0)</f>
        <v>0</v>
      </c>
      <c r="AH32" s="44">
        <f>ABS('P1dB CL'!V698-0)</f>
        <v>0</v>
      </c>
      <c r="AI32" s="20"/>
    </row>
    <row r="33" spans="2:35" x14ac:dyDescent="0.25">
      <c r="B33" s="77">
        <f>'P1dB CL'!E29</f>
        <v>6.8</v>
      </c>
      <c r="C33" s="20"/>
      <c r="D33" s="85">
        <f>ABS('P1dB CL'!C33-D$5)</f>
        <v>0.18342689999999973</v>
      </c>
      <c r="E33" s="44">
        <f>ABS('P1dB CL'!C89-E$5)</f>
        <v>8.0932100000000062E-2</v>
      </c>
      <c r="F33" s="44">
        <f>ABS('P1dB CL'!C145-F$5)</f>
        <v>5.8609499999999315E-2</v>
      </c>
      <c r="G33" s="44">
        <f>ABS('P1dB CL'!C201-G$5)</f>
        <v>9.8691000000000528E-2</v>
      </c>
      <c r="H33" s="44">
        <f>ABS('P1dB CL'!C257-H$5)</f>
        <v>6.2846199999999186E-2</v>
      </c>
      <c r="I33" s="44">
        <f>ABS('P1dB CL'!C313-I$5)</f>
        <v>5.3079600000000227E-2</v>
      </c>
      <c r="J33" s="44">
        <f>ABS('P1dB CL'!C369-J$5)</f>
        <v>0.52108199999999982</v>
      </c>
      <c r="K33" s="20"/>
      <c r="L33" s="44">
        <f>ABS('P1dB CL'!C424-L$5)</f>
        <v>0</v>
      </c>
      <c r="M33" s="44">
        <f>ABS('P1dB CL'!C479-M$5)</f>
        <v>0</v>
      </c>
      <c r="N33" s="44">
        <f>ABS('P1dB CL'!C534-N$5)</f>
        <v>0</v>
      </c>
      <c r="O33" s="44">
        <f>ABS('P1dB CL'!C589-O$5)</f>
        <v>0</v>
      </c>
      <c r="P33" s="44">
        <f>ABS('P1dB CL'!C644-P$5)</f>
        <v>0</v>
      </c>
      <c r="Q33" s="44">
        <f>ABS('P1dB CL'!C695-Q$5)</f>
        <v>0</v>
      </c>
      <c r="S33" s="77">
        <f>'P1dB CL'!E29</f>
        <v>6.8</v>
      </c>
      <c r="T33" s="20"/>
      <c r="U33" s="85">
        <f>ABS('P1dB CL'!V33-U$5)</f>
        <v>1.6447100000000603E-2</v>
      </c>
      <c r="V33" s="44">
        <f>ABS('P1dB CL'!V89-V$5)</f>
        <v>3.0708999999990994E-3</v>
      </c>
      <c r="W33" s="44">
        <f>ABS('P1dB CL'!V145-W$5)</f>
        <v>0</v>
      </c>
      <c r="X33" s="44">
        <f>ABS('P1dB CL'!V201-X$5)</f>
        <v>1.0546999999991868E-3</v>
      </c>
      <c r="Y33" s="44">
        <f>ABS('P1dB CL'!V257-Y$5)</f>
        <v>6.3975399999998572E-2</v>
      </c>
      <c r="Z33" s="44">
        <f>ABS('P1dB CL'!V313-Z$5)</f>
        <v>0.12450700000000126</v>
      </c>
      <c r="AA33" s="44">
        <f>ABS('P1dB CL'!V369-AA$5)</f>
        <v>0.30294199999999982</v>
      </c>
      <c r="AB33" s="20"/>
      <c r="AC33" s="44">
        <f>ABS('P1dB CL'!V424-0)</f>
        <v>0</v>
      </c>
      <c r="AD33" s="44">
        <f>ABS('P1dB CL'!V479-0)</f>
        <v>0</v>
      </c>
      <c r="AE33" s="44">
        <f>ABS('P1dB CL'!V534-0)</f>
        <v>0</v>
      </c>
      <c r="AF33" s="44">
        <f>ABS('P1dB CL'!V589-0)</f>
        <v>0</v>
      </c>
      <c r="AG33" s="44">
        <f>ABS('P1dB CL'!V644-0)</f>
        <v>0</v>
      </c>
      <c r="AH33" s="44">
        <f>ABS('P1dB CL'!V699-0)</f>
        <v>0</v>
      </c>
      <c r="AI33" s="20"/>
    </row>
    <row r="34" spans="2:35" x14ac:dyDescent="0.25">
      <c r="B34" s="77">
        <f>'P1dB CL'!E30</f>
        <v>7.5</v>
      </c>
      <c r="C34" s="20"/>
      <c r="D34" s="85">
        <f>ABS('P1dB CL'!C34-D$5)</f>
        <v>0.37283570000000044</v>
      </c>
      <c r="E34" s="44">
        <f>ABS('P1dB CL'!C90-E$5)</f>
        <v>0.19987340000000042</v>
      </c>
      <c r="F34" s="44">
        <f>ABS('P1dB CL'!C146-F$5)</f>
        <v>0.1241664999999994</v>
      </c>
      <c r="G34" s="44">
        <f>ABS('P1dB CL'!C202-G$5)</f>
        <v>0.15113840000000067</v>
      </c>
      <c r="H34" s="44">
        <f>ABS('P1dB CL'!C258-H$5)</f>
        <v>0.11338899999999974</v>
      </c>
      <c r="I34" s="44">
        <f>ABS('P1dB CL'!C314-I$5)</f>
        <v>0</v>
      </c>
      <c r="J34" s="44">
        <f>ABS('P1dB CL'!C370-J$5)</f>
        <v>0.23160700000000034</v>
      </c>
      <c r="K34" s="20"/>
      <c r="L34" s="44">
        <f>ABS('P1dB CL'!C425-L$5)</f>
        <v>0</v>
      </c>
      <c r="M34" s="44">
        <f>ABS('P1dB CL'!C480-M$5)</f>
        <v>0</v>
      </c>
      <c r="N34" s="44">
        <f>ABS('P1dB CL'!C535-N$5)</f>
        <v>0</v>
      </c>
      <c r="O34" s="44">
        <f>ABS('P1dB CL'!C590-O$5)</f>
        <v>0</v>
      </c>
      <c r="P34" s="44">
        <f>ABS('P1dB CL'!C645-P$5)</f>
        <v>0</v>
      </c>
      <c r="Q34" s="44">
        <f>ABS('P1dB CL'!C696-Q$5)</f>
        <v>0</v>
      </c>
      <c r="S34" s="77">
        <f>'P1dB CL'!E30</f>
        <v>7.5</v>
      </c>
      <c r="T34" s="20"/>
      <c r="U34" s="85">
        <f>ABS('P1dB CL'!V34-U$5)</f>
        <v>3.2385800000000131E-2</v>
      </c>
      <c r="V34" s="44">
        <f>ABS('P1dB CL'!V90-V$5)</f>
        <v>1.0298799999999275E-2</v>
      </c>
      <c r="W34" s="44">
        <f>ABS('P1dB CL'!V146-W$5)</f>
        <v>5.568999999994162E-4</v>
      </c>
      <c r="X34" s="44">
        <f>ABS('P1dB CL'!V202-X$5)</f>
        <v>0</v>
      </c>
      <c r="Y34" s="44">
        <f>ABS('P1dB CL'!V258-Y$5)</f>
        <v>7.5668399999999636E-2</v>
      </c>
      <c r="Z34" s="44">
        <f>ABS('P1dB CL'!V314-Z$5)</f>
        <v>0.16461500000000129</v>
      </c>
      <c r="AA34" s="44">
        <f>ABS('P1dB CL'!V370-AA$5)</f>
        <v>0.34063899999999947</v>
      </c>
      <c r="AB34" s="20"/>
      <c r="AC34" s="44">
        <f>ABS('P1dB CL'!V425-0)</f>
        <v>0</v>
      </c>
      <c r="AD34" s="44">
        <f>ABS('P1dB CL'!V480-0)</f>
        <v>0</v>
      </c>
      <c r="AE34" s="44">
        <f>ABS('P1dB CL'!V535-0)</f>
        <v>0</v>
      </c>
      <c r="AF34" s="44">
        <f>ABS('P1dB CL'!V590-0)</f>
        <v>0</v>
      </c>
      <c r="AG34" s="44">
        <f>ABS('P1dB CL'!V645-0)</f>
        <v>0</v>
      </c>
      <c r="AH34" s="44">
        <f>ABS('P1dB CL'!V700-0)</f>
        <v>0</v>
      </c>
      <c r="AI34" s="20"/>
    </row>
    <row r="35" spans="2:35" x14ac:dyDescent="0.25">
      <c r="B35" s="77">
        <f>'P1dB CL'!E31</f>
        <v>8.1999999999999993</v>
      </c>
      <c r="C35" s="20"/>
      <c r="D35" s="85">
        <f>ABS('P1dB CL'!C35-D$5)</f>
        <v>0.64654210000000045</v>
      </c>
      <c r="E35" s="44">
        <f>ABS('P1dB CL'!C91-E$5)</f>
        <v>0.41546440000000029</v>
      </c>
      <c r="F35" s="44">
        <f>ABS('P1dB CL'!C147-F$5)</f>
        <v>0.27494339999999973</v>
      </c>
      <c r="G35" s="44">
        <f>ABS('P1dB CL'!C203-G$5)</f>
        <v>0.2520857000000003</v>
      </c>
      <c r="H35" s="44">
        <f>ABS('P1dB CL'!C259-H$5)</f>
        <v>0.20388220000000068</v>
      </c>
      <c r="I35" s="44">
        <f>ABS('P1dB CL'!C315-I$5)</f>
        <v>6.2809000000001447E-3</v>
      </c>
      <c r="J35" s="44">
        <f>ABS('P1dB CL'!C371-J$5)</f>
        <v>4.1043000000000163E-2</v>
      </c>
      <c r="K35" s="20"/>
      <c r="L35" s="44">
        <f>ABS('P1dB CL'!C426-L$5)</f>
        <v>0</v>
      </c>
      <c r="M35" s="44">
        <f>ABS('P1dB CL'!C481-M$5)</f>
        <v>0</v>
      </c>
      <c r="N35" s="44">
        <f>ABS('P1dB CL'!C536-N$5)</f>
        <v>0</v>
      </c>
      <c r="O35" s="44">
        <f>ABS('P1dB CL'!C591-O$5)</f>
        <v>0</v>
      </c>
      <c r="P35" s="44">
        <f>ABS('P1dB CL'!C646-P$5)</f>
        <v>0</v>
      </c>
      <c r="Q35" s="44">
        <f>ABS('P1dB CL'!C697-Q$5)</f>
        <v>0</v>
      </c>
      <c r="S35" s="77">
        <f>'P1dB CL'!E31</f>
        <v>8.1999999999999993</v>
      </c>
      <c r="T35" s="20"/>
      <c r="U35" s="85">
        <f>ABS('P1dB CL'!V35-U$5)</f>
        <v>8.528900000000128E-2</v>
      </c>
      <c r="V35" s="44">
        <f>ABS('P1dB CL'!V91-V$5)</f>
        <v>2.771759999999901E-2</v>
      </c>
      <c r="W35" s="44">
        <f>ABS('P1dB CL'!V147-W$5)</f>
        <v>8.7643000000010574E-3</v>
      </c>
      <c r="X35" s="44">
        <f>ABS('P1dB CL'!V203-X$5)</f>
        <v>9.5881999999996026E-3</v>
      </c>
      <c r="Y35" s="44">
        <f>ABS('P1dB CL'!V259-Y$5)</f>
        <v>9.667589999999926E-2</v>
      </c>
      <c r="Z35" s="44">
        <f>ABS('P1dB CL'!V315-Z$5)</f>
        <v>0.19983100000000142</v>
      </c>
      <c r="AA35" s="44">
        <f>ABS('P1dB CL'!V371-AA$5)</f>
        <v>0.37991900000000101</v>
      </c>
      <c r="AB35" s="20"/>
      <c r="AC35" s="44">
        <f>ABS('P1dB CL'!V426-0)</f>
        <v>0</v>
      </c>
      <c r="AD35" s="44">
        <f>ABS('P1dB CL'!V481-0)</f>
        <v>0</v>
      </c>
      <c r="AE35" s="44">
        <f>ABS('P1dB CL'!V536-0)</f>
        <v>0</v>
      </c>
      <c r="AF35" s="44">
        <f>ABS('P1dB CL'!V591-0)</f>
        <v>0</v>
      </c>
      <c r="AG35" s="44">
        <f>ABS('P1dB CL'!V646-0)</f>
        <v>0</v>
      </c>
      <c r="AH35" s="44">
        <f>ABS('P1dB CL'!V701-0)</f>
        <v>0</v>
      </c>
      <c r="AI35" s="20"/>
    </row>
    <row r="36" spans="2:35" x14ac:dyDescent="0.25">
      <c r="B36" s="77">
        <f>'P1dB CL'!E32</f>
        <v>8.9</v>
      </c>
      <c r="C36" s="20"/>
      <c r="D36" s="85">
        <f>ABS('P1dB CL'!C36-D$5)</f>
        <v>0.97989800000000038</v>
      </c>
      <c r="E36" s="44">
        <f>ABS('P1dB CL'!C92-E$5)</f>
        <v>0.70374770000000009</v>
      </c>
      <c r="F36" s="44">
        <f>ABS('P1dB CL'!C148-F$5)</f>
        <v>0.51626830000000012</v>
      </c>
      <c r="G36" s="44">
        <f>ABS('P1dB CL'!C204-G$5)</f>
        <v>0.44987400000000033</v>
      </c>
      <c r="H36" s="44">
        <f>ABS('P1dB CL'!C260-H$5)</f>
        <v>0.36934759999999933</v>
      </c>
      <c r="I36" s="44">
        <f>ABS('P1dB CL'!C316-I$5)</f>
        <v>0.10498190000000029</v>
      </c>
      <c r="J36" s="44">
        <f>ABS('P1dB CL'!C372-J$5)</f>
        <v>0</v>
      </c>
      <c r="K36" s="20"/>
      <c r="L36" s="44">
        <f>ABS('P1dB CL'!C427-L$5)</f>
        <v>0</v>
      </c>
      <c r="M36" s="44">
        <f>ABS('P1dB CL'!C482-M$5)</f>
        <v>0</v>
      </c>
      <c r="N36" s="44">
        <f>ABS('P1dB CL'!C537-N$5)</f>
        <v>0</v>
      </c>
      <c r="O36" s="44">
        <f>ABS('P1dB CL'!C592-O$5)</f>
        <v>0</v>
      </c>
      <c r="P36" s="44">
        <f>ABS('P1dB CL'!C647-P$5)</f>
        <v>0</v>
      </c>
      <c r="Q36" s="44">
        <f>ABS('P1dB CL'!C698-Q$5)</f>
        <v>0</v>
      </c>
      <c r="S36" s="77">
        <f>'P1dB CL'!E32</f>
        <v>8.9</v>
      </c>
      <c r="T36" s="20"/>
      <c r="U36" s="85">
        <f>ABS('P1dB CL'!V36-U$5)</f>
        <v>0.21467780000000047</v>
      </c>
      <c r="V36" s="44">
        <f>ABS('P1dB CL'!V92-V$5)</f>
        <v>8.5179399999999461E-2</v>
      </c>
      <c r="W36" s="44">
        <f>ABS('P1dB CL'!V148-W$5)</f>
        <v>3.3849700000001093E-2</v>
      </c>
      <c r="X36" s="44">
        <f>ABS('P1dB CL'!V204-X$5)</f>
        <v>2.5829299999999833E-2</v>
      </c>
      <c r="Y36" s="44">
        <f>ABS('P1dB CL'!V260-Y$5)</f>
        <v>0.12371729999999914</v>
      </c>
      <c r="Z36" s="44">
        <f>ABS('P1dB CL'!V316-Z$5)</f>
        <v>0.25423600000000057</v>
      </c>
      <c r="AA36" s="44">
        <f>ABS('P1dB CL'!V372-AA$5)</f>
        <v>0.40785100000000085</v>
      </c>
      <c r="AB36" s="20"/>
      <c r="AC36" s="44">
        <f>ABS('P1dB CL'!V427-0)</f>
        <v>0</v>
      </c>
      <c r="AD36" s="44">
        <f>ABS('P1dB CL'!V482-0)</f>
        <v>0</v>
      </c>
      <c r="AE36" s="44">
        <f>ABS('P1dB CL'!V537-0)</f>
        <v>0</v>
      </c>
      <c r="AF36" s="44">
        <f>ABS('P1dB CL'!V592-0)</f>
        <v>0</v>
      </c>
      <c r="AG36" s="44">
        <f>ABS('P1dB CL'!V647-0)</f>
        <v>0</v>
      </c>
      <c r="AH36" s="44">
        <f>ABS('P1dB CL'!V702-0)</f>
        <v>0</v>
      </c>
      <c r="AI36" s="20"/>
    </row>
    <row r="37" spans="2:35" x14ac:dyDescent="0.25">
      <c r="B37" s="77">
        <f>'P1dB CL'!E33</f>
        <v>9.6</v>
      </c>
      <c r="C37" s="20"/>
      <c r="D37" s="85">
        <f>ABS('P1dB CL'!C37-D$5)</f>
        <v>1.3644881</v>
      </c>
      <c r="E37" s="44">
        <f>ABS('P1dB CL'!C93-E$5)</f>
        <v>1.0584573000000006</v>
      </c>
      <c r="F37" s="44">
        <f>ABS('P1dB CL'!C149-F$5)</f>
        <v>0.83294489999999932</v>
      </c>
      <c r="G37" s="44">
        <f>ABS('P1dB CL'!C205-G$5)</f>
        <v>0.72352270000000019</v>
      </c>
      <c r="H37" s="44">
        <f>ABS('P1dB CL'!C261-H$5)</f>
        <v>0.6304950999999992</v>
      </c>
      <c r="I37" s="44">
        <f>ABS('P1dB CL'!C317-I$5)</f>
        <v>0.3099848999999999</v>
      </c>
      <c r="J37" s="44">
        <f>ABS('P1dB CL'!C373-J$5)</f>
        <v>0.10371999999999915</v>
      </c>
      <c r="K37" s="20"/>
      <c r="L37" s="44">
        <f>ABS('P1dB CL'!C428-L$5)</f>
        <v>0</v>
      </c>
      <c r="M37" s="44">
        <f>ABS('P1dB CL'!C483-M$5)</f>
        <v>0</v>
      </c>
      <c r="N37" s="44">
        <f>ABS('P1dB CL'!C538-N$5)</f>
        <v>0</v>
      </c>
      <c r="O37" s="44">
        <f>ABS('P1dB CL'!C593-O$5)</f>
        <v>0</v>
      </c>
      <c r="P37" s="44">
        <f>ABS('P1dB CL'!C648-P$5)</f>
        <v>0</v>
      </c>
      <c r="Q37" s="44">
        <f>ABS('P1dB CL'!C699-Q$5)</f>
        <v>0</v>
      </c>
      <c r="S37" s="77">
        <f>'P1dB CL'!E33</f>
        <v>9.6</v>
      </c>
      <c r="T37" s="20"/>
      <c r="U37" s="85">
        <f>ABS('P1dB CL'!V37-U$5)</f>
        <v>0.43694970000000133</v>
      </c>
      <c r="V37" s="44">
        <f>ABS('P1dB CL'!V93-V$5)</f>
        <v>0.22821240000000032</v>
      </c>
      <c r="W37" s="44">
        <f>ABS('P1dB CL'!V149-W$5)</f>
        <v>9.6837000000000728E-2</v>
      </c>
      <c r="X37" s="44">
        <f>ABS('P1dB CL'!V205-X$5)</f>
        <v>5.9576999999999103E-2</v>
      </c>
      <c r="Y37" s="44">
        <f>ABS('P1dB CL'!V261-Y$5)</f>
        <v>0.1640625</v>
      </c>
      <c r="Z37" s="44">
        <f>ABS('P1dB CL'!V317-Z$5)</f>
        <v>0.32365300000000019</v>
      </c>
      <c r="AA37" s="44">
        <f>ABS('P1dB CL'!V373-AA$5)</f>
        <v>0.43586299999999945</v>
      </c>
      <c r="AB37" s="20"/>
      <c r="AC37" s="44">
        <f>ABS('P1dB CL'!V428-0)</f>
        <v>0</v>
      </c>
      <c r="AD37" s="44">
        <f>ABS('P1dB CL'!V483-0)</f>
        <v>0</v>
      </c>
      <c r="AE37" s="44">
        <f>ABS('P1dB CL'!V538-0)</f>
        <v>0</v>
      </c>
      <c r="AF37" s="44">
        <f>ABS('P1dB CL'!V593-0)</f>
        <v>0</v>
      </c>
      <c r="AG37" s="44">
        <f>ABS('P1dB CL'!V648-0)</f>
        <v>0</v>
      </c>
      <c r="AH37" s="44">
        <f>ABS('P1dB CL'!V703-0)</f>
        <v>0</v>
      </c>
      <c r="AI37" s="20"/>
    </row>
    <row r="38" spans="2:35" x14ac:dyDescent="0.25">
      <c r="B38" s="77">
        <f>'P1dB CL'!E34</f>
        <v>10.3</v>
      </c>
      <c r="C38" s="20"/>
      <c r="D38" s="85">
        <f>ABS('P1dB CL'!C38-D$5)</f>
        <v>1.7940049</v>
      </c>
      <c r="E38" s="44">
        <f>ABS('P1dB CL'!C94-E$5)</f>
        <v>1.462456200000001</v>
      </c>
      <c r="F38" s="44">
        <f>ABS('P1dB CL'!C150-F$5)</f>
        <v>1.2088460999999997</v>
      </c>
      <c r="G38" s="44">
        <f>ABS('P1dB CL'!C206-G$5)</f>
        <v>1.0710855000000006</v>
      </c>
      <c r="H38" s="44">
        <f>ABS('P1dB CL'!C262-H$5)</f>
        <v>0.94135290000000005</v>
      </c>
      <c r="I38" s="44">
        <f>ABS('P1dB CL'!C318-I$5)</f>
        <v>0.60404390000000063</v>
      </c>
      <c r="J38" s="44">
        <f>ABS('P1dB CL'!C374-J$5)</f>
        <v>0.31468600000000002</v>
      </c>
      <c r="K38" s="20"/>
      <c r="L38" s="44">
        <f>ABS('P1dB CL'!C429-L$5)</f>
        <v>0</v>
      </c>
      <c r="M38" s="44">
        <f>ABS('P1dB CL'!C484-M$5)</f>
        <v>0</v>
      </c>
      <c r="N38" s="44">
        <f>ABS('P1dB CL'!C539-N$5)</f>
        <v>0</v>
      </c>
      <c r="O38" s="44">
        <f>ABS('P1dB CL'!C594-O$5)</f>
        <v>0</v>
      </c>
      <c r="P38" s="44">
        <f>ABS('P1dB CL'!C649-P$5)</f>
        <v>0</v>
      </c>
      <c r="Q38" s="44">
        <f>ABS('P1dB CL'!C700-Q$5)</f>
        <v>0</v>
      </c>
      <c r="S38" s="77">
        <f>'P1dB CL'!E34</f>
        <v>10.3</v>
      </c>
      <c r="T38" s="20"/>
      <c r="U38" s="85">
        <f>ABS('P1dB CL'!V38-U$5)</f>
        <v>0.74363810000000008</v>
      </c>
      <c r="V38" s="44">
        <f>ABS('P1dB CL'!V94-V$5)</f>
        <v>0.46635919999999942</v>
      </c>
      <c r="W38" s="44">
        <f>ABS('P1dB CL'!V150-W$5)</f>
        <v>0.25091169999999963</v>
      </c>
      <c r="X38" s="44">
        <f>ABS('P1dB CL'!V206-X$5)</f>
        <v>0.14034269999999971</v>
      </c>
      <c r="Y38" s="44">
        <f>ABS('P1dB CL'!V262-Y$5)</f>
        <v>0.22733119999999829</v>
      </c>
      <c r="Z38" s="44">
        <f>ABS('P1dB CL'!V318-Z$5)</f>
        <v>0.42355300000000007</v>
      </c>
      <c r="AA38" s="44">
        <f>ABS('P1dB CL'!V374-AA$5)</f>
        <v>0.47089700000000079</v>
      </c>
      <c r="AB38" s="20"/>
      <c r="AC38" s="44">
        <f>ABS('P1dB CL'!V429-0)</f>
        <v>0</v>
      </c>
      <c r="AD38" s="44">
        <f>ABS('P1dB CL'!V484-0)</f>
        <v>0</v>
      </c>
      <c r="AE38" s="44">
        <f>ABS('P1dB CL'!V539-0)</f>
        <v>0</v>
      </c>
      <c r="AF38" s="44">
        <f>ABS('P1dB CL'!V594-0)</f>
        <v>0</v>
      </c>
      <c r="AG38" s="44">
        <f>ABS('P1dB CL'!V649-0)</f>
        <v>0</v>
      </c>
      <c r="AH38" s="44">
        <f>ABS('P1dB CL'!V704-0)</f>
        <v>0</v>
      </c>
      <c r="AI38" s="20"/>
    </row>
    <row r="39" spans="2:35" x14ac:dyDescent="0.25">
      <c r="B39" s="77">
        <f>'P1dB CL'!E35</f>
        <v>11</v>
      </c>
      <c r="C39" s="20"/>
      <c r="D39" s="85">
        <f>ABS('P1dB CL'!C39-D$5)</f>
        <v>2.2662406000000006</v>
      </c>
      <c r="E39" s="44">
        <f>ABS('P1dB CL'!C95-E$5)</f>
        <v>1.9087205000000003</v>
      </c>
      <c r="F39" s="44">
        <f>ABS('P1dB CL'!C151-F$5)</f>
        <v>1.6377326000000005</v>
      </c>
      <c r="G39" s="44">
        <f>ABS('P1dB CL'!C207-G$5)</f>
        <v>1.4788452000000003</v>
      </c>
      <c r="H39" s="44">
        <f>ABS('P1dB CL'!C263-H$5)</f>
        <v>1.3323783999999996</v>
      </c>
      <c r="I39" s="44">
        <f>ABS('P1dB CL'!C319-I$5)</f>
        <v>0.95128389999999996</v>
      </c>
      <c r="J39" s="44">
        <f>ABS('P1dB CL'!C375-J$5)</f>
        <v>0.62430499999999967</v>
      </c>
      <c r="K39" s="20"/>
      <c r="L39" s="44">
        <f>ABS('P1dB CL'!C430-L$5)</f>
        <v>0</v>
      </c>
      <c r="M39" s="44">
        <f>ABS('P1dB CL'!C485-M$5)</f>
        <v>0</v>
      </c>
      <c r="N39" s="44">
        <f>ABS('P1dB CL'!C540-N$5)</f>
        <v>0</v>
      </c>
      <c r="O39" s="44">
        <f>ABS('P1dB CL'!C595-O$5)</f>
        <v>0</v>
      </c>
      <c r="P39" s="44">
        <f>ABS('P1dB CL'!C650-P$5)</f>
        <v>0</v>
      </c>
      <c r="Q39" s="44">
        <f>ABS('P1dB CL'!C701-Q$5)</f>
        <v>0</v>
      </c>
      <c r="S39" s="77">
        <f>'P1dB CL'!E35</f>
        <v>11</v>
      </c>
      <c r="T39" s="20"/>
      <c r="U39" s="85">
        <f>ABS('P1dB CL'!V39-U$5)</f>
        <v>1.1098442000000013</v>
      </c>
      <c r="V39" s="44">
        <f>ABS('P1dB CL'!V95-V$5)</f>
        <v>0.78630349999999893</v>
      </c>
      <c r="W39" s="44">
        <f>ABS('P1dB CL'!V151-W$5)</f>
        <v>0.50526140000000019</v>
      </c>
      <c r="X39" s="44">
        <f>ABS('P1dB CL'!V207-X$5)</f>
        <v>0.31245610000000035</v>
      </c>
      <c r="Y39" s="44">
        <f>ABS('P1dB CL'!V263-Y$5)</f>
        <v>0.34072499999999906</v>
      </c>
      <c r="Z39" s="44">
        <f>ABS('P1dB CL'!V319-Z$5)</f>
        <v>0.54597900000000088</v>
      </c>
      <c r="AA39" s="44">
        <f>ABS('P1dB CL'!V375-AA$5)</f>
        <v>0.51825299999999963</v>
      </c>
      <c r="AB39" s="20"/>
      <c r="AC39" s="44">
        <f>ABS('P1dB CL'!V430-0)</f>
        <v>0</v>
      </c>
      <c r="AD39" s="44">
        <f>ABS('P1dB CL'!V485-0)</f>
        <v>0</v>
      </c>
      <c r="AE39" s="44">
        <f>ABS('P1dB CL'!V540-0)</f>
        <v>0</v>
      </c>
      <c r="AF39" s="44">
        <f>ABS('P1dB CL'!V595-0)</f>
        <v>0</v>
      </c>
      <c r="AG39" s="44">
        <f>ABS('P1dB CL'!V650-0)</f>
        <v>0</v>
      </c>
      <c r="AH39" s="44">
        <f>ABS('P1dB CL'!V705-0)</f>
        <v>0</v>
      </c>
      <c r="AI39" s="20"/>
    </row>
    <row r="40" spans="2:35" x14ac:dyDescent="0.25">
      <c r="B40" s="77">
        <f>'P1dB CL'!E36</f>
        <v>11.7</v>
      </c>
      <c r="C40" s="20"/>
      <c r="D40" s="85">
        <f>ABS('P1dB CL'!C40-D$5)</f>
        <v>2.7681221999999996</v>
      </c>
      <c r="E40" s="44">
        <f>ABS('P1dB CL'!C96-E$5)</f>
        <v>2.3904204000000009</v>
      </c>
      <c r="F40" s="44">
        <f>ABS('P1dB CL'!C152-F$5)</f>
        <v>2.1086798</v>
      </c>
      <c r="G40" s="44">
        <f>ABS('P1dB CL'!C208-G$5)</f>
        <v>1.9404903000000004</v>
      </c>
      <c r="H40" s="44">
        <f>ABS('P1dB CL'!C264-H$5)</f>
        <v>1.7818232999999992</v>
      </c>
      <c r="I40" s="44">
        <f>ABS('P1dB CL'!C320-I$5)</f>
        <v>1.3760329000000002</v>
      </c>
      <c r="J40" s="44">
        <f>ABS('P1dB CL'!C376-J$5)</f>
        <v>0.98739800000000066</v>
      </c>
      <c r="K40" s="20"/>
      <c r="L40" s="44">
        <f>ABS('P1dB CL'!C431-L$5)</f>
        <v>0</v>
      </c>
      <c r="M40" s="44">
        <f>ABS('P1dB CL'!C486-M$5)</f>
        <v>0</v>
      </c>
      <c r="N40" s="44">
        <f>ABS('P1dB CL'!C541-N$5)</f>
        <v>0</v>
      </c>
      <c r="O40" s="44">
        <f>ABS('P1dB CL'!C596-O$5)</f>
        <v>0</v>
      </c>
      <c r="P40" s="44">
        <f>ABS('P1dB CL'!C651-P$5)</f>
        <v>0</v>
      </c>
      <c r="Q40" s="44">
        <f>ABS('P1dB CL'!C702-Q$5)</f>
        <v>0</v>
      </c>
      <c r="S40" s="77">
        <f>'P1dB CL'!E36</f>
        <v>11.7</v>
      </c>
      <c r="T40" s="20"/>
      <c r="U40" s="85">
        <f>ABS('P1dB CL'!V40-U$5)</f>
        <v>1.5226488000000007</v>
      </c>
      <c r="V40" s="44">
        <f>ABS('P1dB CL'!V96-V$5)</f>
        <v>1.1669158999999993</v>
      </c>
      <c r="W40" s="44">
        <f>ABS('P1dB CL'!V152-W$5)</f>
        <v>0.83801650000000016</v>
      </c>
      <c r="X40" s="44">
        <f>ABS('P1dB CL'!V208-X$5)</f>
        <v>0.58761980000000058</v>
      </c>
      <c r="Y40" s="44">
        <f>ABS('P1dB CL'!V264-Y$5)</f>
        <v>0.5468826</v>
      </c>
      <c r="Z40" s="44">
        <f>ABS('P1dB CL'!V320-Z$5)</f>
        <v>0.73219100000000026</v>
      </c>
      <c r="AA40" s="44">
        <f>ABS('P1dB CL'!V376-AA$5)</f>
        <v>0.61093900000000012</v>
      </c>
      <c r="AB40" s="20"/>
      <c r="AC40" s="44">
        <f>ABS('P1dB CL'!V431-0)</f>
        <v>0</v>
      </c>
      <c r="AD40" s="44">
        <f>ABS('P1dB CL'!V486-0)</f>
        <v>0</v>
      </c>
      <c r="AE40" s="44">
        <f>ABS('P1dB CL'!V541-0)</f>
        <v>0</v>
      </c>
      <c r="AF40" s="44">
        <f>ABS('P1dB CL'!V596-0)</f>
        <v>0</v>
      </c>
      <c r="AG40" s="44">
        <f>ABS('P1dB CL'!V651-0)</f>
        <v>0</v>
      </c>
      <c r="AH40" s="44">
        <f>ABS('P1dB CL'!V706-0)</f>
        <v>0</v>
      </c>
      <c r="AI40" s="20"/>
    </row>
    <row r="41" spans="2:35" x14ac:dyDescent="0.25">
      <c r="B41" s="77">
        <f>'P1dB CL'!E37</f>
        <v>12.4</v>
      </c>
      <c r="C41" s="20"/>
      <c r="D41" s="85">
        <f>ABS('P1dB CL'!C41-D$5)</f>
        <v>3.3019576000000006</v>
      </c>
      <c r="E41" s="44">
        <f>ABS('P1dB CL'!C97-E$5)</f>
        <v>2.9060540000000001</v>
      </c>
      <c r="F41" s="44">
        <f>ABS('P1dB CL'!C153-F$5)</f>
        <v>2.6113519999999992</v>
      </c>
      <c r="G41" s="44">
        <f>ABS('P1dB CL'!C209-G$5)</f>
        <v>2.4401746000000006</v>
      </c>
      <c r="H41" s="44">
        <f>ABS('P1dB CL'!C265-H$5)</f>
        <v>2.2701793000000006</v>
      </c>
      <c r="I41" s="44">
        <f>ABS('P1dB CL'!C321-I$5)</f>
        <v>1.8531989000000006</v>
      </c>
      <c r="J41" s="44">
        <f>ABS('P1dB CL'!C377-J$5)</f>
        <v>1.4281179999999996</v>
      </c>
      <c r="K41" s="20"/>
      <c r="L41" s="44">
        <f>ABS('P1dB CL'!C432-L$5)</f>
        <v>0</v>
      </c>
      <c r="M41" s="44">
        <f>ABS('P1dB CL'!C487-M$5)</f>
        <v>0</v>
      </c>
      <c r="N41" s="44">
        <f>ABS('P1dB CL'!C542-N$5)</f>
        <v>0</v>
      </c>
      <c r="O41" s="44">
        <f>ABS('P1dB CL'!C597-O$5)</f>
        <v>0</v>
      </c>
      <c r="P41" s="44">
        <f>ABS('P1dB CL'!C652-P$5)</f>
        <v>0</v>
      </c>
      <c r="Q41" s="44">
        <f>ABS('P1dB CL'!C703-Q$5)</f>
        <v>0</v>
      </c>
      <c r="S41" s="77">
        <f>'P1dB CL'!E37</f>
        <v>12.4</v>
      </c>
      <c r="T41" s="20"/>
      <c r="U41" s="85">
        <f>ABS('P1dB CL'!V41-U$5)</f>
        <v>1.9732241000000013</v>
      </c>
      <c r="V41" s="44">
        <f>ABS('P1dB CL'!V97-V$5)</f>
        <v>1.5884499999999999</v>
      </c>
      <c r="W41" s="44">
        <f>ABS('P1dB CL'!V153-W$5)</f>
        <v>1.2319797000000001</v>
      </c>
      <c r="X41" s="44">
        <f>ABS('P1dB CL'!V209-X$5)</f>
        <v>0.9445086000000007</v>
      </c>
      <c r="Y41" s="44">
        <f>ABS('P1dB CL'!V265-Y$5)</f>
        <v>0.85923289999999852</v>
      </c>
      <c r="Z41" s="44">
        <f>ABS('P1dB CL'!V321-Z$5)</f>
        <v>1.0126050000000006</v>
      </c>
      <c r="AA41" s="44">
        <f>ABS('P1dB CL'!V377-AA$5)</f>
        <v>0.7872160000000008</v>
      </c>
      <c r="AB41" s="20"/>
      <c r="AC41" s="44">
        <f>ABS('P1dB CL'!V432-0)</f>
        <v>0</v>
      </c>
      <c r="AD41" s="44">
        <f>ABS('P1dB CL'!V487-0)</f>
        <v>0</v>
      </c>
      <c r="AE41" s="44">
        <f>ABS('P1dB CL'!V542-0)</f>
        <v>0</v>
      </c>
      <c r="AF41" s="44">
        <f>ABS('P1dB CL'!V597-0)</f>
        <v>0</v>
      </c>
      <c r="AG41" s="44">
        <f>ABS('P1dB CL'!V652-0)</f>
        <v>0</v>
      </c>
      <c r="AH41" s="44">
        <f>ABS('P1dB CL'!V707-0)</f>
        <v>0</v>
      </c>
      <c r="AI41" s="20"/>
    </row>
    <row r="42" spans="2:35" x14ac:dyDescent="0.25">
      <c r="B42" s="77">
        <f>'P1dB CL'!E38</f>
        <v>13.1</v>
      </c>
      <c r="C42" s="20"/>
      <c r="D42" s="85">
        <f>ABS('P1dB CL'!C42-D$5)</f>
        <v>3.8603247999999999</v>
      </c>
      <c r="E42" s="44">
        <f>ABS('P1dB CL'!C98-E$5)</f>
        <v>3.4463549999999996</v>
      </c>
      <c r="F42" s="44">
        <f>ABS('P1dB CL'!C154-F$5)</f>
        <v>3.1468616000000003</v>
      </c>
      <c r="G42" s="44">
        <f>ABS('P1dB CL'!C210-G$5)</f>
        <v>2.9694935000000005</v>
      </c>
      <c r="H42" s="44">
        <f>ABS('P1dB CL'!C266-H$5)</f>
        <v>2.7964473000000005</v>
      </c>
      <c r="I42" s="44">
        <f>ABS('P1dB CL'!C322-I$5)</f>
        <v>2.3702749000000001</v>
      </c>
      <c r="J42" s="44">
        <f>ABS('P1dB CL'!C378-J$5)</f>
        <v>1.9176509999999993</v>
      </c>
      <c r="K42" s="20"/>
      <c r="L42" s="44">
        <f>ABS('P1dB CL'!C433-L$5)</f>
        <v>0</v>
      </c>
      <c r="M42" s="44">
        <f>ABS('P1dB CL'!C488-M$5)</f>
        <v>0</v>
      </c>
      <c r="N42" s="44">
        <f>ABS('P1dB CL'!C543-N$5)</f>
        <v>0</v>
      </c>
      <c r="O42" s="44">
        <f>ABS('P1dB CL'!C598-O$5)</f>
        <v>0</v>
      </c>
      <c r="P42" s="44">
        <f>ABS('P1dB CL'!C653-P$5)</f>
        <v>0</v>
      </c>
      <c r="Q42" s="44">
        <f>ABS('P1dB CL'!C704-Q$5)</f>
        <v>0</v>
      </c>
      <c r="S42" s="77">
        <f>'P1dB CL'!E38</f>
        <v>13.1</v>
      </c>
      <c r="T42" s="20"/>
      <c r="U42" s="85">
        <f>ABS('P1dB CL'!V42-U$5)</f>
        <v>2.4484461</v>
      </c>
      <c r="V42" s="44">
        <f>ABS('P1dB CL'!V98-V$5)</f>
        <v>2.045259999999999</v>
      </c>
      <c r="W42" s="44">
        <f>ABS('P1dB CL'!V154-W$5)</f>
        <v>1.6647277000000003</v>
      </c>
      <c r="X42" s="44">
        <f>ABS('P1dB CL'!V210-X$5)</f>
        <v>1.3550295999999999</v>
      </c>
      <c r="Y42" s="44">
        <f>ABS('P1dB CL'!V266-Y$5)</f>
        <v>1.246251899999999</v>
      </c>
      <c r="Z42" s="44">
        <f>ABS('P1dB CL'!V322-Z$5)</f>
        <v>1.3828800000000001</v>
      </c>
      <c r="AA42" s="44">
        <f>ABS('P1dB CL'!V378-AA$5)</f>
        <v>1.0846599999999995</v>
      </c>
      <c r="AB42" s="20"/>
      <c r="AC42" s="44">
        <f>ABS('P1dB CL'!V433-0)</f>
        <v>0</v>
      </c>
      <c r="AD42" s="44">
        <f>ABS('P1dB CL'!V488-0)</f>
        <v>0</v>
      </c>
      <c r="AE42" s="44">
        <f>ABS('P1dB CL'!V543-0)</f>
        <v>0</v>
      </c>
      <c r="AF42" s="44">
        <f>ABS('P1dB CL'!V598-0)</f>
        <v>0</v>
      </c>
      <c r="AG42" s="44">
        <f>ABS('P1dB CL'!V653-0)</f>
        <v>0</v>
      </c>
      <c r="AH42" s="44">
        <f>ABS('P1dB CL'!V708-0)</f>
        <v>0</v>
      </c>
      <c r="AI42" s="20"/>
    </row>
    <row r="43" spans="2:35" x14ac:dyDescent="0.25">
      <c r="B43" s="77">
        <f>'P1dB CL'!E39</f>
        <v>13.8</v>
      </c>
      <c r="C43" s="20"/>
      <c r="D43" s="85">
        <f>ABS('P1dB CL'!C43-D$5)</f>
        <v>4.4347058000000006</v>
      </c>
      <c r="E43" s="44">
        <f>ABS('P1dB CL'!C99-E$5)</f>
        <v>4.0126739999999996</v>
      </c>
      <c r="F43" s="44">
        <f>ABS('P1dB CL'!C155-F$5)</f>
        <v>3.7022556</v>
      </c>
      <c r="G43" s="44">
        <f>ABS('P1dB CL'!C211-G$5)</f>
        <v>3.5261755000000008</v>
      </c>
      <c r="H43" s="44">
        <f>ABS('P1dB CL'!C267-H$5)</f>
        <v>3.3541453000000008</v>
      </c>
      <c r="I43" s="44">
        <f>ABS('P1dB CL'!C323-I$5)</f>
        <v>2.9195419000000005</v>
      </c>
      <c r="J43" s="44">
        <f>ABS('P1dB CL'!C379-J$5)</f>
        <v>2.441535</v>
      </c>
      <c r="K43" s="20"/>
      <c r="L43" s="44">
        <f>ABS('P1dB CL'!C434-L$5)</f>
        <v>0</v>
      </c>
      <c r="M43" s="44">
        <f>ABS('P1dB CL'!C489-M$5)</f>
        <v>0</v>
      </c>
      <c r="N43" s="44">
        <f>ABS('P1dB CL'!C544-N$5)</f>
        <v>0</v>
      </c>
      <c r="O43" s="44">
        <f>ABS('P1dB CL'!C599-O$5)</f>
        <v>0</v>
      </c>
      <c r="P43" s="44">
        <f>ABS('P1dB CL'!C654-P$5)</f>
        <v>0</v>
      </c>
      <c r="Q43" s="44">
        <f>ABS('P1dB CL'!C705-Q$5)</f>
        <v>0</v>
      </c>
      <c r="S43" s="77">
        <f>'P1dB CL'!E39</f>
        <v>13.8</v>
      </c>
      <c r="T43" s="20"/>
      <c r="U43" s="85">
        <f>ABS('P1dB CL'!V43-U$5)</f>
        <v>2.9526570999999997</v>
      </c>
      <c r="V43" s="44">
        <f>ABS('P1dB CL'!V99-V$5)</f>
        <v>2.531445999999999</v>
      </c>
      <c r="W43" s="44">
        <f>ABS('P1dB CL'!V155-W$5)</f>
        <v>2.1287297000000009</v>
      </c>
      <c r="X43" s="44">
        <f>ABS('P1dB CL'!V211-X$5)</f>
        <v>1.8043925999999999</v>
      </c>
      <c r="Y43" s="44">
        <f>ABS('P1dB CL'!V267-Y$5)</f>
        <v>1.6819158999999999</v>
      </c>
      <c r="Z43" s="44">
        <f>ABS('P1dB CL'!V323-Z$5)</f>
        <v>1.8179320000000008</v>
      </c>
      <c r="AA43" s="44">
        <f>ABS('P1dB CL'!V379-AA$5)</f>
        <v>1.4673700000000007</v>
      </c>
      <c r="AB43" s="20"/>
      <c r="AC43" s="44">
        <f>ABS('P1dB CL'!V434-0)</f>
        <v>0</v>
      </c>
      <c r="AD43" s="44">
        <f>ABS('P1dB CL'!V489-0)</f>
        <v>0</v>
      </c>
      <c r="AE43" s="44">
        <f>ABS('P1dB CL'!V544-0)</f>
        <v>0</v>
      </c>
      <c r="AF43" s="44">
        <f>ABS('P1dB CL'!V599-0)</f>
        <v>0</v>
      </c>
      <c r="AG43" s="44">
        <f>ABS('P1dB CL'!V654-0)</f>
        <v>0</v>
      </c>
      <c r="AH43" s="44">
        <f>ABS('P1dB CL'!V709-0)</f>
        <v>0</v>
      </c>
      <c r="AI43" s="20"/>
    </row>
    <row r="44" spans="2:35" x14ac:dyDescent="0.25">
      <c r="B44" s="77">
        <f>'P1dB CL'!E40</f>
        <v>14.5</v>
      </c>
      <c r="C44" s="20"/>
      <c r="D44" s="85">
        <f>ABS('P1dB CL'!C44-D$5)</f>
        <v>5.0227198</v>
      </c>
      <c r="E44" s="44">
        <f>ABS('P1dB CL'!C100-E$5)</f>
        <v>4.5972280000000003</v>
      </c>
      <c r="F44" s="44">
        <f>ABS('P1dB CL'!C156-F$5)</f>
        <v>4.2857415999999988</v>
      </c>
      <c r="G44" s="44">
        <f>ABS('P1dB CL'!C212-G$5)</f>
        <v>4.1049614999999999</v>
      </c>
      <c r="H44" s="44">
        <f>ABS('P1dB CL'!C268-H$5)</f>
        <v>3.9337443000000007</v>
      </c>
      <c r="I44" s="44">
        <f>ABS('P1dB CL'!C324-I$5)</f>
        <v>3.4934819000000008</v>
      </c>
      <c r="J44" s="44">
        <f>ABS('P1dB CL'!C380-J$5)</f>
        <v>2.9937729999999991</v>
      </c>
      <c r="K44" s="20"/>
      <c r="L44" s="44">
        <f>ABS('P1dB CL'!C435-L$5)</f>
        <v>0</v>
      </c>
      <c r="M44" s="44">
        <f>ABS('P1dB CL'!C490-M$5)</f>
        <v>0</v>
      </c>
      <c r="N44" s="44">
        <f>ABS('P1dB CL'!C545-N$5)</f>
        <v>0</v>
      </c>
      <c r="O44" s="44">
        <f>ABS('P1dB CL'!C600-O$5)</f>
        <v>0</v>
      </c>
      <c r="P44" s="44">
        <f>ABS('P1dB CL'!C655-P$5)</f>
        <v>0</v>
      </c>
      <c r="Q44" s="44">
        <f>ABS('P1dB CL'!C706-Q$5)</f>
        <v>0</v>
      </c>
      <c r="S44" s="77">
        <f>'P1dB CL'!E40</f>
        <v>14.5</v>
      </c>
      <c r="T44" s="20"/>
      <c r="U44" s="85">
        <f>ABS('P1dB CL'!V44-U$5)</f>
        <v>3.4771751000000002</v>
      </c>
      <c r="V44" s="44">
        <f>ABS('P1dB CL'!V100-V$5)</f>
        <v>3.0390569999999997</v>
      </c>
      <c r="W44" s="44">
        <f>ABS('P1dB CL'!V156-W$5)</f>
        <v>2.6194737000000003</v>
      </c>
      <c r="X44" s="44">
        <f>ABS('P1dB CL'!V212-X$5)</f>
        <v>2.2805926000000003</v>
      </c>
      <c r="Y44" s="44">
        <f>ABS('P1dB CL'!V268-Y$5)</f>
        <v>2.1538708999999994</v>
      </c>
      <c r="Z44" s="44">
        <f>ABS('P1dB CL'!V324-Z$5)</f>
        <v>2.2902870000000011</v>
      </c>
      <c r="AA44" s="44">
        <f>ABS('P1dB CL'!V380-AA$5)</f>
        <v>1.9073659999999997</v>
      </c>
      <c r="AB44" s="20"/>
      <c r="AC44" s="44">
        <f>ABS('P1dB CL'!V435-0)</f>
        <v>0</v>
      </c>
      <c r="AD44" s="44">
        <f>ABS('P1dB CL'!V490-0)</f>
        <v>0</v>
      </c>
      <c r="AE44" s="44">
        <f>ABS('P1dB CL'!V545-0)</f>
        <v>0</v>
      </c>
      <c r="AF44" s="44">
        <f>ABS('P1dB CL'!V600-0)</f>
        <v>0</v>
      </c>
      <c r="AG44" s="44">
        <f>ABS('P1dB CL'!V655-0)</f>
        <v>0</v>
      </c>
      <c r="AH44" s="44">
        <f>ABS('P1dB CL'!V710-0)</f>
        <v>0</v>
      </c>
      <c r="AI44" s="20"/>
    </row>
    <row r="45" spans="2:35" x14ac:dyDescent="0.25">
      <c r="B45" s="77">
        <f>'P1dB CL'!E41</f>
        <v>15.2</v>
      </c>
      <c r="C45" s="20"/>
      <c r="D45" s="85">
        <f>ABS('P1dB CL'!C45-D$5)</f>
        <v>5.6159728000000007</v>
      </c>
      <c r="E45" s="44">
        <f>ABS('P1dB CL'!C101-E$5)</f>
        <v>5.1948180000000006</v>
      </c>
      <c r="F45" s="44">
        <f>ABS('P1dB CL'!C157-F$5)</f>
        <v>4.8839446000000004</v>
      </c>
      <c r="G45" s="44">
        <f>ABS('P1dB CL'!C213-G$5)</f>
        <v>4.7080615000000012</v>
      </c>
      <c r="H45" s="44">
        <f>ABS('P1dB CL'!C269-H$5)</f>
        <v>4.5375803000000001</v>
      </c>
      <c r="I45" s="44">
        <f>ABS('P1dB CL'!C325-I$5)</f>
        <v>4.0885949000000004</v>
      </c>
      <c r="J45" s="44">
        <f>ABS('P1dB CL'!C381-J$5)</f>
        <v>3.5740280000000002</v>
      </c>
      <c r="K45" s="20"/>
      <c r="L45" s="44">
        <f>ABS('P1dB CL'!C436-L$5)</f>
        <v>0</v>
      </c>
      <c r="M45" s="44">
        <f>ABS('P1dB CL'!C491-M$5)</f>
        <v>0</v>
      </c>
      <c r="N45" s="44">
        <f>ABS('P1dB CL'!C546-N$5)</f>
        <v>0</v>
      </c>
      <c r="O45" s="44">
        <f>ABS('P1dB CL'!C601-O$5)</f>
        <v>0</v>
      </c>
      <c r="P45" s="44">
        <f>ABS('P1dB CL'!C656-P$5)</f>
        <v>0</v>
      </c>
      <c r="Q45" s="44">
        <f>ABS('P1dB CL'!C707-Q$5)</f>
        <v>0</v>
      </c>
      <c r="S45" s="77">
        <f>'P1dB CL'!E41</f>
        <v>15.2</v>
      </c>
      <c r="T45" s="20"/>
      <c r="U45" s="85">
        <f>ABS('P1dB CL'!V45-U$5)</f>
        <v>4.0161471000000013</v>
      </c>
      <c r="V45" s="44">
        <f>ABS('P1dB CL'!V101-V$5)</f>
        <v>3.5707599999999999</v>
      </c>
      <c r="W45" s="44">
        <f>ABS('P1dB CL'!V157-W$5)</f>
        <v>3.1385897000000007</v>
      </c>
      <c r="X45" s="44">
        <f>ABS('P1dB CL'!V213-X$5)</f>
        <v>2.7854575999999991</v>
      </c>
      <c r="Y45" s="44">
        <f>ABS('P1dB CL'!V269-Y$5)</f>
        <v>2.6540798999999993</v>
      </c>
      <c r="Z45" s="44">
        <f>ABS('P1dB CL'!V325-Z$5)</f>
        <v>2.7899930000000008</v>
      </c>
      <c r="AA45" s="44">
        <f>ABS('P1dB CL'!V381-AA$5)</f>
        <v>2.38171</v>
      </c>
      <c r="AB45" s="20"/>
      <c r="AC45" s="44">
        <f>ABS('P1dB CL'!V436-0)</f>
        <v>0</v>
      </c>
      <c r="AD45" s="44">
        <f>ABS('P1dB CL'!V491-0)</f>
        <v>0</v>
      </c>
      <c r="AE45" s="44">
        <f>ABS('P1dB CL'!V546-0)</f>
        <v>0</v>
      </c>
      <c r="AF45" s="44">
        <f>ABS('P1dB CL'!V601-0)</f>
        <v>0</v>
      </c>
      <c r="AG45" s="44">
        <f>ABS('P1dB CL'!V656-0)</f>
        <v>0</v>
      </c>
      <c r="AH45" s="44">
        <f>ABS('P1dB CL'!V711-0)</f>
        <v>0</v>
      </c>
      <c r="AI45" s="20"/>
    </row>
    <row r="46" spans="2:35" x14ac:dyDescent="0.25">
      <c r="B46" s="77">
        <f>'P1dB CL'!E42</f>
        <v>15.9</v>
      </c>
      <c r="C46" s="20"/>
      <c r="D46" s="85">
        <f>ABS('P1dB CL'!C46-D$5)</f>
        <v>6.2060748000000006</v>
      </c>
      <c r="E46" s="44">
        <f>ABS('P1dB CL'!C102-E$5)</f>
        <v>5.7930760000000001</v>
      </c>
      <c r="F46" s="44">
        <f>ABS('P1dB CL'!C158-F$5)</f>
        <v>5.493207599999999</v>
      </c>
      <c r="G46" s="44">
        <f>ABS('P1dB CL'!C214-G$5)</f>
        <v>5.3266345000000008</v>
      </c>
      <c r="H46" s="44">
        <f>ABS('P1dB CL'!C270-H$5)</f>
        <v>5.1568523000000006</v>
      </c>
      <c r="I46" s="44">
        <f>ABS('P1dB CL'!C326-I$5)</f>
        <v>4.7071708999999995</v>
      </c>
      <c r="J46" s="44">
        <f>ABS('P1dB CL'!C382-J$5)</f>
        <v>4.1719419999999996</v>
      </c>
      <c r="K46" s="20"/>
      <c r="L46" s="44">
        <f>ABS('P1dB CL'!C437-L$5)</f>
        <v>0</v>
      </c>
      <c r="M46" s="44">
        <f>ABS('P1dB CL'!C492-M$5)</f>
        <v>0</v>
      </c>
      <c r="N46" s="44">
        <f>ABS('P1dB CL'!C547-N$5)</f>
        <v>0</v>
      </c>
      <c r="O46" s="44">
        <f>ABS('P1dB CL'!C602-O$5)</f>
        <v>0</v>
      </c>
      <c r="P46" s="44">
        <f>ABS('P1dB CL'!C657-P$5)</f>
        <v>0</v>
      </c>
      <c r="Q46" s="44">
        <f>ABS('P1dB CL'!C708-Q$5)</f>
        <v>0</v>
      </c>
      <c r="S46" s="77">
        <f>'P1dB CL'!E42</f>
        <v>15.9</v>
      </c>
      <c r="T46" s="20"/>
      <c r="U46" s="85">
        <f>ABS('P1dB CL'!V46-U$5)</f>
        <v>4.5642510999999999</v>
      </c>
      <c r="V46" s="44">
        <f>ABS('P1dB CL'!V102-V$5)</f>
        <v>4.1128479999999996</v>
      </c>
      <c r="W46" s="44">
        <f>ABS('P1dB CL'!V158-W$5)</f>
        <v>3.6768447000000002</v>
      </c>
      <c r="X46" s="44">
        <f>ABS('P1dB CL'!V214-X$5)</f>
        <v>3.3162026000000004</v>
      </c>
      <c r="Y46" s="44">
        <f>ABS('P1dB CL'!V270-Y$5)</f>
        <v>3.1811098999999992</v>
      </c>
      <c r="Z46" s="44">
        <f>ABS('P1dB CL'!V326-Z$5)</f>
        <v>3.3206910000000001</v>
      </c>
      <c r="AA46" s="44">
        <f>ABS('P1dB CL'!V382-AA$5)</f>
        <v>2.884742000000001</v>
      </c>
      <c r="AB46" s="20"/>
      <c r="AC46" s="44">
        <f>ABS('P1dB CL'!V437-0)</f>
        <v>0</v>
      </c>
      <c r="AD46" s="44">
        <f>ABS('P1dB CL'!V492-0)</f>
        <v>0</v>
      </c>
      <c r="AE46" s="44">
        <f>ABS('P1dB CL'!V547-0)</f>
        <v>0</v>
      </c>
      <c r="AF46" s="44">
        <f>ABS('P1dB CL'!V602-0)</f>
        <v>0</v>
      </c>
      <c r="AG46" s="44">
        <f>ABS('P1dB CL'!V657-0)</f>
        <v>0</v>
      </c>
      <c r="AH46" s="44">
        <f>ABS('P1dB CL'!V712-0)</f>
        <v>0</v>
      </c>
      <c r="AI46" s="20"/>
    </row>
    <row r="47" spans="2:35" x14ac:dyDescent="0.25">
      <c r="B47" s="77">
        <f>'P1dB CL'!E43</f>
        <v>16.600000000000001</v>
      </c>
      <c r="C47" s="20"/>
      <c r="D47" s="85">
        <f>ABS('P1dB CL'!C47-D$5)</f>
        <v>6.791986800000001</v>
      </c>
      <c r="E47" s="44">
        <f>ABS('P1dB CL'!C103-E$5)</f>
        <v>6.3945999999999996</v>
      </c>
      <c r="F47" s="44">
        <f>ABS('P1dB CL'!C159-F$5)</f>
        <v>6.1065256000000003</v>
      </c>
      <c r="G47" s="44">
        <f>ABS('P1dB CL'!C215-G$5)</f>
        <v>5.9502065000000002</v>
      </c>
      <c r="H47" s="44">
        <f>ABS('P1dB CL'!C271-H$5)</f>
        <v>5.7940553000000001</v>
      </c>
      <c r="I47" s="44">
        <f>ABS('P1dB CL'!C327-I$5)</f>
        <v>5.3413789000000005</v>
      </c>
      <c r="J47" s="44">
        <f>ABS('P1dB CL'!C383-J$5)</f>
        <v>4.7911180000000009</v>
      </c>
      <c r="K47" s="20"/>
      <c r="L47" s="44">
        <f>ABS('P1dB CL'!C438-L$5)</f>
        <v>0</v>
      </c>
      <c r="M47" s="44">
        <f>ABS('P1dB CL'!C493-M$5)</f>
        <v>0</v>
      </c>
      <c r="N47" s="44">
        <f>ABS('P1dB CL'!C548-N$5)</f>
        <v>0</v>
      </c>
      <c r="O47" s="44">
        <f>ABS('P1dB CL'!C603-O$5)</f>
        <v>0</v>
      </c>
      <c r="P47" s="44">
        <f>ABS('P1dB CL'!C658-P$5)</f>
        <v>0</v>
      </c>
      <c r="Q47" s="44">
        <f>ABS('P1dB CL'!C709-Q$5)</f>
        <v>0</v>
      </c>
      <c r="S47" s="77">
        <f>'P1dB CL'!E43</f>
        <v>16.600000000000001</v>
      </c>
      <c r="T47" s="20"/>
      <c r="U47" s="85">
        <f>ABS('P1dB CL'!V47-U$5)</f>
        <v>5.1067321000000003</v>
      </c>
      <c r="V47" s="44">
        <f>ABS('P1dB CL'!V103-V$5)</f>
        <v>4.6664919999999999</v>
      </c>
      <c r="W47" s="44">
        <f>ABS('P1dB CL'!V159-W$5)</f>
        <v>4.2285827000000005</v>
      </c>
      <c r="X47" s="44">
        <f>ABS('P1dB CL'!V215-X$5)</f>
        <v>3.8667525999999999</v>
      </c>
      <c r="Y47" s="44">
        <f>ABS('P1dB CL'!V271-Y$5)</f>
        <v>3.7360348999999999</v>
      </c>
      <c r="Z47" s="44">
        <f>ABS('P1dB CL'!V327-Z$5)</f>
        <v>3.8725330000000007</v>
      </c>
      <c r="AA47" s="44">
        <f>ABS('P1dB CL'!V383-AA$5)</f>
        <v>3.4159860000000002</v>
      </c>
      <c r="AB47" s="20"/>
      <c r="AC47" s="44">
        <f>ABS('P1dB CL'!V438-0)</f>
        <v>0</v>
      </c>
      <c r="AD47" s="44">
        <f>ABS('P1dB CL'!V493-0)</f>
        <v>0</v>
      </c>
      <c r="AE47" s="44">
        <f>ABS('P1dB CL'!V548-0)</f>
        <v>0</v>
      </c>
      <c r="AF47" s="44">
        <f>ABS('P1dB CL'!V603-0)</f>
        <v>0</v>
      </c>
      <c r="AG47" s="44">
        <f>ABS('P1dB CL'!V658-0)</f>
        <v>0</v>
      </c>
      <c r="AH47" s="44">
        <f>ABS('P1dB CL'!V713-0)</f>
        <v>0</v>
      </c>
      <c r="AI47" s="20"/>
    </row>
    <row r="48" spans="2:35" x14ac:dyDescent="0.25">
      <c r="B48" s="77">
        <f>'P1dB CL'!E44</f>
        <v>17.3</v>
      </c>
      <c r="C48" s="20"/>
      <c r="D48" s="85">
        <f>ABS('P1dB CL'!C48-D$5)</f>
        <v>7.4151738000000007</v>
      </c>
      <c r="E48" s="44">
        <f>ABS('P1dB CL'!C104-E$5)</f>
        <v>6.9853759999999996</v>
      </c>
      <c r="F48" s="44">
        <f>ABS('P1dB CL'!C160-F$5)</f>
        <v>6.7186765999999993</v>
      </c>
      <c r="G48" s="44">
        <f>ABS('P1dB CL'!C216-G$5)</f>
        <v>6.5799234999999996</v>
      </c>
      <c r="H48" s="44">
        <f>ABS('P1dB CL'!C272-H$5)</f>
        <v>6.4375803000000005</v>
      </c>
      <c r="I48" s="44">
        <f>ABS('P1dB CL'!C328-I$5)</f>
        <v>5.9931178999999997</v>
      </c>
      <c r="J48" s="44">
        <f>ABS('P1dB CL'!C384-J$5)</f>
        <v>5.4282320000000013</v>
      </c>
      <c r="K48" s="20"/>
      <c r="L48" s="44">
        <f>ABS('P1dB CL'!C439-L$5)</f>
        <v>0</v>
      </c>
      <c r="M48" s="44">
        <f>ABS('P1dB CL'!C494-M$5)</f>
        <v>0</v>
      </c>
      <c r="N48" s="44">
        <f>ABS('P1dB CL'!C549-N$5)</f>
        <v>0</v>
      </c>
      <c r="O48" s="44">
        <f>ABS('P1dB CL'!C604-O$5)</f>
        <v>0</v>
      </c>
      <c r="P48" s="44">
        <f>ABS('P1dB CL'!C659-P$5)</f>
        <v>0</v>
      </c>
      <c r="Q48" s="44">
        <f>ABS('P1dB CL'!C710-Q$5)</f>
        <v>0</v>
      </c>
      <c r="S48" s="77">
        <f>'P1dB CL'!E44</f>
        <v>17.3</v>
      </c>
      <c r="T48" s="20"/>
      <c r="U48" s="85">
        <f>ABS('P1dB CL'!V48-U$5)</f>
        <v>5.6932530999999997</v>
      </c>
      <c r="V48" s="44">
        <f>ABS('P1dB CL'!V104-V$5)</f>
        <v>5.2169349999999994</v>
      </c>
      <c r="W48" s="44">
        <f>ABS('P1dB CL'!V160-W$5)</f>
        <v>4.7890487000000004</v>
      </c>
      <c r="X48" s="44">
        <f>ABS('P1dB CL'!V216-X$5)</f>
        <v>4.4331625999999993</v>
      </c>
      <c r="Y48" s="44">
        <f>ABS('P1dB CL'!V272-Y$5)</f>
        <v>4.3123868999999999</v>
      </c>
      <c r="Z48" s="44">
        <f>ABS('P1dB CL'!V328-Z$5)</f>
        <v>4.4554190000000009</v>
      </c>
      <c r="AA48" s="44">
        <f>ABS('P1dB CL'!V384-AA$5)</f>
        <v>3.9749999999999996</v>
      </c>
      <c r="AB48" s="20"/>
      <c r="AC48" s="44">
        <f>ABS('P1dB CL'!V439-0)</f>
        <v>0</v>
      </c>
      <c r="AD48" s="44">
        <f>ABS('P1dB CL'!V494-0)</f>
        <v>0</v>
      </c>
      <c r="AE48" s="44">
        <f>ABS('P1dB CL'!V549-0)</f>
        <v>0</v>
      </c>
      <c r="AF48" s="44">
        <f>ABS('P1dB CL'!V604-0)</f>
        <v>0</v>
      </c>
      <c r="AG48" s="44">
        <f>ABS('P1dB CL'!V659-0)</f>
        <v>0</v>
      </c>
      <c r="AH48" s="44">
        <f>ABS('P1dB CL'!V714-0)</f>
        <v>0</v>
      </c>
      <c r="AI48" s="20"/>
    </row>
    <row r="49" spans="2:35" x14ac:dyDescent="0.25">
      <c r="B49" s="77">
        <f>'P1dB CL'!E45</f>
        <v>18</v>
      </c>
      <c r="C49" s="20"/>
      <c r="D49" s="85">
        <f>ABS('P1dB CL'!C49-D$5)</f>
        <v>8.2522008000000007</v>
      </c>
      <c r="E49" s="44">
        <f>ABS('P1dB CL'!C105-E$5)</f>
        <v>7.6115079999999997</v>
      </c>
      <c r="F49" s="44">
        <f>ABS('P1dB CL'!C161-F$5)</f>
        <v>7.3208165999999997</v>
      </c>
      <c r="G49" s="44">
        <f>ABS('P1dB CL'!C217-G$5)</f>
        <v>7.2052645000000002</v>
      </c>
      <c r="H49" s="44">
        <f>ABS('P1dB CL'!C273-H$5)</f>
        <v>7.0863163</v>
      </c>
      <c r="I49" s="44">
        <f>ABS('P1dB CL'!C329-I$5)</f>
        <v>6.6484599000000006</v>
      </c>
      <c r="J49" s="44">
        <f>ABS('P1dB CL'!C385-J$5)</f>
        <v>6.0814449999999987</v>
      </c>
      <c r="K49" s="20"/>
      <c r="L49" s="44">
        <f>ABS('P1dB CL'!C440-L$5)</f>
        <v>0</v>
      </c>
      <c r="M49" s="44">
        <f>ABS('P1dB CL'!C495-M$5)</f>
        <v>0</v>
      </c>
      <c r="N49" s="44">
        <f>ABS('P1dB CL'!C550-N$5)</f>
        <v>0</v>
      </c>
      <c r="O49" s="44">
        <f>ABS('P1dB CL'!C605-O$5)</f>
        <v>0</v>
      </c>
      <c r="P49" s="44">
        <f>ABS('P1dB CL'!C660-P$5)</f>
        <v>0</v>
      </c>
      <c r="Q49" s="44">
        <f>ABS('P1dB CL'!C711-Q$5)</f>
        <v>0</v>
      </c>
      <c r="S49" s="77">
        <f>'P1dB CL'!E45</f>
        <v>18</v>
      </c>
      <c r="T49" s="20"/>
      <c r="U49" s="85">
        <f>ABS('P1dB CL'!V49-U$5)</f>
        <v>6.4759951000000004</v>
      </c>
      <c r="V49" s="44">
        <f>ABS('P1dB CL'!V105-V$5)</f>
        <v>5.8068429999999989</v>
      </c>
      <c r="W49" s="44">
        <f>ABS('P1dB CL'!V161-W$5)</f>
        <v>5.3481676999999994</v>
      </c>
      <c r="X49" s="44">
        <f>ABS('P1dB CL'!V217-X$5)</f>
        <v>5.0065556000000004</v>
      </c>
      <c r="Y49" s="44">
        <f>ABS('P1dB CL'!V273-Y$5)</f>
        <v>4.9034558999999991</v>
      </c>
      <c r="Z49" s="44">
        <f>ABS('P1dB CL'!V329-Z$5)</f>
        <v>5.0600110000000011</v>
      </c>
      <c r="AA49" s="44">
        <f>ABS('P1dB CL'!V385-AA$5)</f>
        <v>4.5655170000000016</v>
      </c>
      <c r="AB49" s="20"/>
      <c r="AC49" s="44">
        <f>ABS('P1dB CL'!V440-0)</f>
        <v>0</v>
      </c>
      <c r="AD49" s="44">
        <f>ABS('P1dB CL'!V495-0)</f>
        <v>0</v>
      </c>
      <c r="AE49" s="44">
        <f>ABS('P1dB CL'!V550-0)</f>
        <v>0</v>
      </c>
      <c r="AF49" s="44">
        <f>ABS('P1dB CL'!V605-0)</f>
        <v>0</v>
      </c>
      <c r="AG49" s="44">
        <f>ABS('P1dB CL'!V660-0)</f>
        <v>0</v>
      </c>
      <c r="AH49" s="44">
        <f>ABS('P1dB CL'!V715-0)</f>
        <v>0</v>
      </c>
      <c r="AI49" s="20"/>
    </row>
    <row r="50" spans="2:35" x14ac:dyDescent="0.25">
      <c r="B50" s="77">
        <f>'P1dB CL'!E46</f>
        <v>18.7</v>
      </c>
      <c r="C50" s="20"/>
      <c r="D50" s="85">
        <f>ABS('P1dB CL'!C50-D$5)</f>
        <v>8.2882128000000002</v>
      </c>
      <c r="E50" s="44">
        <f>ABS('P1dB CL'!C106-E$5)</f>
        <v>8.4583249999999985</v>
      </c>
      <c r="F50" s="44">
        <f>ABS('P1dB CL'!C162-F$5)</f>
        <v>7.9595256000000001</v>
      </c>
      <c r="G50" s="44">
        <f>ABS('P1dB CL'!C218-G$5)</f>
        <v>7.8239774999999998</v>
      </c>
      <c r="H50" s="44">
        <f>ABS('P1dB CL'!C274-H$5)</f>
        <v>7.7292733000000009</v>
      </c>
      <c r="I50" s="44">
        <f>ABS('P1dB CL'!C330-I$5)</f>
        <v>7.3044908999999993</v>
      </c>
      <c r="J50" s="44">
        <f>ABS('P1dB CL'!C386-J$5)</f>
        <v>6.7396309999999993</v>
      </c>
      <c r="K50" s="20"/>
      <c r="L50" s="44">
        <f>ABS('P1dB CL'!C441-L$5)</f>
        <v>0</v>
      </c>
      <c r="M50" s="44">
        <f>ABS('P1dB CL'!C496-M$5)</f>
        <v>0</v>
      </c>
      <c r="N50" s="44">
        <f>ABS('P1dB CL'!C551-N$5)</f>
        <v>0</v>
      </c>
      <c r="O50" s="44">
        <f>ABS('P1dB CL'!C606-O$5)</f>
        <v>0</v>
      </c>
      <c r="P50" s="44">
        <f>ABS('P1dB CL'!C661-P$5)</f>
        <v>0</v>
      </c>
      <c r="Q50" s="44">
        <f>ABS('P1dB CL'!C712-Q$5)</f>
        <v>0</v>
      </c>
      <c r="S50" s="77">
        <f>'P1dB CL'!E46</f>
        <v>18.7</v>
      </c>
      <c r="T50" s="20"/>
      <c r="U50" s="85">
        <f>ABS('P1dB CL'!V50-U$5)</f>
        <v>6.4824241000000011</v>
      </c>
      <c r="V50" s="44">
        <f>ABS('P1dB CL'!V106-V$5)</f>
        <v>6.5964109999999998</v>
      </c>
      <c r="W50" s="44">
        <f>ABS('P1dB CL'!V162-W$5)</f>
        <v>5.9424706999999994</v>
      </c>
      <c r="X50" s="44">
        <f>ABS('P1dB CL'!V218-X$5)</f>
        <v>5.5754725999999994</v>
      </c>
      <c r="Y50" s="44">
        <f>ABS('P1dB CL'!V274-Y$5)</f>
        <v>5.5033708999999984</v>
      </c>
      <c r="Z50" s="44">
        <f>ABS('P1dB CL'!V330-Z$5)</f>
        <v>5.6790460000000014</v>
      </c>
      <c r="AA50" s="44">
        <f>ABS('P1dB CL'!V386-AA$5)</f>
        <v>5.1774550000000001</v>
      </c>
      <c r="AB50" s="20"/>
      <c r="AC50" s="44">
        <f>ABS('P1dB CL'!V441-0)</f>
        <v>0</v>
      </c>
      <c r="AD50" s="44">
        <f>ABS('P1dB CL'!V496-0)</f>
        <v>0</v>
      </c>
      <c r="AE50" s="44">
        <f>ABS('P1dB CL'!V551-0)</f>
        <v>0</v>
      </c>
      <c r="AF50" s="44">
        <f>ABS('P1dB CL'!V606-0)</f>
        <v>0</v>
      </c>
      <c r="AG50" s="44">
        <f>ABS('P1dB CL'!V661-0)</f>
        <v>0</v>
      </c>
      <c r="AH50" s="44">
        <f>ABS('P1dB CL'!V716-0)</f>
        <v>0</v>
      </c>
      <c r="AI50" s="20"/>
    </row>
    <row r="51" spans="2:35" x14ac:dyDescent="0.25">
      <c r="B51" s="77">
        <f>'P1dB CL'!E47</f>
        <v>19.399999999999999</v>
      </c>
      <c r="C51" s="20"/>
      <c r="D51" s="85">
        <f>ABS('P1dB CL'!C51-D$5)</f>
        <v>8.2801738</v>
      </c>
      <c r="E51" s="44">
        <f>ABS('P1dB CL'!C107-E$5)</f>
        <v>8.4947140000000019</v>
      </c>
      <c r="F51" s="44">
        <f>ABS('P1dB CL'!C163-F$5)</f>
        <v>8.8194276000000009</v>
      </c>
      <c r="G51" s="44">
        <f>ABS('P1dB CL'!C219-G$5)</f>
        <v>8.4732754999999997</v>
      </c>
      <c r="H51" s="44">
        <f>ABS('P1dB CL'!C275-H$5)</f>
        <v>8.3622202999999988</v>
      </c>
      <c r="I51" s="44">
        <f>ABS('P1dB CL'!C331-I$5)</f>
        <v>7.9580769</v>
      </c>
      <c r="J51" s="44">
        <f>ABS('P1dB CL'!C387-J$5)</f>
        <v>7.3987650000000009</v>
      </c>
      <c r="K51" s="20"/>
      <c r="L51" s="44">
        <f>ABS('P1dB CL'!C442-L$5)</f>
        <v>0</v>
      </c>
      <c r="M51" s="44">
        <f>ABS('P1dB CL'!C497-M$5)</f>
        <v>0</v>
      </c>
      <c r="N51" s="44">
        <f>ABS('P1dB CL'!C552-N$5)</f>
        <v>0</v>
      </c>
      <c r="O51" s="44">
        <f>ABS('P1dB CL'!C607-O$5)</f>
        <v>0</v>
      </c>
      <c r="P51" s="44">
        <f>ABS('P1dB CL'!C662-P$5)</f>
        <v>0</v>
      </c>
      <c r="Q51" s="44">
        <f>ABS('P1dB CL'!C713-Q$5)</f>
        <v>0</v>
      </c>
      <c r="S51" s="77">
        <f>'P1dB CL'!E47</f>
        <v>19.399999999999999</v>
      </c>
      <c r="T51" s="20"/>
      <c r="U51" s="85">
        <f>ABS('P1dB CL'!V51-U$5)</f>
        <v>6.4790881000000002</v>
      </c>
      <c r="V51" s="44">
        <f>ABS('P1dB CL'!V107-V$5)</f>
        <v>6.6067970000000003</v>
      </c>
      <c r="W51" s="44">
        <f>ABS('P1dB CL'!V163-W$5)</f>
        <v>6.7446526999999996</v>
      </c>
      <c r="X51" s="44">
        <f>ABS('P1dB CL'!V219-X$5)</f>
        <v>6.1846715999999997</v>
      </c>
      <c r="Y51" s="44">
        <f>ABS('P1dB CL'!V275-Y$5)</f>
        <v>6.0949358999999994</v>
      </c>
      <c r="Z51" s="44">
        <f>ABS('P1dB CL'!V331-Z$5)</f>
        <v>6.3023310000000006</v>
      </c>
      <c r="AA51" s="44">
        <f>ABS('P1dB CL'!V387-AA$5)</f>
        <v>5.8058980000000009</v>
      </c>
      <c r="AB51" s="20"/>
      <c r="AC51" s="44">
        <f>ABS('P1dB CL'!V442-0)</f>
        <v>0</v>
      </c>
      <c r="AD51" s="44">
        <f>ABS('P1dB CL'!V497-0)</f>
        <v>0</v>
      </c>
      <c r="AE51" s="44">
        <f>ABS('P1dB CL'!V552-0)</f>
        <v>0</v>
      </c>
      <c r="AF51" s="44">
        <f>ABS('P1dB CL'!V607-0)</f>
        <v>0</v>
      </c>
      <c r="AG51" s="44">
        <f>ABS('P1dB CL'!V662-0)</f>
        <v>0</v>
      </c>
      <c r="AH51" s="44">
        <f>ABS('P1dB CL'!V717-0)</f>
        <v>0</v>
      </c>
      <c r="AI51" s="20"/>
    </row>
    <row r="52" spans="2:35" x14ac:dyDescent="0.25">
      <c r="B52" s="77">
        <f>'P1dB CL'!E48</f>
        <v>20.100000000000001</v>
      </c>
      <c r="C52" s="20"/>
      <c r="D52" s="85">
        <f>ABS('P1dB CL'!C52-D$5)</f>
        <v>8.2764957999999993</v>
      </c>
      <c r="E52" s="44">
        <f>ABS('P1dB CL'!C108-E$5)</f>
        <v>8.4895230000000019</v>
      </c>
      <c r="F52" s="44">
        <f>ABS('P1dB CL'!C164-F$5)</f>
        <v>8.8638325999999985</v>
      </c>
      <c r="G52" s="44">
        <f>ABS('P1dB CL'!C220-G$5)</f>
        <v>9.3551115000000014</v>
      </c>
      <c r="H52" s="44">
        <f>ABS('P1dB CL'!C276-H$5)</f>
        <v>9.0303972999999989</v>
      </c>
      <c r="I52" s="44">
        <f>ABS('P1dB CL'!C332-I$5)</f>
        <v>8.5983008999999999</v>
      </c>
      <c r="J52" s="44">
        <f>ABS('P1dB CL'!C388-J$5)</f>
        <v>8.0507959999999983</v>
      </c>
      <c r="K52" s="20"/>
      <c r="L52" s="44">
        <f>ABS('P1dB CL'!C443-L$5)</f>
        <v>0</v>
      </c>
      <c r="M52" s="44">
        <f>ABS('P1dB CL'!C498-M$5)</f>
        <v>0</v>
      </c>
      <c r="N52" s="44">
        <f>ABS('P1dB CL'!C553-N$5)</f>
        <v>0</v>
      </c>
      <c r="O52" s="44">
        <f>ABS('P1dB CL'!C608-O$5)</f>
        <v>0</v>
      </c>
      <c r="P52" s="44">
        <f>ABS('P1dB CL'!C663-P$5)</f>
        <v>0</v>
      </c>
      <c r="Q52" s="44">
        <f>ABS('P1dB CL'!C714-Q$5)</f>
        <v>0</v>
      </c>
      <c r="S52" s="77">
        <f>'P1dB CL'!E48</f>
        <v>20.100000000000001</v>
      </c>
      <c r="T52" s="20"/>
      <c r="U52" s="85">
        <f>ABS('P1dB CL'!V52-U$5)</f>
        <v>6.4773411000000003</v>
      </c>
      <c r="V52" s="44">
        <f>ABS('P1dB CL'!V108-V$5)</f>
        <v>6.6032799999999998</v>
      </c>
      <c r="W52" s="44">
        <f>ABS('P1dB CL'!V164-W$5)</f>
        <v>6.7579986999999999</v>
      </c>
      <c r="X52" s="44">
        <f>ABS('P1dB CL'!V220-X$5)</f>
        <v>7.0061305999999988</v>
      </c>
      <c r="Y52" s="44">
        <f>ABS('P1dB CL'!V276-Y$5)</f>
        <v>6.7328288999999977</v>
      </c>
      <c r="Z52" s="44">
        <f>ABS('P1dB CL'!V332-Z$5)</f>
        <v>6.9189960000000017</v>
      </c>
      <c r="AA52" s="44">
        <f>ABS('P1dB CL'!V388-AA$5)</f>
        <v>6.4403190000000006</v>
      </c>
      <c r="AB52" s="20"/>
      <c r="AC52" s="44">
        <f>ABS('P1dB CL'!V443-0)</f>
        <v>0</v>
      </c>
      <c r="AD52" s="44">
        <f>ABS('P1dB CL'!V498-0)</f>
        <v>0</v>
      </c>
      <c r="AE52" s="44">
        <f>ABS('P1dB CL'!V553-0)</f>
        <v>0</v>
      </c>
      <c r="AF52" s="44">
        <f>ABS('P1dB CL'!V608-0)</f>
        <v>0</v>
      </c>
      <c r="AG52" s="44">
        <f>ABS('P1dB CL'!V663-0)</f>
        <v>0</v>
      </c>
      <c r="AH52" s="44">
        <f>ABS('P1dB CL'!V718-0)</f>
        <v>0</v>
      </c>
      <c r="AI52" s="20"/>
    </row>
    <row r="53" spans="2:35" x14ac:dyDescent="0.25">
      <c r="B53" s="77">
        <f>'P1dB CL'!E49</f>
        <v>20.8</v>
      </c>
      <c r="C53" s="20"/>
      <c r="D53" s="85">
        <f>ABS('P1dB CL'!C53-D$5)</f>
        <v>8.2754727999999993</v>
      </c>
      <c r="E53" s="44">
        <f>ABS('P1dB CL'!C109-E$5)</f>
        <v>8.4875779999999992</v>
      </c>
      <c r="F53" s="44">
        <f>ABS('P1dB CL'!C165-F$5)</f>
        <v>8.8564095999999992</v>
      </c>
      <c r="G53" s="44">
        <f>ABS('P1dB CL'!C221-G$5)</f>
        <v>9.4056395000000013</v>
      </c>
      <c r="H53" s="44">
        <f>ABS('P1dB CL'!C277-H$5)</f>
        <v>9.9385202999999986</v>
      </c>
      <c r="I53" s="44">
        <f>ABS('P1dB CL'!C333-I$5)</f>
        <v>9.2755738999999995</v>
      </c>
      <c r="J53" s="44">
        <f>ABS('P1dB CL'!C389-J$5)</f>
        <v>8.6932459999999985</v>
      </c>
      <c r="K53" s="20"/>
      <c r="L53" s="44">
        <f>ABS('P1dB CL'!C444-L$5)</f>
        <v>0</v>
      </c>
      <c r="M53" s="44">
        <f>ABS('P1dB CL'!C499-M$5)</f>
        <v>0</v>
      </c>
      <c r="N53" s="44">
        <f>ABS('P1dB CL'!C554-N$5)</f>
        <v>0</v>
      </c>
      <c r="O53" s="44">
        <f>ABS('P1dB CL'!C609-O$5)</f>
        <v>0</v>
      </c>
      <c r="P53" s="44">
        <f>ABS('P1dB CL'!C664-P$5)</f>
        <v>0</v>
      </c>
      <c r="Q53" s="44">
        <f>ABS('P1dB CL'!C715-Q$5)</f>
        <v>0</v>
      </c>
      <c r="S53" s="77">
        <f>'P1dB CL'!E49</f>
        <v>20.8</v>
      </c>
      <c r="T53" s="20"/>
      <c r="U53" s="85">
        <f>ABS('P1dB CL'!V53-U$5)</f>
        <v>6.4726411000000006</v>
      </c>
      <c r="V53" s="44">
        <f>ABS('P1dB CL'!V109-V$5)</f>
        <v>6.6020369999999993</v>
      </c>
      <c r="W53" s="44">
        <f>ABS('P1dB CL'!V165-W$5)</f>
        <v>6.754873700000001</v>
      </c>
      <c r="X53" s="44">
        <f>ABS('P1dB CL'!V221-X$5)</f>
        <v>7.0323026000000013</v>
      </c>
      <c r="Y53" s="44">
        <f>ABS('P1dB CL'!V277-Y$5)</f>
        <v>7.6006308999999987</v>
      </c>
      <c r="Z53" s="44">
        <f>ABS('P1dB CL'!V333-Z$5)</f>
        <v>7.5794560000000022</v>
      </c>
      <c r="AA53" s="44">
        <f>ABS('P1dB CL'!V389-AA$5)</f>
        <v>7.0655319999999993</v>
      </c>
      <c r="AB53" s="20"/>
      <c r="AC53" s="44">
        <f>ABS('P1dB CL'!V444-0)</f>
        <v>0</v>
      </c>
      <c r="AD53" s="44">
        <f>ABS('P1dB CL'!V499-0)</f>
        <v>0</v>
      </c>
      <c r="AE53" s="44">
        <f>ABS('P1dB CL'!V554-0)</f>
        <v>0</v>
      </c>
      <c r="AF53" s="44">
        <f>ABS('P1dB CL'!V609-0)</f>
        <v>0</v>
      </c>
      <c r="AG53" s="44">
        <f>ABS('P1dB CL'!V664-0)</f>
        <v>0</v>
      </c>
      <c r="AH53" s="44">
        <f>ABS('P1dB CL'!V719-0)</f>
        <v>0</v>
      </c>
      <c r="AI53" s="20"/>
    </row>
    <row r="54" spans="2:35" x14ac:dyDescent="0.25">
      <c r="B54" s="77">
        <f>'P1dB CL'!E50</f>
        <v>21.5</v>
      </c>
      <c r="C54" s="20"/>
      <c r="D54" s="85">
        <f>ABS('P1dB CL'!C54-D$5)</f>
        <v>8.2743977999999991</v>
      </c>
      <c r="E54" s="44">
        <f>ABS('P1dB CL'!C110-E$5)</f>
        <v>8.4867440000000016</v>
      </c>
      <c r="F54" s="44">
        <f>ABS('P1dB CL'!C166-F$5)</f>
        <v>8.8540585999999983</v>
      </c>
      <c r="G54" s="44">
        <f>ABS('P1dB CL'!C222-G$5)</f>
        <v>9.4048415000000016</v>
      </c>
      <c r="H54" s="44">
        <f>ABS('P1dB CL'!C278-H$5)</f>
        <v>9.9900032999999997</v>
      </c>
      <c r="I54" s="44">
        <f>ABS('P1dB CL'!C334-I$5)</f>
        <v>10.190545899999998</v>
      </c>
      <c r="J54" s="44">
        <f>ABS('P1dB CL'!C390-J$5)</f>
        <v>9.3687870000000011</v>
      </c>
      <c r="K54" s="20"/>
      <c r="L54" s="44">
        <f>ABS('P1dB CL'!C445-L$5)</f>
        <v>0</v>
      </c>
      <c r="M54" s="44">
        <f>ABS('P1dB CL'!C500-M$5)</f>
        <v>0</v>
      </c>
      <c r="N54" s="44">
        <f>ABS('P1dB CL'!C555-N$5)</f>
        <v>0</v>
      </c>
      <c r="O54" s="44">
        <f>ABS('P1dB CL'!C610-O$5)</f>
        <v>0</v>
      </c>
      <c r="P54" s="44">
        <f>ABS('P1dB CL'!C665-P$5)</f>
        <v>0</v>
      </c>
      <c r="Q54" s="44">
        <f>ABS('P1dB CL'!C716-Q$5)</f>
        <v>0</v>
      </c>
      <c r="S54" s="77">
        <f>'P1dB CL'!E50</f>
        <v>21.5</v>
      </c>
      <c r="T54" s="20"/>
      <c r="U54" s="85">
        <f>ABS('P1dB CL'!V54-U$5)</f>
        <v>6.4733411000000007</v>
      </c>
      <c r="V54" s="44">
        <f>ABS('P1dB CL'!V110-V$5)</f>
        <v>6.5989129999999996</v>
      </c>
      <c r="W54" s="44">
        <f>ABS('P1dB CL'!V166-W$5)</f>
        <v>6.7509136999999999</v>
      </c>
      <c r="X54" s="44">
        <f>ABS('P1dB CL'!V222-X$5)</f>
        <v>7.0275916000000009</v>
      </c>
      <c r="Y54" s="44">
        <f>ABS('P1dB CL'!V278-Y$5)</f>
        <v>7.6392409000000008</v>
      </c>
      <c r="Z54" s="44">
        <f>ABS('P1dB CL'!V334-Z$5)</f>
        <v>8.4805960000000002</v>
      </c>
      <c r="AA54" s="44">
        <f>ABS('P1dB CL'!V390-AA$5)</f>
        <v>7.7350569999999994</v>
      </c>
      <c r="AB54" s="20"/>
      <c r="AC54" s="44">
        <f>ABS('P1dB CL'!V445-0)</f>
        <v>0</v>
      </c>
      <c r="AD54" s="44">
        <f>ABS('P1dB CL'!V500-0)</f>
        <v>0</v>
      </c>
      <c r="AE54" s="44">
        <f>ABS('P1dB CL'!V555-0)</f>
        <v>0</v>
      </c>
      <c r="AF54" s="44">
        <f>ABS('P1dB CL'!V610-0)</f>
        <v>0</v>
      </c>
      <c r="AG54" s="44">
        <f>ABS('P1dB CL'!V665-0)</f>
        <v>0</v>
      </c>
      <c r="AH54" s="44">
        <f>ABS('P1dB CL'!V720-0)</f>
        <v>0</v>
      </c>
      <c r="AI54" s="20"/>
    </row>
    <row r="55" spans="2:35" x14ac:dyDescent="0.25">
      <c r="B55" s="77">
        <f>'P1dB CL'!E51</f>
        <v>22.2</v>
      </c>
      <c r="C55" s="20"/>
      <c r="D55" s="85">
        <f>ABS('P1dB CL'!C55-D$5)</f>
        <v>8.2735078000000009</v>
      </c>
      <c r="E55" s="44">
        <f>ABS('P1dB CL'!C111-E$5)</f>
        <v>8.4848309999999998</v>
      </c>
      <c r="F55" s="44">
        <f>ABS('P1dB CL'!C167-F$5)</f>
        <v>8.8520515999999994</v>
      </c>
      <c r="G55" s="44">
        <f>ABS('P1dB CL'!C223-G$5)</f>
        <v>9.4010595000000006</v>
      </c>
      <c r="H55" s="44">
        <f>ABS('P1dB CL'!C279-H$5)</f>
        <v>9.9835113000000018</v>
      </c>
      <c r="I55" s="44">
        <f>ABS('P1dB CL'!C335-I$5)</f>
        <v>10.2478119</v>
      </c>
      <c r="J55" s="44">
        <f>ABS('P1dB CL'!C391-J$5)</f>
        <v>10.285726</v>
      </c>
      <c r="K55" s="20"/>
      <c r="L55" s="44">
        <f>ABS('P1dB CL'!C446-L$5)</f>
        <v>0</v>
      </c>
      <c r="M55" s="44">
        <f>ABS('P1dB CL'!C501-M$5)</f>
        <v>0</v>
      </c>
      <c r="N55" s="44">
        <f>ABS('P1dB CL'!C556-N$5)</f>
        <v>0</v>
      </c>
      <c r="O55" s="44">
        <f>ABS('P1dB CL'!C611-O$5)</f>
        <v>0</v>
      </c>
      <c r="P55" s="44">
        <f>ABS('P1dB CL'!C666-P$5)</f>
        <v>0</v>
      </c>
      <c r="Q55" s="44">
        <f>ABS('P1dB CL'!C717-Q$5)</f>
        <v>0</v>
      </c>
      <c r="S55" s="77">
        <f>'P1dB CL'!E51</f>
        <v>22.2</v>
      </c>
      <c r="T55" s="20"/>
      <c r="U55" s="85">
        <f>ABS('P1dB CL'!V55-U$5)</f>
        <v>6.473146100000001</v>
      </c>
      <c r="V55" s="44">
        <f>ABS('P1dB CL'!V111-V$5)</f>
        <v>6.5991489999999988</v>
      </c>
      <c r="W55" s="44">
        <f>ABS('P1dB CL'!V167-W$5)</f>
        <v>6.7523327000000002</v>
      </c>
      <c r="X55" s="44">
        <f>ABS('P1dB CL'!V223-X$5)</f>
        <v>7.0268856</v>
      </c>
      <c r="Y55" s="44">
        <f>ABS('P1dB CL'!V279-Y$5)</f>
        <v>7.6336928999999998</v>
      </c>
      <c r="Z55" s="44">
        <f>ABS('P1dB CL'!V335-Z$5)</f>
        <v>8.5323019999999996</v>
      </c>
      <c r="AA55" s="44">
        <f>ABS('P1dB CL'!V391-AA$5)</f>
        <v>8.6538629999999994</v>
      </c>
      <c r="AB55" s="20"/>
      <c r="AC55" s="44">
        <f>ABS('P1dB CL'!V446-0)</f>
        <v>0</v>
      </c>
      <c r="AD55" s="44">
        <f>ABS('P1dB CL'!V501-0)</f>
        <v>0</v>
      </c>
      <c r="AE55" s="44">
        <f>ABS('P1dB CL'!V556-0)</f>
        <v>0</v>
      </c>
      <c r="AF55" s="44">
        <f>ABS('P1dB CL'!V611-0)</f>
        <v>0</v>
      </c>
      <c r="AG55" s="44">
        <f>ABS('P1dB CL'!V666-0)</f>
        <v>0</v>
      </c>
      <c r="AH55" s="44">
        <f>ABS('P1dB CL'!V721-0)</f>
        <v>0</v>
      </c>
      <c r="AI55" s="20"/>
    </row>
    <row r="56" spans="2:35" x14ac:dyDescent="0.25">
      <c r="B56" s="77">
        <f>'P1dB CL'!E52</f>
        <v>22.9</v>
      </c>
      <c r="D56" s="85">
        <f>ABS('P1dB CL'!C56-D$5)</f>
        <v>8.2749358000000015</v>
      </c>
      <c r="E56" s="44">
        <f>ABS('P1dB CL'!C112-E$5)</f>
        <v>8.4848849999999985</v>
      </c>
      <c r="F56" s="44">
        <f>ABS('P1dB CL'!C168-F$5)</f>
        <v>8.8516545999999998</v>
      </c>
      <c r="G56" s="44">
        <f>ABS('P1dB CL'!C224-G$5)</f>
        <v>9.3971494999999994</v>
      </c>
      <c r="H56" s="44">
        <f>ABS('P1dB CL'!C280-H$5)</f>
        <v>9.9818443000000006</v>
      </c>
      <c r="I56" s="44">
        <f>ABS('P1dB CL'!C336-I$5)</f>
        <v>10.242311899999999</v>
      </c>
      <c r="J56" s="44">
        <f>ABS('P1dB CL'!C392-J$5)</f>
        <v>10.341096</v>
      </c>
      <c r="K56" s="20"/>
      <c r="L56" s="44">
        <f>ABS('P1dB CL'!C447-L$5)</f>
        <v>0</v>
      </c>
      <c r="M56" s="44">
        <f>ABS('P1dB CL'!C502-M$5)</f>
        <v>0</v>
      </c>
      <c r="N56" s="44">
        <f>ABS('P1dB CL'!C557-N$5)</f>
        <v>0</v>
      </c>
      <c r="O56" s="44">
        <f>ABS('P1dB CL'!C612-O$5)</f>
        <v>0</v>
      </c>
      <c r="P56" s="44">
        <f>ABS('P1dB CL'!C667-P$5)</f>
        <v>0</v>
      </c>
      <c r="Q56" s="44">
        <f>ABS('P1dB CL'!C718-Q$5)</f>
        <v>0</v>
      </c>
      <c r="S56" s="77">
        <f>'P1dB CL'!E52</f>
        <v>22.9</v>
      </c>
      <c r="U56" s="85">
        <f>ABS('P1dB CL'!V56-U$5)</f>
        <v>6.4733090999999998</v>
      </c>
      <c r="V56" s="44">
        <f>ABS('P1dB CL'!V112-V$5)</f>
        <v>6.5975649999999995</v>
      </c>
      <c r="W56" s="44">
        <f>ABS('P1dB CL'!V168-W$5)</f>
        <v>6.7495706999999996</v>
      </c>
      <c r="X56" s="44">
        <f>ABS('P1dB CL'!V224-X$5)</f>
        <v>7.0250096000000006</v>
      </c>
      <c r="Y56" s="44">
        <f>ABS('P1dB CL'!V280-Y$5)</f>
        <v>7.6316388999999987</v>
      </c>
      <c r="Z56" s="44">
        <f>ABS('P1dB CL'!V336-Z$5)</f>
        <v>8.5270670000000006</v>
      </c>
      <c r="AA56" s="44">
        <f>ABS('P1dB CL'!V392-AA$5)</f>
        <v>8.7111409999999996</v>
      </c>
      <c r="AB56" s="20"/>
      <c r="AC56" s="44">
        <f>ABS('P1dB CL'!V447-0)</f>
        <v>0</v>
      </c>
      <c r="AD56" s="44">
        <f>ABS('P1dB CL'!V502-0)</f>
        <v>0</v>
      </c>
      <c r="AE56" s="44">
        <f>ABS('P1dB CL'!V557-0)</f>
        <v>0</v>
      </c>
      <c r="AF56" s="44">
        <f>ABS('P1dB CL'!V612-0)</f>
        <v>0</v>
      </c>
      <c r="AG56" s="44">
        <f>ABS('P1dB CL'!V667-0)</f>
        <v>0</v>
      </c>
      <c r="AH56" s="44">
        <f>ABS('P1dB CL'!V722-0)</f>
        <v>0</v>
      </c>
    </row>
    <row r="57" spans="2:35" x14ac:dyDescent="0.25">
      <c r="B57" s="77">
        <f>'P1dB CL'!E53</f>
        <v>23.6</v>
      </c>
      <c r="D57" s="85">
        <f>ABS('P1dB CL'!C57-D$5)</f>
        <v>8.2715777999999993</v>
      </c>
      <c r="E57" s="44">
        <f>ABS('P1dB CL'!C113-E$5)</f>
        <v>8.4824100000000016</v>
      </c>
      <c r="F57" s="44">
        <f>ABS('P1dB CL'!C169-F$5)</f>
        <v>8.8506195999999981</v>
      </c>
      <c r="G57" s="44">
        <f>ABS('P1dB CL'!C225-G$5)</f>
        <v>9.3980894999999993</v>
      </c>
      <c r="H57" s="44">
        <f>ABS('P1dB CL'!C281-H$5)</f>
        <v>9.9790173000000006</v>
      </c>
      <c r="I57" s="44">
        <f>ABS('P1dB CL'!C337-I$5)</f>
        <v>10.237298900000001</v>
      </c>
      <c r="J57" s="44">
        <f>ABS('P1dB CL'!C393-J$5)</f>
        <v>10.338525000000001</v>
      </c>
      <c r="K57" s="20"/>
      <c r="L57" s="44">
        <f>ABS('P1dB CL'!C448-L$5)</f>
        <v>0</v>
      </c>
      <c r="M57" s="44">
        <f>ABS('P1dB CL'!C503-M$5)</f>
        <v>0</v>
      </c>
      <c r="N57" s="44">
        <f>ABS('P1dB CL'!C558-N$5)</f>
        <v>0</v>
      </c>
      <c r="O57" s="44">
        <f>ABS('P1dB CL'!C613-O$5)</f>
        <v>0</v>
      </c>
      <c r="P57" s="44">
        <f>ABS('P1dB CL'!C668-P$5)</f>
        <v>0</v>
      </c>
      <c r="Q57" s="44">
        <f>ABS('P1dB CL'!C719-Q$5)</f>
        <v>0</v>
      </c>
      <c r="S57" s="77">
        <f>'P1dB CL'!E53</f>
        <v>23.6</v>
      </c>
      <c r="U57" s="85">
        <f>ABS('P1dB CL'!V57-U$5)</f>
        <v>6.4713751000000013</v>
      </c>
      <c r="V57" s="44">
        <f>ABS('P1dB CL'!V113-V$5)</f>
        <v>6.5975239999999999</v>
      </c>
      <c r="W57" s="44">
        <f>ABS('P1dB CL'!V169-W$5)</f>
        <v>6.7504466999999995</v>
      </c>
      <c r="X57" s="44">
        <f>ABS('P1dB CL'!V225-X$5)</f>
        <v>7.022476600000001</v>
      </c>
      <c r="Y57" s="44">
        <f>ABS('P1dB CL'!V281-Y$5)</f>
        <v>7.6294529000000004</v>
      </c>
      <c r="Z57" s="44">
        <f>ABS('P1dB CL'!V337-Z$5)</f>
        <v>8.5244750000000007</v>
      </c>
      <c r="AA57" s="44">
        <f>ABS('P1dB CL'!V393-AA$5)</f>
        <v>8.7068300000000018</v>
      </c>
      <c r="AB57" s="20"/>
      <c r="AC57" s="44">
        <f>ABS('P1dB CL'!V448-0)</f>
        <v>0</v>
      </c>
      <c r="AD57" s="44">
        <f>ABS('P1dB CL'!V503-0)</f>
        <v>0</v>
      </c>
      <c r="AE57" s="44">
        <f>ABS('P1dB CL'!V558-0)</f>
        <v>0</v>
      </c>
      <c r="AF57" s="44">
        <f>ABS('P1dB CL'!V613-0)</f>
        <v>0</v>
      </c>
      <c r="AG57" s="44">
        <f>ABS('P1dB CL'!V668-0)</f>
        <v>0</v>
      </c>
      <c r="AH57" s="44">
        <f>ABS('P1dB CL'!V723-0)</f>
        <v>0</v>
      </c>
    </row>
    <row r="58" spans="2:35" x14ac:dyDescent="0.25">
      <c r="B58" s="77">
        <f>'P1dB CL'!E54</f>
        <v>24.3</v>
      </c>
      <c r="D58" s="85">
        <f>ABS('P1dB CL'!C58-D$5)</f>
        <v>8.2718798000000007</v>
      </c>
      <c r="E58" s="44">
        <f>ABS('P1dB CL'!C114-E$5)</f>
        <v>8.4846460000000015</v>
      </c>
      <c r="F58" s="44">
        <f>ABS('P1dB CL'!C170-F$5)</f>
        <v>8.8516346000000006</v>
      </c>
      <c r="G58" s="44">
        <f>ABS('P1dB CL'!C226-G$5)</f>
        <v>9.3959515000000007</v>
      </c>
      <c r="H58" s="44">
        <f>ABS('P1dB CL'!C282-H$5)</f>
        <v>9.9791752999999996</v>
      </c>
      <c r="I58" s="44">
        <f>ABS('P1dB CL'!C338-I$5)</f>
        <v>10.236709899999999</v>
      </c>
      <c r="J58" s="44">
        <f>ABS('P1dB CL'!C394-J$5)</f>
        <v>10.335569</v>
      </c>
      <c r="K58" s="20"/>
      <c r="L58" s="44">
        <f>ABS('P1dB CL'!C449-L$5)</f>
        <v>0</v>
      </c>
      <c r="M58" s="44">
        <f>ABS('P1dB CL'!C504-M$5)</f>
        <v>0</v>
      </c>
      <c r="N58" s="44">
        <f>ABS('P1dB CL'!C559-N$5)</f>
        <v>0</v>
      </c>
      <c r="O58" s="44">
        <f>ABS('P1dB CL'!C614-O$5)</f>
        <v>0</v>
      </c>
      <c r="P58" s="44">
        <f>ABS('P1dB CL'!C669-P$5)</f>
        <v>0</v>
      </c>
      <c r="Q58" s="44">
        <f>ABS('P1dB CL'!C720-Q$5)</f>
        <v>0</v>
      </c>
      <c r="S58" s="77">
        <f>'P1dB CL'!E54</f>
        <v>24.3</v>
      </c>
      <c r="U58" s="85">
        <f>ABS('P1dB CL'!V58-U$5)</f>
        <v>6.4726621000000009</v>
      </c>
      <c r="V58" s="44">
        <f>ABS('P1dB CL'!V114-V$5)</f>
        <v>6.5958069999999989</v>
      </c>
      <c r="W58" s="44">
        <f>ABS('P1dB CL'!V170-W$5)</f>
        <v>6.7506487000000011</v>
      </c>
      <c r="X58" s="44">
        <f>ABS('P1dB CL'!V226-X$5)</f>
        <v>7.0226596000000008</v>
      </c>
      <c r="Y58" s="44">
        <f>ABS('P1dB CL'!V282-Y$5)</f>
        <v>7.6284738999999995</v>
      </c>
      <c r="Z58" s="44">
        <f>ABS('P1dB CL'!V338-Z$5)</f>
        <v>8.5226050000000004</v>
      </c>
      <c r="AA58" s="44">
        <f>ABS('P1dB CL'!V394-AA$5)</f>
        <v>8.7046679999999999</v>
      </c>
      <c r="AB58" s="20"/>
      <c r="AC58" s="44">
        <f>ABS('P1dB CL'!V449-0)</f>
        <v>0</v>
      </c>
      <c r="AD58" s="44">
        <f>ABS('P1dB CL'!V504-0)</f>
        <v>0</v>
      </c>
      <c r="AE58" s="44">
        <f>ABS('P1dB CL'!V559-0)</f>
        <v>0</v>
      </c>
      <c r="AF58" s="44">
        <f>ABS('P1dB CL'!V614-0)</f>
        <v>0</v>
      </c>
      <c r="AG58" s="44">
        <f>ABS('P1dB CL'!V669-0)</f>
        <v>0</v>
      </c>
      <c r="AH58" s="44">
        <f>ABS('P1dB CL'!V724-0)</f>
        <v>0</v>
      </c>
    </row>
    <row r="59" spans="2:35" x14ac:dyDescent="0.25">
      <c r="B59" s="77">
        <f>'P1dB CL'!E55</f>
        <v>25</v>
      </c>
      <c r="D59" s="85">
        <f>ABS('P1dB CL'!C59-D$5)</f>
        <v>8.2729788000000006</v>
      </c>
      <c r="E59" s="44">
        <f>ABS('P1dB CL'!C115-E$5)</f>
        <v>8.4830739999999984</v>
      </c>
      <c r="F59" s="44">
        <f>ABS('P1dB CL'!C171-F$5)</f>
        <v>8.8491636000000007</v>
      </c>
      <c r="G59" s="44">
        <f>ABS('P1dB CL'!C227-G$5)</f>
        <v>9.3956335000000006</v>
      </c>
      <c r="H59" s="44">
        <f>ABS('P1dB CL'!C283-H$5)</f>
        <v>9.9766652999999987</v>
      </c>
      <c r="I59" s="44">
        <f>ABS('P1dB CL'!C339-I$5)</f>
        <v>10.2343049</v>
      </c>
      <c r="J59" s="44">
        <f>ABS('P1dB CL'!C395-J$5)</f>
        <v>10.329618</v>
      </c>
      <c r="K59" s="20"/>
      <c r="L59" s="44">
        <f>ABS('P1dB CL'!C450-L$5)</f>
        <v>0</v>
      </c>
      <c r="M59" s="44">
        <f>ABS('P1dB CL'!C505-M$5)</f>
        <v>0</v>
      </c>
      <c r="N59" s="44">
        <f>ABS('P1dB CL'!C560-N$5)</f>
        <v>0</v>
      </c>
      <c r="O59" s="44">
        <f>ABS('P1dB CL'!C615-O$5)</f>
        <v>0</v>
      </c>
      <c r="P59" s="44">
        <f>ABS('P1dB CL'!C670-P$5)</f>
        <v>0</v>
      </c>
      <c r="Q59" s="44">
        <f>ABS('P1dB CL'!C721-Q$5)</f>
        <v>0</v>
      </c>
      <c r="S59" s="77">
        <f>'P1dB CL'!E55</f>
        <v>25</v>
      </c>
      <c r="U59" s="85">
        <f>ABS('P1dB CL'!V59-U$5)</f>
        <v>6.4698631000000013</v>
      </c>
      <c r="V59" s="44">
        <f>ABS('P1dB CL'!V115-V$5)</f>
        <v>6.5965559999999996</v>
      </c>
      <c r="W59" s="44">
        <f>ABS('P1dB CL'!V171-W$5)</f>
        <v>6.7498117000000004</v>
      </c>
      <c r="X59" s="44">
        <f>ABS('P1dB CL'!V227-X$5)</f>
        <v>7.0222715999999998</v>
      </c>
      <c r="Y59" s="44">
        <f>ABS('P1dB CL'!V283-Y$5)</f>
        <v>7.6284878999999997</v>
      </c>
      <c r="Z59" s="44">
        <f>ABS('P1dB CL'!V339-Z$5)</f>
        <v>8.5226760000000024</v>
      </c>
      <c r="AA59" s="44">
        <f>ABS('P1dB CL'!V395-AA$5)</f>
        <v>8.7002100000000002</v>
      </c>
      <c r="AB59" s="20"/>
      <c r="AC59" s="44">
        <f>ABS('P1dB CL'!V450-0)</f>
        <v>0</v>
      </c>
      <c r="AD59" s="44">
        <f>ABS('P1dB CL'!V505-0)</f>
        <v>0</v>
      </c>
      <c r="AE59" s="44">
        <f>ABS('P1dB CL'!V560-0)</f>
        <v>0</v>
      </c>
      <c r="AF59" s="44">
        <f>ABS('P1dB CL'!V615-0)</f>
        <v>0</v>
      </c>
      <c r="AG59" s="44">
        <f>ABS('P1dB CL'!V670-0)</f>
        <v>0</v>
      </c>
      <c r="AH59" s="44">
        <f>ABS('P1dB CL'!V725-0)</f>
        <v>0</v>
      </c>
    </row>
    <row r="60" spans="2:35" x14ac:dyDescent="0.25">
      <c r="B60" s="77"/>
      <c r="D60" s="44"/>
      <c r="E60" s="44"/>
      <c r="F60" s="44"/>
      <c r="G60" s="44"/>
      <c r="H60" s="44"/>
      <c r="I60" s="44"/>
      <c r="J60" s="44"/>
      <c r="L60" s="44"/>
      <c r="M60" s="44"/>
      <c r="N60" s="44"/>
      <c r="O60" s="44"/>
      <c r="P60" s="44"/>
      <c r="Q60" s="44"/>
      <c r="S60" s="77"/>
      <c r="U60" s="44"/>
      <c r="V60" s="44"/>
      <c r="W60" s="44"/>
      <c r="X60" s="44"/>
      <c r="Y60" s="44"/>
      <c r="Z60" s="44"/>
      <c r="AA60" s="44"/>
      <c r="AC60" s="44"/>
      <c r="AD60" s="44"/>
      <c r="AE60" s="44"/>
      <c r="AF60" s="44"/>
      <c r="AG60" s="44"/>
      <c r="AH60" s="44"/>
    </row>
    <row r="61" spans="2:35" x14ac:dyDescent="0.25">
      <c r="B61" s="77"/>
      <c r="D61" s="44"/>
      <c r="E61" s="44"/>
      <c r="F61" s="44"/>
      <c r="G61" s="44"/>
      <c r="H61" s="44"/>
      <c r="I61" s="44"/>
      <c r="J61" s="44"/>
      <c r="L61" s="44"/>
      <c r="M61" s="44"/>
      <c r="N61" s="44"/>
      <c r="O61" s="44"/>
      <c r="P61" s="44"/>
      <c r="Q61" s="44"/>
      <c r="S61" s="77"/>
      <c r="U61" s="44"/>
      <c r="V61" s="44"/>
      <c r="W61" s="44"/>
      <c r="X61" s="44"/>
      <c r="Y61" s="44"/>
      <c r="Z61" s="44"/>
      <c r="AA61" s="44"/>
      <c r="AC61" s="44"/>
      <c r="AD61" s="44"/>
      <c r="AE61" s="44"/>
      <c r="AF61" s="44"/>
      <c r="AG61" s="44"/>
      <c r="AH61" s="44"/>
    </row>
    <row r="62" spans="2:35" x14ac:dyDescent="0.25">
      <c r="B62" s="77"/>
      <c r="D62" s="44"/>
      <c r="E62" s="44"/>
      <c r="F62" s="44"/>
      <c r="G62" s="44"/>
      <c r="H62" s="44"/>
      <c r="I62" s="44"/>
      <c r="J62" s="44"/>
      <c r="L62" s="44"/>
      <c r="M62" s="44"/>
      <c r="N62" s="44"/>
      <c r="O62" s="44"/>
      <c r="P62" s="44"/>
      <c r="Q62" s="44"/>
      <c r="S62" s="77"/>
      <c r="U62" s="44"/>
      <c r="V62" s="44"/>
      <c r="W62" s="44"/>
      <c r="X62" s="44"/>
      <c r="Y62" s="44"/>
      <c r="Z62" s="44"/>
      <c r="AA62" s="44"/>
      <c r="AC62" s="44"/>
      <c r="AD62" s="44"/>
      <c r="AE62" s="44"/>
      <c r="AF62" s="44"/>
      <c r="AG62" s="44"/>
      <c r="AH62" s="44"/>
    </row>
    <row r="63" spans="2:35" x14ac:dyDescent="0.25">
      <c r="B63" s="77"/>
      <c r="D63" s="44"/>
      <c r="E63" s="44"/>
      <c r="F63" s="44"/>
      <c r="G63" s="44"/>
      <c r="H63" s="44"/>
      <c r="I63" s="44"/>
      <c r="J63" s="44"/>
      <c r="L63" s="44"/>
      <c r="M63" s="44"/>
      <c r="N63" s="44"/>
      <c r="O63" s="44"/>
      <c r="P63" s="44"/>
      <c r="Q63" s="44"/>
      <c r="S63" s="77"/>
      <c r="U63" s="44"/>
      <c r="V63" s="44"/>
      <c r="W63" s="44"/>
      <c r="X63" s="44"/>
      <c r="Y63" s="44"/>
      <c r="Z63" s="44"/>
      <c r="AA63" s="44"/>
      <c r="AC63" s="44"/>
      <c r="AD63" s="44"/>
      <c r="AE63" s="44"/>
      <c r="AF63" s="44"/>
      <c r="AG63" s="44"/>
      <c r="AH63" s="44"/>
    </row>
    <row r="64" spans="2:35" x14ac:dyDescent="0.25">
      <c r="B64" s="77"/>
      <c r="D64" s="44"/>
      <c r="E64" s="44"/>
      <c r="F64" s="44"/>
      <c r="G64" s="44"/>
      <c r="H64" s="44"/>
      <c r="I64" s="44"/>
      <c r="J64" s="44"/>
      <c r="L64" s="44"/>
      <c r="M64" s="44"/>
      <c r="N64" s="44"/>
      <c r="O64" s="44"/>
      <c r="P64" s="44"/>
      <c r="Q64" s="44"/>
      <c r="S64" s="77"/>
      <c r="U64" s="44"/>
      <c r="V64" s="44"/>
      <c r="W64" s="44"/>
      <c r="X64" s="44"/>
      <c r="Y64" s="44"/>
      <c r="Z64" s="44"/>
      <c r="AA64" s="44"/>
      <c r="AC64" s="44"/>
      <c r="AD64" s="44"/>
      <c r="AE64" s="44"/>
      <c r="AF64" s="44"/>
      <c r="AG64" s="44"/>
      <c r="AH64" s="44"/>
    </row>
    <row r="65" spans="2:34" x14ac:dyDescent="0.25">
      <c r="B65" s="77"/>
      <c r="D65" s="44"/>
      <c r="E65" s="44"/>
      <c r="F65" s="44"/>
      <c r="G65" s="44"/>
      <c r="H65" s="44"/>
      <c r="I65" s="44"/>
      <c r="J65" s="44"/>
      <c r="L65" s="44"/>
      <c r="M65" s="44"/>
      <c r="N65" s="44"/>
      <c r="O65" s="44"/>
      <c r="P65" s="44"/>
      <c r="Q65" s="44"/>
      <c r="S65" s="77"/>
      <c r="U65" s="44"/>
      <c r="V65" s="44"/>
      <c r="W65" s="44"/>
      <c r="X65" s="44"/>
      <c r="Y65" s="44"/>
      <c r="Z65" s="44"/>
      <c r="AA65" s="44"/>
      <c r="AC65" s="44"/>
      <c r="AD65" s="44"/>
      <c r="AE65" s="44"/>
      <c r="AF65" s="44"/>
      <c r="AG65" s="44"/>
      <c r="AH65" s="44"/>
    </row>
    <row r="66" spans="2:34" x14ac:dyDescent="0.25">
      <c r="B66" s="77"/>
      <c r="D66" s="44"/>
      <c r="E66" s="44"/>
      <c r="F66" s="44"/>
      <c r="G66" s="44"/>
      <c r="H66" s="44"/>
      <c r="I66" s="44"/>
      <c r="J66" s="44"/>
      <c r="L66" s="44"/>
      <c r="M66" s="44"/>
      <c r="N66" s="44"/>
      <c r="O66" s="44"/>
      <c r="P66" s="44"/>
      <c r="Q66" s="44"/>
      <c r="S66" s="77"/>
      <c r="U66" s="44"/>
      <c r="V66" s="44"/>
      <c r="W66" s="44"/>
      <c r="X66" s="44"/>
      <c r="Y66" s="44"/>
      <c r="Z66" s="44"/>
      <c r="AA66" s="44"/>
      <c r="AC66" s="44"/>
      <c r="AD66" s="44"/>
      <c r="AE66" s="44"/>
      <c r="AF66" s="44"/>
      <c r="AG66" s="44"/>
      <c r="AH66" s="44"/>
    </row>
    <row r="67" spans="2:34" x14ac:dyDescent="0.25">
      <c r="B67" s="77"/>
      <c r="D67" s="44"/>
      <c r="E67" s="44"/>
      <c r="F67" s="44"/>
      <c r="G67" s="44"/>
      <c r="H67" s="44"/>
      <c r="I67" s="44"/>
      <c r="J67" s="44"/>
      <c r="L67" s="44"/>
      <c r="M67" s="44"/>
      <c r="N67" s="44"/>
      <c r="O67" s="44"/>
      <c r="P67" s="44"/>
      <c r="Q67" s="44"/>
      <c r="S67" s="77"/>
      <c r="U67" s="44"/>
      <c r="V67" s="44"/>
      <c r="W67" s="44"/>
      <c r="X67" s="44"/>
      <c r="Y67" s="44"/>
      <c r="Z67" s="44"/>
      <c r="AA67" s="44"/>
      <c r="AC67" s="44"/>
      <c r="AD67" s="44"/>
      <c r="AE67" s="44"/>
      <c r="AF67" s="44"/>
      <c r="AG67" s="44"/>
      <c r="AH67" s="44"/>
    </row>
    <row r="68" spans="2:34" x14ac:dyDescent="0.25">
      <c r="B68" s="77"/>
      <c r="D68" s="44"/>
      <c r="E68" s="44"/>
      <c r="F68" s="44"/>
      <c r="G68" s="44"/>
      <c r="H68" s="44"/>
      <c r="I68" s="44"/>
      <c r="J68" s="44"/>
      <c r="L68" s="44"/>
      <c r="M68" s="44"/>
      <c r="N68" s="44"/>
      <c r="O68" s="44"/>
      <c r="P68" s="44"/>
      <c r="Q68" s="44"/>
      <c r="S68" s="77"/>
      <c r="U68" s="44"/>
      <c r="V68" s="44"/>
      <c r="W68" s="44"/>
      <c r="X68" s="44"/>
      <c r="Y68" s="44"/>
      <c r="Z68" s="44"/>
      <c r="AA68" s="44"/>
      <c r="AC68" s="44"/>
      <c r="AD68" s="44"/>
      <c r="AE68" s="44"/>
      <c r="AF68" s="44"/>
      <c r="AG68" s="44"/>
      <c r="AH68" s="44"/>
    </row>
    <row r="69" spans="2:34" x14ac:dyDescent="0.25">
      <c r="B69" s="77"/>
      <c r="D69" s="44"/>
      <c r="E69" s="44"/>
      <c r="F69" s="44"/>
      <c r="G69" s="44"/>
      <c r="H69" s="44"/>
      <c r="I69" s="44"/>
      <c r="J69" s="44"/>
      <c r="L69" s="44"/>
      <c r="M69" s="44"/>
      <c r="N69" s="44"/>
      <c r="O69" s="44"/>
      <c r="P69" s="44"/>
      <c r="Q69" s="44"/>
      <c r="S69" s="77"/>
      <c r="U69" s="44"/>
      <c r="V69" s="44"/>
      <c r="W69" s="44"/>
      <c r="X69" s="44"/>
      <c r="Y69" s="44"/>
      <c r="Z69" s="44"/>
      <c r="AA69" s="44"/>
      <c r="AC69" s="44"/>
      <c r="AD69" s="44"/>
      <c r="AE69" s="44"/>
      <c r="AF69" s="44"/>
      <c r="AG69" s="44"/>
      <c r="AH69" s="44"/>
    </row>
    <row r="70" spans="2:34" x14ac:dyDescent="0.25">
      <c r="B70" s="77"/>
      <c r="D70" s="44"/>
      <c r="E70" s="44"/>
      <c r="F70" s="44"/>
      <c r="G70" s="44"/>
      <c r="H70" s="44"/>
      <c r="I70" s="44"/>
      <c r="J70" s="44"/>
      <c r="L70" s="44"/>
      <c r="M70" s="44"/>
      <c r="N70" s="44"/>
      <c r="O70" s="44"/>
      <c r="P70" s="44"/>
      <c r="Q70" s="44"/>
      <c r="S70" s="77"/>
      <c r="U70" s="44"/>
      <c r="V70" s="44"/>
      <c r="W70" s="44"/>
      <c r="X70" s="44"/>
      <c r="Y70" s="44"/>
      <c r="Z70" s="44"/>
      <c r="AA70" s="44"/>
      <c r="AC70" s="44"/>
      <c r="AD70" s="44"/>
      <c r="AE70" s="44"/>
      <c r="AF70" s="44"/>
      <c r="AG70" s="44"/>
      <c r="AH70" s="44"/>
    </row>
    <row r="71" spans="2:34" x14ac:dyDescent="0.25">
      <c r="B71" s="77"/>
      <c r="D71" s="44"/>
      <c r="E71" s="44"/>
      <c r="F71" s="44"/>
      <c r="G71" s="44"/>
      <c r="H71" s="44"/>
      <c r="I71" s="44"/>
      <c r="J71" s="44"/>
      <c r="L71" s="44"/>
      <c r="M71" s="44"/>
      <c r="N71" s="44"/>
      <c r="O71" s="44"/>
      <c r="P71" s="44"/>
      <c r="Q71" s="44"/>
      <c r="S71" s="77"/>
      <c r="U71" s="44"/>
      <c r="V71" s="44"/>
      <c r="W71" s="44"/>
      <c r="X71" s="44"/>
      <c r="Y71" s="44"/>
      <c r="Z71" s="44"/>
      <c r="AA71" s="44"/>
      <c r="AC71" s="44"/>
      <c r="AD71" s="44"/>
      <c r="AE71" s="44"/>
      <c r="AF71" s="44"/>
      <c r="AG71" s="44"/>
      <c r="AH71" s="44"/>
    </row>
    <row r="72" spans="2:34" x14ac:dyDescent="0.25">
      <c r="B72" s="77"/>
      <c r="D72" s="44"/>
      <c r="E72" s="44"/>
      <c r="F72" s="44"/>
      <c r="G72" s="44"/>
      <c r="H72" s="44"/>
      <c r="I72" s="44"/>
      <c r="J72" s="44"/>
      <c r="L72" s="44"/>
      <c r="M72" s="44"/>
      <c r="N72" s="44"/>
      <c r="O72" s="44"/>
      <c r="P72" s="44"/>
      <c r="Q72" s="44"/>
      <c r="S72" s="77"/>
      <c r="U72" s="44"/>
      <c r="V72" s="44"/>
      <c r="W72" s="44"/>
      <c r="X72" s="44"/>
      <c r="Y72" s="44"/>
      <c r="Z72" s="44"/>
      <c r="AA72" s="44"/>
      <c r="AC72" s="44"/>
      <c r="AD72" s="44"/>
      <c r="AE72" s="44"/>
      <c r="AF72" s="44"/>
      <c r="AG72" s="44"/>
      <c r="AH72" s="44"/>
    </row>
    <row r="73" spans="2:34" x14ac:dyDescent="0.25">
      <c r="B73" s="77"/>
      <c r="D73" s="44"/>
      <c r="E73" s="44"/>
      <c r="F73" s="44"/>
      <c r="G73" s="44"/>
      <c r="H73" s="44"/>
      <c r="I73" s="44"/>
      <c r="J73" s="44"/>
      <c r="L73" s="44"/>
      <c r="M73" s="44"/>
      <c r="N73" s="44"/>
      <c r="O73" s="44"/>
      <c r="P73" s="44"/>
      <c r="Q73" s="44"/>
      <c r="S73" s="77"/>
      <c r="U73" s="44"/>
      <c r="V73" s="44"/>
      <c r="W73" s="44"/>
      <c r="X73" s="44"/>
      <c r="Y73" s="44"/>
      <c r="Z73" s="44"/>
      <c r="AA73" s="44"/>
      <c r="AC73" s="44"/>
      <c r="AD73" s="44"/>
      <c r="AE73" s="44"/>
      <c r="AF73" s="44"/>
      <c r="AG73" s="44"/>
      <c r="AH73" s="44"/>
    </row>
    <row r="74" spans="2:34" x14ac:dyDescent="0.25">
      <c r="B74" s="77"/>
      <c r="D74" s="44"/>
      <c r="E74" s="44"/>
      <c r="F74" s="44"/>
      <c r="G74" s="44"/>
      <c r="H74" s="44"/>
      <c r="I74" s="44"/>
      <c r="J74" s="44"/>
      <c r="L74" s="44"/>
      <c r="M74" s="44"/>
      <c r="N74" s="44"/>
      <c r="O74" s="44"/>
      <c r="P74" s="44"/>
      <c r="Q74" s="44"/>
      <c r="S74" s="77"/>
      <c r="U74" s="44"/>
      <c r="V74" s="44"/>
      <c r="W74" s="44"/>
      <c r="X74" s="44"/>
      <c r="Y74" s="44"/>
      <c r="Z74" s="44"/>
      <c r="AA74" s="44"/>
      <c r="AC74" s="44"/>
      <c r="AD74" s="44"/>
      <c r="AE74" s="44"/>
      <c r="AF74" s="44"/>
      <c r="AG74" s="44"/>
      <c r="AH74" s="44"/>
    </row>
    <row r="75" spans="2:34" x14ac:dyDescent="0.25">
      <c r="B75" s="77"/>
      <c r="D75" s="44"/>
      <c r="E75" s="44"/>
      <c r="F75" s="44"/>
      <c r="G75" s="44"/>
      <c r="H75" s="44"/>
      <c r="I75" s="44"/>
      <c r="J75" s="44"/>
      <c r="L75" s="44"/>
      <c r="M75" s="44"/>
      <c r="N75" s="44"/>
      <c r="O75" s="44"/>
      <c r="P75" s="44"/>
      <c r="Q75" s="44"/>
      <c r="S75" s="77"/>
      <c r="U75" s="44"/>
      <c r="V75" s="44"/>
      <c r="W75" s="44"/>
      <c r="X75" s="44"/>
      <c r="Y75" s="44"/>
      <c r="Z75" s="44"/>
      <c r="AA75" s="44"/>
      <c r="AC75" s="44"/>
      <c r="AD75" s="44"/>
      <c r="AE75" s="44"/>
      <c r="AF75" s="44"/>
      <c r="AG75" s="44"/>
      <c r="AH75" s="44"/>
    </row>
    <row r="76" spans="2:34" x14ac:dyDescent="0.25">
      <c r="B76" s="77"/>
      <c r="D76" s="44"/>
      <c r="E76" s="44"/>
      <c r="F76" s="44"/>
      <c r="G76" s="44"/>
      <c r="H76" s="44"/>
      <c r="I76" s="44"/>
      <c r="J76" s="44"/>
      <c r="L76" s="44"/>
      <c r="M76" s="44"/>
      <c r="N76" s="44"/>
      <c r="O76" s="44"/>
      <c r="P76" s="44"/>
      <c r="Q76" s="44"/>
      <c r="S76" s="77"/>
      <c r="U76" s="44"/>
      <c r="V76" s="44"/>
      <c r="W76" s="44"/>
      <c r="X76" s="44"/>
      <c r="Y76" s="44"/>
      <c r="Z76" s="44"/>
      <c r="AA76" s="44"/>
      <c r="AC76" s="44"/>
      <c r="AD76" s="44"/>
      <c r="AE76" s="44"/>
      <c r="AF76" s="44"/>
      <c r="AG76" s="44"/>
      <c r="AH76" s="44"/>
    </row>
    <row r="77" spans="2:34" x14ac:dyDescent="0.25">
      <c r="B77" s="77"/>
      <c r="D77" s="44"/>
      <c r="E77" s="44"/>
      <c r="F77" s="44"/>
      <c r="G77" s="44"/>
      <c r="H77" s="44"/>
      <c r="I77" s="44"/>
      <c r="J77" s="44"/>
      <c r="L77" s="44"/>
      <c r="M77" s="44"/>
      <c r="N77" s="44"/>
      <c r="O77" s="44"/>
      <c r="P77" s="44"/>
      <c r="Q77" s="44"/>
      <c r="S77" s="77"/>
      <c r="U77" s="44"/>
      <c r="V77" s="44"/>
      <c r="W77" s="44"/>
      <c r="X77" s="44"/>
      <c r="Y77" s="44"/>
      <c r="Z77" s="44"/>
      <c r="AA77" s="44"/>
      <c r="AC77" s="44"/>
      <c r="AD77" s="44"/>
      <c r="AE77" s="44"/>
      <c r="AF77" s="44"/>
      <c r="AG77" s="44"/>
      <c r="AH77" s="44"/>
    </row>
    <row r="78" spans="2:34" x14ac:dyDescent="0.25">
      <c r="B78" s="77"/>
      <c r="D78" s="44"/>
      <c r="E78" s="44"/>
      <c r="F78" s="44"/>
      <c r="G78" s="44"/>
      <c r="H78" s="44"/>
      <c r="I78" s="44"/>
      <c r="J78" s="44"/>
      <c r="L78" s="44"/>
      <c r="M78" s="44"/>
      <c r="N78" s="44"/>
      <c r="O78" s="44"/>
      <c r="P78" s="44"/>
      <c r="Q78" s="44"/>
      <c r="S78" s="77"/>
      <c r="U78" s="44"/>
      <c r="V78" s="44"/>
      <c r="W78" s="44"/>
      <c r="X78" s="44"/>
      <c r="Y78" s="44"/>
      <c r="Z78" s="44"/>
      <c r="AA78" s="44"/>
      <c r="AC78" s="44"/>
      <c r="AD78" s="44"/>
      <c r="AE78" s="44"/>
      <c r="AF78" s="44"/>
      <c r="AG78" s="44"/>
      <c r="AH78" s="44"/>
    </row>
    <row r="79" spans="2:34" x14ac:dyDescent="0.25">
      <c r="B79" s="77"/>
      <c r="D79" s="44"/>
      <c r="E79" s="44"/>
      <c r="F79" s="44"/>
      <c r="G79" s="44"/>
      <c r="H79" s="44"/>
      <c r="I79" s="44"/>
      <c r="J79" s="44"/>
      <c r="L79" s="44"/>
      <c r="M79" s="44"/>
      <c r="N79" s="44"/>
      <c r="O79" s="44"/>
      <c r="P79" s="44"/>
      <c r="Q79" s="44"/>
      <c r="S79" s="77"/>
      <c r="U79" s="44"/>
      <c r="V79" s="44"/>
      <c r="W79" s="44"/>
      <c r="X79" s="44"/>
      <c r="Y79" s="44"/>
      <c r="Z79" s="44"/>
      <c r="AA79" s="44"/>
      <c r="AC79" s="44"/>
      <c r="AD79" s="44"/>
      <c r="AE79" s="44"/>
      <c r="AF79" s="44"/>
      <c r="AG79" s="44"/>
      <c r="AH79" s="44"/>
    </row>
    <row r="80" spans="2:34" x14ac:dyDescent="0.25">
      <c r="B80" s="77"/>
      <c r="D80" s="44"/>
      <c r="E80" s="44"/>
      <c r="F80" s="44"/>
      <c r="G80" s="44"/>
      <c r="H80" s="44"/>
      <c r="I80" s="44"/>
      <c r="J80" s="44"/>
      <c r="L80" s="44"/>
      <c r="M80" s="44"/>
      <c r="N80" s="44"/>
      <c r="O80" s="44"/>
      <c r="P80" s="44"/>
      <c r="Q80" s="44"/>
      <c r="S80" s="77"/>
      <c r="U80" s="44"/>
      <c r="V80" s="44"/>
      <c r="W80" s="44"/>
      <c r="X80" s="44"/>
      <c r="Y80" s="44"/>
      <c r="Z80" s="44"/>
      <c r="AA80" s="44"/>
      <c r="AC80" s="44"/>
      <c r="AD80" s="44"/>
      <c r="AE80" s="44"/>
      <c r="AF80" s="44"/>
      <c r="AG80" s="44"/>
      <c r="AH80" s="44"/>
    </row>
    <row r="81" spans="2:34" x14ac:dyDescent="0.25">
      <c r="B81" s="77"/>
      <c r="D81" s="44"/>
      <c r="E81" s="44"/>
      <c r="F81" s="44"/>
      <c r="G81" s="44"/>
      <c r="H81" s="44"/>
      <c r="I81" s="44"/>
      <c r="J81" s="44"/>
      <c r="L81" s="44"/>
      <c r="M81" s="44"/>
      <c r="N81" s="44"/>
      <c r="O81" s="44"/>
      <c r="P81" s="44"/>
      <c r="Q81" s="44"/>
      <c r="S81" s="77"/>
      <c r="U81" s="44"/>
      <c r="V81" s="44"/>
      <c r="W81" s="44"/>
      <c r="X81" s="44"/>
      <c r="Y81" s="44"/>
      <c r="Z81" s="44"/>
      <c r="AA81" s="44"/>
      <c r="AC81" s="44"/>
      <c r="AD81" s="44"/>
      <c r="AE81" s="44"/>
      <c r="AF81" s="44"/>
      <c r="AG81" s="44"/>
      <c r="AH81" s="44"/>
    </row>
    <row r="82" spans="2:34" x14ac:dyDescent="0.25">
      <c r="B82" s="77"/>
      <c r="D82" s="44"/>
      <c r="E82" s="44"/>
      <c r="F82" s="44"/>
      <c r="G82" s="44"/>
      <c r="H82" s="44"/>
      <c r="I82" s="44"/>
      <c r="J82" s="44"/>
      <c r="L82" s="44"/>
      <c r="M82" s="44"/>
      <c r="N82" s="44"/>
      <c r="O82" s="44"/>
      <c r="P82" s="44"/>
      <c r="Q82" s="44"/>
      <c r="S82" s="77"/>
      <c r="U82" s="44"/>
      <c r="V82" s="44"/>
      <c r="W82" s="44"/>
      <c r="X82" s="44"/>
      <c r="Y82" s="44"/>
      <c r="Z82" s="44"/>
      <c r="AA82" s="44"/>
      <c r="AC82" s="44"/>
      <c r="AD82" s="44"/>
      <c r="AE82" s="44"/>
      <c r="AF82" s="44"/>
      <c r="AG82" s="44"/>
      <c r="AH82" s="44"/>
    </row>
    <row r="83" spans="2:34" x14ac:dyDescent="0.25">
      <c r="B83" s="77"/>
      <c r="D83" s="44"/>
      <c r="E83" s="44"/>
      <c r="F83" s="44"/>
      <c r="G83" s="44"/>
      <c r="H83" s="44"/>
      <c r="I83" s="44"/>
      <c r="J83" s="44"/>
      <c r="L83" s="44"/>
      <c r="M83" s="44"/>
      <c r="N83" s="44"/>
      <c r="O83" s="44"/>
      <c r="P83" s="44"/>
      <c r="Q83" s="44"/>
      <c r="S83" s="77"/>
      <c r="U83" s="44"/>
      <c r="V83" s="44"/>
      <c r="W83" s="44"/>
      <c r="X83" s="44"/>
      <c r="Y83" s="44"/>
      <c r="Z83" s="44"/>
      <c r="AA83" s="44"/>
      <c r="AC83" s="44"/>
      <c r="AD83" s="44"/>
      <c r="AE83" s="44"/>
      <c r="AF83" s="44"/>
      <c r="AG83" s="44"/>
      <c r="AH83" s="44"/>
    </row>
    <row r="84" spans="2:34" x14ac:dyDescent="0.25">
      <c r="B84" s="77"/>
      <c r="D84" s="44"/>
      <c r="E84" s="44"/>
      <c r="F84" s="44"/>
      <c r="G84" s="44"/>
      <c r="H84" s="44"/>
      <c r="I84" s="44"/>
      <c r="J84" s="44"/>
      <c r="L84" s="44"/>
      <c r="M84" s="44"/>
      <c r="N84" s="44"/>
      <c r="O84" s="44"/>
      <c r="P84" s="44"/>
      <c r="Q84" s="44"/>
      <c r="S84" s="77"/>
      <c r="U84" s="44"/>
      <c r="V84" s="44"/>
      <c r="W84" s="44"/>
      <c r="X84" s="44"/>
      <c r="Y84" s="44"/>
      <c r="Z84" s="44"/>
      <c r="AA84" s="44"/>
      <c r="AC84" s="44"/>
      <c r="AD84" s="44"/>
      <c r="AE84" s="44"/>
      <c r="AF84" s="44"/>
      <c r="AG84" s="44"/>
      <c r="AH84" s="44"/>
    </row>
    <row r="85" spans="2:34" x14ac:dyDescent="0.25">
      <c r="B85" s="77"/>
      <c r="D85" s="44"/>
      <c r="E85" s="44"/>
      <c r="F85" s="44"/>
      <c r="G85" s="44"/>
      <c r="H85" s="44"/>
      <c r="I85" s="44"/>
      <c r="J85" s="44"/>
      <c r="L85" s="44"/>
      <c r="M85" s="44"/>
      <c r="N85" s="44"/>
      <c r="O85" s="44"/>
      <c r="P85" s="44"/>
      <c r="Q85" s="44"/>
      <c r="S85" s="77"/>
      <c r="U85" s="44"/>
      <c r="V85" s="44"/>
      <c r="W85" s="44"/>
      <c r="X85" s="44"/>
      <c r="Y85" s="44"/>
      <c r="Z85" s="44"/>
      <c r="AA85" s="44"/>
      <c r="AC85" s="44"/>
      <c r="AD85" s="44"/>
      <c r="AE85" s="44"/>
      <c r="AF85" s="44"/>
      <c r="AG85" s="44"/>
      <c r="AH85" s="44"/>
    </row>
    <row r="86" spans="2:34" x14ac:dyDescent="0.25">
      <c r="B86" s="77"/>
      <c r="D86" s="44"/>
      <c r="E86" s="44"/>
      <c r="F86" s="44"/>
      <c r="G86" s="44"/>
      <c r="H86" s="44"/>
      <c r="I86" s="44"/>
      <c r="J86" s="44"/>
      <c r="L86" s="44"/>
      <c r="M86" s="44"/>
      <c r="N86" s="44"/>
      <c r="O86" s="44"/>
      <c r="P86" s="44"/>
      <c r="Q86" s="44"/>
      <c r="S86" s="77"/>
      <c r="U86" s="44"/>
      <c r="V86" s="44"/>
      <c r="W86" s="44"/>
      <c r="X86" s="44"/>
      <c r="Y86" s="44"/>
      <c r="Z86" s="44"/>
      <c r="AA86" s="44"/>
      <c r="AC86" s="44"/>
      <c r="AD86" s="44"/>
      <c r="AE86" s="44"/>
      <c r="AF86" s="44"/>
      <c r="AG86" s="44"/>
      <c r="AH86" s="44"/>
    </row>
    <row r="87" spans="2:34" x14ac:dyDescent="0.25">
      <c r="B87" s="77"/>
      <c r="D87" s="44"/>
      <c r="E87" s="44"/>
      <c r="F87" s="44"/>
      <c r="G87" s="44"/>
      <c r="H87" s="44"/>
      <c r="I87" s="44"/>
      <c r="J87" s="44"/>
      <c r="L87" s="44"/>
      <c r="M87" s="44"/>
      <c r="N87" s="44"/>
      <c r="O87" s="44"/>
      <c r="P87" s="44"/>
      <c r="Q87" s="44"/>
      <c r="S87" s="77"/>
      <c r="U87" s="44"/>
      <c r="V87" s="44"/>
      <c r="W87" s="44"/>
      <c r="X87" s="44"/>
      <c r="Y87" s="44"/>
      <c r="Z87" s="44"/>
      <c r="AA87" s="44"/>
      <c r="AC87" s="44"/>
      <c r="AD87" s="44"/>
      <c r="AE87" s="44"/>
      <c r="AF87" s="44"/>
      <c r="AG87" s="44"/>
      <c r="AH87" s="44"/>
    </row>
    <row r="88" spans="2:34" x14ac:dyDescent="0.25">
      <c r="B88" s="77"/>
      <c r="D88" s="44"/>
      <c r="E88" s="44"/>
      <c r="F88" s="44"/>
      <c r="G88" s="44"/>
      <c r="H88" s="44"/>
      <c r="I88" s="44"/>
      <c r="J88" s="44"/>
      <c r="L88" s="44"/>
      <c r="M88" s="44"/>
      <c r="N88" s="44"/>
      <c r="O88" s="44"/>
      <c r="P88" s="44"/>
      <c r="Q88" s="44"/>
      <c r="S88" s="77"/>
      <c r="U88" s="44"/>
      <c r="V88" s="44"/>
      <c r="W88" s="44"/>
      <c r="X88" s="44"/>
      <c r="Y88" s="44"/>
      <c r="Z88" s="44"/>
      <c r="AA88" s="44"/>
      <c r="AC88" s="44"/>
      <c r="AD88" s="44"/>
      <c r="AE88" s="44"/>
      <c r="AF88" s="44"/>
      <c r="AG88" s="44"/>
      <c r="AH88" s="44"/>
    </row>
    <row r="89" spans="2:34" x14ac:dyDescent="0.25">
      <c r="B89" s="77"/>
      <c r="D89" s="44"/>
      <c r="E89" s="44"/>
      <c r="F89" s="44"/>
      <c r="G89" s="44"/>
      <c r="H89" s="44"/>
      <c r="I89" s="44"/>
      <c r="J89" s="44"/>
      <c r="L89" s="44"/>
      <c r="M89" s="44"/>
      <c r="N89" s="44"/>
      <c r="O89" s="44"/>
      <c r="P89" s="44"/>
      <c r="Q89" s="44"/>
      <c r="S89" s="77"/>
      <c r="U89" s="44"/>
      <c r="V89" s="44"/>
      <c r="W89" s="44"/>
      <c r="X89" s="44"/>
      <c r="Y89" s="44"/>
      <c r="Z89" s="44"/>
      <c r="AA89" s="44"/>
      <c r="AC89" s="44"/>
      <c r="AD89" s="44"/>
      <c r="AE89" s="44"/>
      <c r="AF89" s="44"/>
      <c r="AG89" s="44"/>
      <c r="AH89" s="44"/>
    </row>
    <row r="90" spans="2:34" x14ac:dyDescent="0.25">
      <c r="B90" s="77"/>
      <c r="D90" s="44"/>
      <c r="E90" s="44"/>
      <c r="F90" s="44"/>
      <c r="G90" s="44"/>
      <c r="H90" s="44"/>
      <c r="I90" s="44"/>
      <c r="J90" s="44"/>
      <c r="L90" s="44"/>
      <c r="M90" s="44"/>
      <c r="N90" s="44"/>
      <c r="O90" s="44"/>
      <c r="P90" s="44"/>
      <c r="Q90" s="44"/>
      <c r="S90" s="77"/>
      <c r="U90" s="44"/>
      <c r="V90" s="44"/>
      <c r="W90" s="44"/>
      <c r="X90" s="44"/>
      <c r="Y90" s="44"/>
      <c r="Z90" s="44"/>
      <c r="AA90" s="44"/>
      <c r="AC90" s="44"/>
      <c r="AD90" s="44"/>
      <c r="AE90" s="44"/>
      <c r="AF90" s="44"/>
      <c r="AG90" s="44"/>
      <c r="AH90" s="44"/>
    </row>
    <row r="91" spans="2:34" x14ac:dyDescent="0.25">
      <c r="B91" s="77"/>
      <c r="D91" s="44"/>
      <c r="E91" s="44"/>
      <c r="F91" s="44"/>
      <c r="G91" s="44"/>
      <c r="H91" s="44"/>
      <c r="I91" s="44"/>
      <c r="J91" s="44"/>
      <c r="L91" s="44"/>
      <c r="M91" s="44"/>
      <c r="N91" s="44"/>
      <c r="O91" s="44"/>
      <c r="P91" s="44"/>
      <c r="Q91" s="44"/>
      <c r="S91" s="77"/>
      <c r="U91" s="44"/>
      <c r="V91" s="44"/>
      <c r="W91" s="44"/>
      <c r="X91" s="44"/>
      <c r="Y91" s="44"/>
      <c r="Z91" s="44"/>
      <c r="AA91" s="44"/>
      <c r="AC91" s="44"/>
      <c r="AD91" s="44"/>
      <c r="AE91" s="44"/>
      <c r="AF91" s="44"/>
      <c r="AG91" s="44"/>
      <c r="AH91" s="44"/>
    </row>
    <row r="92" spans="2:34" x14ac:dyDescent="0.25">
      <c r="B92" s="77"/>
      <c r="D92" s="44"/>
      <c r="E92" s="44"/>
      <c r="F92" s="44"/>
      <c r="G92" s="44"/>
      <c r="H92" s="44"/>
      <c r="I92" s="44"/>
      <c r="J92" s="44"/>
      <c r="L92" s="44"/>
      <c r="M92" s="44"/>
      <c r="N92" s="44"/>
      <c r="O92" s="44"/>
      <c r="P92" s="44"/>
      <c r="Q92" s="44"/>
      <c r="S92" s="77"/>
      <c r="U92" s="44"/>
      <c r="V92" s="44"/>
      <c r="W92" s="44"/>
      <c r="X92" s="44"/>
      <c r="Y92" s="44"/>
      <c r="Z92" s="44"/>
      <c r="AA92" s="44"/>
      <c r="AC92" s="44"/>
      <c r="AD92" s="44"/>
      <c r="AE92" s="44"/>
      <c r="AF92" s="44"/>
      <c r="AG92" s="44"/>
      <c r="AH92" s="44"/>
    </row>
    <row r="93" spans="2:34" x14ac:dyDescent="0.25">
      <c r="B93" s="77"/>
      <c r="D93" s="44"/>
      <c r="E93" s="44"/>
      <c r="F93" s="44"/>
      <c r="G93" s="44"/>
      <c r="H93" s="44"/>
      <c r="I93" s="44"/>
      <c r="J93" s="44"/>
      <c r="L93" s="44"/>
      <c r="M93" s="44"/>
      <c r="N93" s="44"/>
      <c r="O93" s="44"/>
      <c r="P93" s="44"/>
      <c r="Q93" s="44"/>
      <c r="S93" s="77"/>
      <c r="U93" s="44"/>
      <c r="V93" s="44"/>
      <c r="W93" s="44"/>
      <c r="X93" s="44"/>
      <c r="Y93" s="44"/>
      <c r="Z93" s="44"/>
      <c r="AA93" s="44"/>
      <c r="AC93" s="44"/>
      <c r="AD93" s="44"/>
      <c r="AE93" s="44"/>
      <c r="AF93" s="44"/>
      <c r="AG93" s="44"/>
      <c r="AH93" s="44"/>
    </row>
    <row r="94" spans="2:34" x14ac:dyDescent="0.25">
      <c r="B94" s="77"/>
      <c r="D94" s="44"/>
      <c r="E94" s="44"/>
      <c r="F94" s="44"/>
      <c r="G94" s="44"/>
      <c r="H94" s="44"/>
      <c r="I94" s="44"/>
      <c r="J94" s="44"/>
      <c r="L94" s="44"/>
      <c r="M94" s="44"/>
      <c r="N94" s="44"/>
      <c r="O94" s="44"/>
      <c r="P94" s="44"/>
      <c r="Q94" s="44"/>
      <c r="S94" s="77"/>
      <c r="U94" s="44"/>
      <c r="V94" s="44"/>
      <c r="W94" s="44"/>
      <c r="X94" s="44"/>
      <c r="Y94" s="44"/>
      <c r="Z94" s="44"/>
      <c r="AA94" s="44"/>
      <c r="AC94" s="44"/>
      <c r="AD94" s="44"/>
      <c r="AE94" s="44"/>
      <c r="AF94" s="44"/>
      <c r="AG94" s="44"/>
      <c r="AH94" s="44"/>
    </row>
    <row r="95" spans="2:34" x14ac:dyDescent="0.25">
      <c r="B95" s="77"/>
      <c r="D95" s="44"/>
      <c r="E95" s="44"/>
      <c r="F95" s="44"/>
      <c r="G95" s="44"/>
      <c r="H95" s="44"/>
      <c r="I95" s="44"/>
      <c r="J95" s="44"/>
      <c r="L95" s="44"/>
      <c r="M95" s="44"/>
      <c r="N95" s="44"/>
      <c r="O95" s="44"/>
      <c r="P95" s="44"/>
      <c r="Q95" s="44"/>
      <c r="S95" s="77"/>
      <c r="U95" s="44"/>
      <c r="V95" s="44"/>
      <c r="W95" s="44"/>
      <c r="X95" s="44"/>
      <c r="Y95" s="44"/>
      <c r="Z95" s="44"/>
      <c r="AA95" s="44"/>
      <c r="AC95" s="44"/>
      <c r="AD95" s="44"/>
      <c r="AE95" s="44"/>
      <c r="AF95" s="44"/>
      <c r="AG95" s="44"/>
      <c r="AH95" s="44"/>
    </row>
    <row r="96" spans="2:34" x14ac:dyDescent="0.25">
      <c r="B96" s="77"/>
      <c r="D96" s="44"/>
      <c r="E96" s="44"/>
      <c r="F96" s="44"/>
      <c r="G96" s="44"/>
      <c r="H96" s="44"/>
      <c r="I96" s="44"/>
      <c r="J96" s="44"/>
      <c r="L96" s="44"/>
      <c r="M96" s="44"/>
      <c r="N96" s="44"/>
      <c r="O96" s="44"/>
      <c r="P96" s="44"/>
      <c r="Q96" s="44"/>
      <c r="S96" s="77"/>
      <c r="U96" s="44"/>
      <c r="V96" s="44"/>
      <c r="W96" s="44"/>
      <c r="X96" s="44"/>
      <c r="Y96" s="44"/>
      <c r="Z96" s="44"/>
      <c r="AA96" s="44"/>
      <c r="AC96" s="44"/>
      <c r="AD96" s="44"/>
      <c r="AE96" s="44"/>
      <c r="AF96" s="44"/>
      <c r="AG96" s="44"/>
      <c r="AH96" s="44"/>
    </row>
    <row r="97" spans="2:34" x14ac:dyDescent="0.25">
      <c r="B97" s="77"/>
      <c r="D97" s="44"/>
      <c r="E97" s="44"/>
      <c r="F97" s="44"/>
      <c r="G97" s="44"/>
      <c r="H97" s="44"/>
      <c r="I97" s="44"/>
      <c r="J97" s="44"/>
      <c r="L97" s="44"/>
      <c r="M97" s="44"/>
      <c r="N97" s="44"/>
      <c r="O97" s="44"/>
      <c r="P97" s="44"/>
      <c r="Q97" s="44"/>
      <c r="S97" s="77"/>
      <c r="U97" s="44"/>
      <c r="V97" s="44"/>
      <c r="W97" s="44"/>
      <c r="X97" s="44"/>
      <c r="Y97" s="44"/>
      <c r="Z97" s="44"/>
      <c r="AA97" s="44"/>
      <c r="AC97" s="44"/>
      <c r="AD97" s="44"/>
      <c r="AE97" s="44"/>
      <c r="AF97" s="44"/>
      <c r="AG97" s="44"/>
      <c r="AH97" s="44"/>
    </row>
    <row r="98" spans="2:34" x14ac:dyDescent="0.25">
      <c r="B98" s="77"/>
      <c r="D98" s="44"/>
      <c r="E98" s="44"/>
      <c r="F98" s="44"/>
      <c r="G98" s="44"/>
      <c r="H98" s="44"/>
      <c r="I98" s="44"/>
      <c r="J98" s="44"/>
      <c r="L98" s="44"/>
      <c r="M98" s="44"/>
      <c r="N98" s="44"/>
      <c r="O98" s="44"/>
      <c r="P98" s="44"/>
      <c r="Q98" s="44"/>
      <c r="S98" s="77"/>
      <c r="U98" s="44"/>
      <c r="V98" s="44"/>
      <c r="W98" s="44"/>
      <c r="X98" s="44"/>
      <c r="Y98" s="44"/>
      <c r="Z98" s="44"/>
      <c r="AA98" s="44"/>
      <c r="AC98" s="44"/>
      <c r="AD98" s="44"/>
      <c r="AE98" s="44"/>
      <c r="AF98" s="44"/>
      <c r="AG98" s="44"/>
      <c r="AH98" s="44"/>
    </row>
    <row r="99" spans="2:34" x14ac:dyDescent="0.25">
      <c r="B99" s="77"/>
      <c r="D99" s="44"/>
      <c r="E99" s="44"/>
      <c r="F99" s="44"/>
      <c r="G99" s="44"/>
      <c r="H99" s="44"/>
      <c r="I99" s="44"/>
      <c r="J99" s="44"/>
      <c r="L99" s="44"/>
      <c r="M99" s="44"/>
      <c r="N99" s="44"/>
      <c r="O99" s="44"/>
      <c r="P99" s="44"/>
      <c r="Q99" s="44"/>
      <c r="S99" s="77"/>
      <c r="U99" s="44"/>
      <c r="V99" s="44"/>
      <c r="W99" s="44"/>
      <c r="X99" s="44"/>
      <c r="Y99" s="44"/>
      <c r="Z99" s="44"/>
      <c r="AA99" s="44"/>
      <c r="AC99" s="44"/>
      <c r="AD99" s="44"/>
      <c r="AE99" s="44"/>
      <c r="AF99" s="44"/>
      <c r="AG99" s="44"/>
      <c r="AH99" s="44"/>
    </row>
    <row r="100" spans="2:34" x14ac:dyDescent="0.25">
      <c r="B100" s="77"/>
      <c r="D100" s="44"/>
      <c r="E100" s="44"/>
      <c r="F100" s="44"/>
      <c r="G100" s="44"/>
      <c r="H100" s="44"/>
      <c r="I100" s="44"/>
      <c r="J100" s="44"/>
      <c r="L100" s="44"/>
      <c r="M100" s="44"/>
      <c r="N100" s="44"/>
      <c r="O100" s="44"/>
      <c r="P100" s="44"/>
      <c r="Q100" s="44"/>
      <c r="S100" s="77"/>
      <c r="U100" s="44"/>
      <c r="V100" s="44"/>
      <c r="W100" s="44"/>
      <c r="X100" s="44"/>
      <c r="Y100" s="44"/>
      <c r="Z100" s="44"/>
      <c r="AA100" s="44"/>
      <c r="AC100" s="44"/>
      <c r="AD100" s="44"/>
      <c r="AE100" s="44"/>
      <c r="AF100" s="44"/>
      <c r="AG100" s="44"/>
      <c r="AH100" s="44"/>
    </row>
    <row r="101" spans="2:34" x14ac:dyDescent="0.25">
      <c r="B101" s="77"/>
      <c r="D101" s="44"/>
      <c r="E101" s="44"/>
      <c r="F101" s="44"/>
      <c r="G101" s="44"/>
      <c r="H101" s="44"/>
      <c r="I101" s="44"/>
      <c r="J101" s="44"/>
      <c r="L101" s="44"/>
      <c r="M101" s="44"/>
      <c r="N101" s="44"/>
      <c r="O101" s="44"/>
      <c r="P101" s="44"/>
      <c r="Q101" s="44"/>
      <c r="S101" s="77"/>
      <c r="U101" s="44"/>
      <c r="V101" s="44"/>
      <c r="W101" s="44"/>
      <c r="X101" s="44"/>
      <c r="Y101" s="44"/>
      <c r="Z101" s="44"/>
      <c r="AA101" s="44"/>
      <c r="AC101" s="44"/>
      <c r="AD101" s="44"/>
      <c r="AE101" s="44"/>
      <c r="AF101" s="44"/>
      <c r="AG101" s="44"/>
      <c r="AH101" s="44"/>
    </row>
    <row r="102" spans="2:34" x14ac:dyDescent="0.25">
      <c r="B102" s="77"/>
      <c r="D102" s="44"/>
      <c r="E102" s="44"/>
      <c r="F102" s="44"/>
      <c r="G102" s="44"/>
      <c r="H102" s="44"/>
      <c r="I102" s="44"/>
      <c r="J102" s="44"/>
      <c r="L102" s="44"/>
      <c r="M102" s="44"/>
      <c r="N102" s="44"/>
      <c r="O102" s="44"/>
      <c r="P102" s="44"/>
      <c r="Q102" s="44"/>
      <c r="S102" s="77"/>
      <c r="U102" s="44"/>
      <c r="V102" s="44"/>
      <c r="W102" s="44"/>
      <c r="X102" s="44"/>
      <c r="Y102" s="44"/>
      <c r="Z102" s="44"/>
      <c r="AA102" s="44"/>
      <c r="AC102" s="44"/>
      <c r="AD102" s="44"/>
      <c r="AE102" s="44"/>
      <c r="AF102" s="44"/>
      <c r="AG102" s="44"/>
      <c r="AH102" s="44"/>
    </row>
    <row r="103" spans="2:34" x14ac:dyDescent="0.25">
      <c r="B103" s="77"/>
      <c r="D103" s="44"/>
      <c r="E103" s="44"/>
      <c r="F103" s="44"/>
      <c r="G103" s="44"/>
      <c r="H103" s="44"/>
      <c r="I103" s="44"/>
      <c r="J103" s="44"/>
      <c r="L103" s="44"/>
      <c r="M103" s="44"/>
      <c r="N103" s="44"/>
      <c r="O103" s="44"/>
      <c r="P103" s="44"/>
      <c r="Q103" s="44"/>
      <c r="S103" s="77"/>
      <c r="U103" s="44"/>
      <c r="V103" s="44"/>
      <c r="W103" s="44"/>
      <c r="X103" s="44"/>
      <c r="Y103" s="44"/>
      <c r="Z103" s="44"/>
      <c r="AA103" s="44"/>
      <c r="AC103" s="44"/>
      <c r="AD103" s="44"/>
      <c r="AE103" s="44"/>
      <c r="AF103" s="44"/>
      <c r="AG103" s="44"/>
      <c r="AH103" s="44"/>
    </row>
    <row r="104" spans="2:34" x14ac:dyDescent="0.25">
      <c r="B104" s="77"/>
      <c r="D104" s="44"/>
      <c r="E104" s="44"/>
      <c r="F104" s="44"/>
      <c r="G104" s="44"/>
      <c r="H104" s="44"/>
      <c r="I104" s="44"/>
      <c r="J104" s="44"/>
      <c r="L104" s="44"/>
      <c r="M104" s="44"/>
      <c r="N104" s="44"/>
      <c r="O104" s="44"/>
      <c r="P104" s="44"/>
      <c r="Q104" s="44"/>
      <c r="S104" s="77"/>
      <c r="U104" s="44"/>
      <c r="V104" s="44"/>
      <c r="W104" s="44"/>
      <c r="X104" s="44"/>
      <c r="Y104" s="44"/>
      <c r="Z104" s="44"/>
      <c r="AA104" s="44"/>
      <c r="AC104" s="44"/>
      <c r="AD104" s="44"/>
      <c r="AE104" s="44"/>
      <c r="AF104" s="44"/>
      <c r="AG104" s="44"/>
      <c r="AH104" s="44"/>
    </row>
    <row r="105" spans="2:34" x14ac:dyDescent="0.25">
      <c r="B105" s="77"/>
      <c r="D105" s="44"/>
      <c r="E105" s="44"/>
      <c r="F105" s="44"/>
      <c r="G105" s="44"/>
      <c r="H105" s="44"/>
      <c r="I105" s="44"/>
      <c r="J105" s="44"/>
      <c r="L105" s="44"/>
      <c r="M105" s="44"/>
      <c r="N105" s="44"/>
      <c r="O105" s="44"/>
      <c r="P105" s="44"/>
      <c r="Q105" s="44"/>
      <c r="S105" s="77"/>
      <c r="U105" s="44"/>
      <c r="V105" s="44"/>
      <c r="W105" s="44"/>
      <c r="X105" s="44"/>
      <c r="Y105" s="44"/>
      <c r="Z105" s="44"/>
      <c r="AA105" s="44"/>
      <c r="AC105" s="44"/>
      <c r="AD105" s="44"/>
      <c r="AE105" s="44"/>
      <c r="AF105" s="44"/>
      <c r="AG105" s="44"/>
      <c r="AH105" s="44"/>
    </row>
    <row r="106" spans="2:34" x14ac:dyDescent="0.25">
      <c r="B106" s="77"/>
      <c r="D106" s="44"/>
      <c r="E106" s="44"/>
      <c r="F106" s="44"/>
      <c r="G106" s="44"/>
      <c r="H106" s="44"/>
      <c r="I106" s="44"/>
      <c r="J106" s="44"/>
      <c r="L106" s="44"/>
      <c r="M106" s="44"/>
      <c r="N106" s="44"/>
      <c r="O106" s="44"/>
      <c r="P106" s="44"/>
      <c r="Q106" s="44"/>
      <c r="S106" s="77"/>
      <c r="U106" s="44"/>
      <c r="V106" s="44"/>
      <c r="W106" s="44"/>
      <c r="X106" s="44"/>
      <c r="Y106" s="44"/>
      <c r="Z106" s="44"/>
      <c r="AA106" s="44"/>
      <c r="AC106" s="44"/>
      <c r="AD106" s="44"/>
      <c r="AE106" s="44"/>
      <c r="AF106" s="44"/>
      <c r="AG106" s="44"/>
      <c r="AH106" s="44"/>
    </row>
    <row r="107" spans="2:34" x14ac:dyDescent="0.25">
      <c r="B107" s="77"/>
      <c r="D107" s="44"/>
      <c r="E107" s="44"/>
      <c r="F107" s="44"/>
      <c r="G107" s="44"/>
      <c r="H107" s="44"/>
      <c r="I107" s="44"/>
      <c r="J107" s="44"/>
      <c r="L107" s="44"/>
      <c r="M107" s="44"/>
      <c r="N107" s="44"/>
      <c r="O107" s="44"/>
      <c r="P107" s="44"/>
      <c r="Q107" s="44"/>
      <c r="S107" s="77"/>
      <c r="U107" s="44"/>
      <c r="V107" s="44"/>
      <c r="W107" s="44"/>
      <c r="X107" s="44"/>
      <c r="Y107" s="44"/>
      <c r="Z107" s="44"/>
      <c r="AA107" s="44"/>
      <c r="AC107" s="44"/>
      <c r="AD107" s="44"/>
      <c r="AE107" s="44"/>
      <c r="AF107" s="44"/>
      <c r="AG107" s="44"/>
      <c r="AH107" s="44"/>
    </row>
    <row r="108" spans="2:34" x14ac:dyDescent="0.25">
      <c r="B108" s="77"/>
      <c r="D108" s="44"/>
      <c r="E108" s="44"/>
      <c r="F108" s="44"/>
      <c r="G108" s="44"/>
      <c r="H108" s="44"/>
      <c r="I108" s="44"/>
      <c r="J108" s="44"/>
      <c r="L108" s="44"/>
      <c r="M108" s="44"/>
      <c r="N108" s="44"/>
      <c r="O108" s="44"/>
      <c r="P108" s="44"/>
      <c r="Q108" s="44"/>
      <c r="S108" s="77"/>
      <c r="U108" s="44"/>
      <c r="V108" s="44"/>
      <c r="W108" s="44"/>
      <c r="X108" s="44"/>
      <c r="Y108" s="44"/>
      <c r="Z108" s="44"/>
      <c r="AA108" s="44"/>
      <c r="AC108" s="44"/>
      <c r="AD108" s="44"/>
      <c r="AE108" s="44"/>
      <c r="AF108" s="44"/>
      <c r="AG108" s="44"/>
      <c r="AH108" s="44"/>
    </row>
    <row r="109" spans="2:34" x14ac:dyDescent="0.25">
      <c r="B109" s="77"/>
      <c r="D109" s="44"/>
      <c r="E109" s="44"/>
      <c r="F109" s="44"/>
      <c r="G109" s="44"/>
      <c r="H109" s="44"/>
      <c r="I109" s="44"/>
      <c r="J109" s="44"/>
      <c r="L109" s="44"/>
      <c r="M109" s="44"/>
      <c r="N109" s="44"/>
      <c r="O109" s="44"/>
      <c r="P109" s="44"/>
      <c r="Q109" s="44"/>
      <c r="S109" s="77"/>
      <c r="U109" s="44"/>
      <c r="V109" s="44"/>
      <c r="W109" s="44"/>
      <c r="X109" s="44"/>
      <c r="Y109" s="44"/>
      <c r="Z109" s="44"/>
      <c r="AA109" s="44"/>
      <c r="AC109" s="44"/>
      <c r="AD109" s="44"/>
      <c r="AE109" s="44"/>
      <c r="AF109" s="44"/>
      <c r="AG109" s="44"/>
      <c r="AH109" s="44"/>
    </row>
    <row r="110" spans="2:34" x14ac:dyDescent="0.25">
      <c r="B110" s="77"/>
      <c r="D110" s="44"/>
      <c r="E110" s="44"/>
      <c r="F110" s="44"/>
      <c r="G110" s="44"/>
      <c r="H110" s="44"/>
      <c r="I110" s="44"/>
      <c r="J110" s="44"/>
      <c r="L110" s="44"/>
      <c r="M110" s="44"/>
      <c r="N110" s="44"/>
      <c r="O110" s="44"/>
      <c r="P110" s="44"/>
      <c r="Q110" s="44"/>
      <c r="S110" s="77"/>
      <c r="U110" s="44"/>
      <c r="V110" s="44"/>
      <c r="W110" s="44"/>
      <c r="X110" s="44"/>
      <c r="Y110" s="44"/>
      <c r="Z110" s="44"/>
      <c r="AA110" s="44"/>
      <c r="AC110" s="44"/>
      <c r="AD110" s="44"/>
      <c r="AE110" s="44"/>
      <c r="AF110" s="44"/>
      <c r="AG110" s="44"/>
      <c r="AH110" s="44"/>
    </row>
    <row r="111" spans="2:34" x14ac:dyDescent="0.25">
      <c r="B111" s="77"/>
      <c r="D111" s="44"/>
      <c r="E111" s="44"/>
      <c r="F111" s="44"/>
      <c r="G111" s="44"/>
      <c r="H111" s="44"/>
      <c r="I111" s="44"/>
      <c r="J111" s="44"/>
      <c r="L111" s="44"/>
      <c r="M111" s="44"/>
      <c r="N111" s="44"/>
      <c r="O111" s="44"/>
      <c r="P111" s="44"/>
      <c r="Q111" s="44"/>
      <c r="S111" s="77"/>
      <c r="U111" s="44"/>
      <c r="V111" s="44"/>
      <c r="W111" s="44"/>
      <c r="X111" s="44"/>
      <c r="Y111" s="44"/>
      <c r="Z111" s="44"/>
      <c r="AA111" s="44"/>
      <c r="AC111" s="44"/>
      <c r="AD111" s="44"/>
      <c r="AE111" s="44"/>
      <c r="AF111" s="44"/>
      <c r="AG111" s="44"/>
      <c r="AH111" s="44"/>
    </row>
    <row r="112" spans="2:34" x14ac:dyDescent="0.25">
      <c r="B112" s="77"/>
      <c r="D112" s="44"/>
      <c r="E112" s="44"/>
      <c r="F112" s="44"/>
      <c r="G112" s="44"/>
      <c r="H112" s="44"/>
      <c r="I112" s="44"/>
      <c r="J112" s="44"/>
      <c r="L112" s="44"/>
      <c r="M112" s="44"/>
      <c r="N112" s="44"/>
      <c r="O112" s="44"/>
      <c r="P112" s="44"/>
      <c r="Q112" s="44"/>
      <c r="S112" s="77"/>
      <c r="U112" s="44"/>
      <c r="V112" s="44"/>
      <c r="W112" s="44"/>
      <c r="X112" s="44"/>
      <c r="Y112" s="44"/>
      <c r="Z112" s="44"/>
      <c r="AA112" s="44"/>
      <c r="AC112" s="44"/>
      <c r="AD112" s="44"/>
      <c r="AE112" s="44"/>
      <c r="AF112" s="44"/>
      <c r="AG112" s="44"/>
      <c r="AH112" s="44"/>
    </row>
    <row r="113" spans="2:34" x14ac:dyDescent="0.25">
      <c r="B113" s="77"/>
      <c r="D113" s="44"/>
      <c r="E113" s="44"/>
      <c r="F113" s="44"/>
      <c r="G113" s="44"/>
      <c r="H113" s="44"/>
      <c r="I113" s="44"/>
      <c r="J113" s="44"/>
      <c r="L113" s="44"/>
      <c r="M113" s="44"/>
      <c r="N113" s="44"/>
      <c r="O113" s="44"/>
      <c r="P113" s="44"/>
      <c r="Q113" s="44"/>
      <c r="S113" s="77"/>
      <c r="U113" s="44"/>
      <c r="V113" s="44"/>
      <c r="W113" s="44"/>
      <c r="X113" s="44"/>
      <c r="Y113" s="44"/>
      <c r="Z113" s="44"/>
      <c r="AA113" s="44"/>
      <c r="AC113" s="44"/>
      <c r="AD113" s="44"/>
      <c r="AE113" s="44"/>
      <c r="AF113" s="44"/>
      <c r="AG113" s="44"/>
      <c r="AH113" s="44"/>
    </row>
    <row r="114" spans="2:34" x14ac:dyDescent="0.25">
      <c r="B114" s="77"/>
      <c r="D114" s="44"/>
      <c r="E114" s="44"/>
      <c r="F114" s="44"/>
      <c r="G114" s="44"/>
      <c r="H114" s="44"/>
      <c r="I114" s="44"/>
      <c r="J114" s="44"/>
      <c r="L114" s="44"/>
      <c r="M114" s="44"/>
      <c r="N114" s="44"/>
      <c r="O114" s="44"/>
      <c r="P114" s="44"/>
      <c r="Q114" s="44"/>
      <c r="S114" s="77"/>
      <c r="U114" s="44"/>
      <c r="V114" s="44"/>
      <c r="W114" s="44"/>
      <c r="X114" s="44"/>
      <c r="Y114" s="44"/>
      <c r="Z114" s="44"/>
      <c r="AA114" s="44"/>
      <c r="AC114" s="44"/>
      <c r="AD114" s="44"/>
      <c r="AE114" s="44"/>
      <c r="AF114" s="44"/>
      <c r="AG114" s="44"/>
      <c r="AH114" s="44"/>
    </row>
    <row r="115" spans="2:34" x14ac:dyDescent="0.25">
      <c r="B115" s="77"/>
      <c r="D115" s="44"/>
      <c r="E115" s="44"/>
      <c r="F115" s="44"/>
      <c r="G115" s="44"/>
      <c r="H115" s="44"/>
      <c r="I115" s="44"/>
      <c r="J115" s="44"/>
      <c r="L115" s="44"/>
      <c r="M115" s="44"/>
      <c r="N115" s="44"/>
      <c r="O115" s="44"/>
      <c r="P115" s="44"/>
      <c r="Q115" s="44"/>
      <c r="S115" s="77"/>
      <c r="U115" s="44"/>
      <c r="V115" s="44"/>
      <c r="W115" s="44"/>
      <c r="X115" s="44"/>
      <c r="Y115" s="44"/>
      <c r="Z115" s="44"/>
      <c r="AA115" s="44"/>
      <c r="AC115" s="44"/>
      <c r="AD115" s="44"/>
      <c r="AE115" s="44"/>
      <c r="AF115" s="44"/>
      <c r="AG115" s="44"/>
      <c r="AH115" s="44"/>
    </row>
    <row r="116" spans="2:34" x14ac:dyDescent="0.25">
      <c r="B116" s="77"/>
      <c r="D116" s="44"/>
      <c r="E116" s="44"/>
      <c r="F116" s="44"/>
      <c r="G116" s="44"/>
      <c r="H116" s="44"/>
      <c r="I116" s="44"/>
      <c r="J116" s="44"/>
      <c r="L116" s="44"/>
      <c r="M116" s="44"/>
      <c r="N116" s="44"/>
      <c r="O116" s="44"/>
      <c r="P116" s="44"/>
      <c r="Q116" s="44"/>
      <c r="S116" s="77"/>
      <c r="U116" s="44"/>
      <c r="V116" s="44"/>
      <c r="W116" s="44"/>
      <c r="X116" s="44"/>
      <c r="Y116" s="44"/>
      <c r="Z116" s="44"/>
      <c r="AA116" s="44"/>
      <c r="AC116" s="44"/>
      <c r="AD116" s="44"/>
      <c r="AE116" s="44"/>
      <c r="AF116" s="44"/>
      <c r="AG116" s="44"/>
      <c r="AH116" s="44"/>
    </row>
    <row r="117" spans="2:34" x14ac:dyDescent="0.25">
      <c r="B117" s="77"/>
      <c r="D117" s="44"/>
      <c r="E117" s="44"/>
      <c r="F117" s="44"/>
      <c r="G117" s="44"/>
      <c r="H117" s="44"/>
      <c r="I117" s="44"/>
      <c r="J117" s="44"/>
      <c r="L117" s="44"/>
      <c r="M117" s="44"/>
      <c r="N117" s="44"/>
      <c r="O117" s="44"/>
      <c r="P117" s="44"/>
      <c r="Q117" s="44"/>
      <c r="S117" s="77"/>
      <c r="U117" s="44"/>
      <c r="V117" s="44"/>
      <c r="W117" s="44"/>
      <c r="X117" s="44"/>
      <c r="Y117" s="44"/>
      <c r="Z117" s="44"/>
      <c r="AA117" s="44"/>
      <c r="AC117" s="44"/>
      <c r="AD117" s="44"/>
      <c r="AE117" s="44"/>
      <c r="AF117" s="44"/>
      <c r="AG117" s="44"/>
      <c r="AH117" s="44"/>
    </row>
    <row r="118" spans="2:34" x14ac:dyDescent="0.25">
      <c r="B118" s="77"/>
      <c r="D118" s="44"/>
      <c r="E118" s="44"/>
      <c r="F118" s="44"/>
      <c r="G118" s="44"/>
      <c r="H118" s="44"/>
      <c r="I118" s="44"/>
      <c r="J118" s="44"/>
      <c r="L118" s="44"/>
      <c r="M118" s="44"/>
      <c r="N118" s="44"/>
      <c r="O118" s="44"/>
      <c r="P118" s="44"/>
      <c r="Q118" s="44"/>
      <c r="S118" s="77"/>
      <c r="U118" s="44"/>
      <c r="V118" s="44"/>
      <c r="W118" s="44"/>
      <c r="X118" s="44"/>
      <c r="Y118" s="44"/>
      <c r="Z118" s="44"/>
      <c r="AA118" s="44"/>
      <c r="AC118" s="44"/>
      <c r="AD118" s="44"/>
      <c r="AE118" s="44"/>
      <c r="AF118" s="44"/>
      <c r="AG118" s="44"/>
      <c r="AH118" s="44"/>
    </row>
    <row r="119" spans="2:34" x14ac:dyDescent="0.25">
      <c r="B119" s="77"/>
      <c r="D119" s="44"/>
      <c r="E119" s="44"/>
      <c r="F119" s="44"/>
      <c r="G119" s="44"/>
      <c r="H119" s="44"/>
      <c r="I119" s="44"/>
      <c r="J119" s="44"/>
      <c r="L119" s="44"/>
      <c r="M119" s="44"/>
      <c r="N119" s="44"/>
      <c r="O119" s="44"/>
      <c r="P119" s="44"/>
      <c r="Q119" s="44"/>
      <c r="S119" s="77"/>
      <c r="U119" s="44"/>
      <c r="V119" s="44"/>
      <c r="W119" s="44"/>
      <c r="X119" s="44"/>
      <c r="Y119" s="44"/>
      <c r="Z119" s="44"/>
      <c r="AA119" s="44"/>
      <c r="AC119" s="44"/>
      <c r="AD119" s="44"/>
      <c r="AE119" s="44"/>
      <c r="AF119" s="44"/>
      <c r="AG119" s="44"/>
      <c r="AH119" s="44"/>
    </row>
    <row r="120" spans="2:34" x14ac:dyDescent="0.25">
      <c r="B120" s="77"/>
      <c r="D120" s="44"/>
      <c r="E120" s="44"/>
      <c r="F120" s="44"/>
      <c r="G120" s="44"/>
      <c r="H120" s="44"/>
      <c r="I120" s="44"/>
      <c r="J120" s="44"/>
      <c r="L120" s="44"/>
      <c r="M120" s="44"/>
      <c r="N120" s="44"/>
      <c r="O120" s="44"/>
      <c r="P120" s="44"/>
      <c r="Q120" s="44"/>
      <c r="S120" s="77"/>
      <c r="U120" s="44"/>
      <c r="V120" s="44"/>
      <c r="W120" s="44"/>
      <c r="X120" s="44"/>
      <c r="Y120" s="44"/>
      <c r="Z120" s="44"/>
      <c r="AA120" s="44"/>
      <c r="AC120" s="44"/>
      <c r="AD120" s="44"/>
      <c r="AE120" s="44"/>
      <c r="AF120" s="44"/>
      <c r="AG120" s="44"/>
      <c r="AH120" s="44"/>
    </row>
    <row r="121" spans="2:34" x14ac:dyDescent="0.25">
      <c r="B121" s="77"/>
      <c r="D121" s="44"/>
      <c r="E121" s="44"/>
      <c r="F121" s="44"/>
      <c r="G121" s="44"/>
      <c r="H121" s="44"/>
      <c r="I121" s="44"/>
      <c r="J121" s="44"/>
      <c r="L121" s="44"/>
      <c r="M121" s="44"/>
      <c r="N121" s="44"/>
      <c r="O121" s="44"/>
      <c r="P121" s="44"/>
      <c r="Q121" s="44"/>
      <c r="S121" s="77"/>
      <c r="U121" s="44"/>
      <c r="V121" s="44"/>
      <c r="W121" s="44"/>
      <c r="X121" s="44"/>
      <c r="Y121" s="44"/>
      <c r="Z121" s="44"/>
      <c r="AA121" s="44"/>
      <c r="AC121" s="44"/>
      <c r="AD121" s="44"/>
      <c r="AE121" s="44"/>
      <c r="AF121" s="44"/>
      <c r="AG121" s="44"/>
      <c r="AH121" s="44"/>
    </row>
    <row r="122" spans="2:34" x14ac:dyDescent="0.25">
      <c r="B122" s="77"/>
      <c r="D122" s="44"/>
      <c r="E122" s="44"/>
      <c r="F122" s="44"/>
      <c r="G122" s="44"/>
      <c r="H122" s="44"/>
      <c r="I122" s="44"/>
      <c r="J122" s="44"/>
      <c r="L122" s="44"/>
      <c r="M122" s="44"/>
      <c r="N122" s="44"/>
      <c r="O122" s="44"/>
      <c r="P122" s="44"/>
      <c r="Q122" s="44"/>
      <c r="S122" s="77"/>
      <c r="U122" s="44"/>
      <c r="V122" s="44"/>
      <c r="W122" s="44"/>
      <c r="X122" s="44"/>
      <c r="Y122" s="44"/>
      <c r="Z122" s="44"/>
      <c r="AA122" s="44"/>
      <c r="AC122" s="44"/>
      <c r="AD122" s="44"/>
      <c r="AE122" s="44"/>
      <c r="AF122" s="44"/>
      <c r="AG122" s="44"/>
      <c r="AH122" s="44"/>
    </row>
    <row r="123" spans="2:34" x14ac:dyDescent="0.25">
      <c r="B123" s="77"/>
      <c r="D123" s="44"/>
      <c r="E123" s="44"/>
      <c r="F123" s="44"/>
      <c r="G123" s="44"/>
      <c r="H123" s="44"/>
      <c r="I123" s="44"/>
      <c r="J123" s="44"/>
      <c r="L123" s="44"/>
      <c r="M123" s="44"/>
      <c r="N123" s="44"/>
      <c r="O123" s="44"/>
      <c r="P123" s="44"/>
      <c r="Q123" s="44"/>
      <c r="S123" s="77"/>
      <c r="U123" s="44"/>
      <c r="V123" s="44"/>
      <c r="W123" s="44"/>
      <c r="X123" s="44"/>
      <c r="Y123" s="44"/>
      <c r="Z123" s="44"/>
      <c r="AA123" s="44"/>
      <c r="AC123" s="44"/>
      <c r="AD123" s="44"/>
      <c r="AE123" s="44"/>
      <c r="AF123" s="44"/>
      <c r="AG123" s="44"/>
      <c r="AH123" s="44"/>
    </row>
    <row r="124" spans="2:34" x14ac:dyDescent="0.25">
      <c r="B124" s="77"/>
      <c r="D124" s="44"/>
      <c r="E124" s="44"/>
      <c r="F124" s="44"/>
      <c r="G124" s="44"/>
      <c r="H124" s="44"/>
      <c r="I124" s="44"/>
      <c r="J124" s="44"/>
      <c r="L124" s="44"/>
      <c r="M124" s="44"/>
      <c r="N124" s="44"/>
      <c r="O124" s="44"/>
      <c r="P124" s="44"/>
      <c r="Q124" s="44"/>
      <c r="S124" s="77"/>
      <c r="U124" s="44"/>
      <c r="V124" s="44"/>
      <c r="W124" s="44"/>
      <c r="X124" s="44"/>
      <c r="Y124" s="44"/>
      <c r="Z124" s="44"/>
      <c r="AA124" s="44"/>
      <c r="AC124" s="44"/>
      <c r="AD124" s="44"/>
      <c r="AE124" s="44"/>
      <c r="AF124" s="44"/>
      <c r="AG124" s="44"/>
      <c r="AH124" s="44"/>
    </row>
    <row r="125" spans="2:34" x14ac:dyDescent="0.25">
      <c r="B125" s="77"/>
      <c r="D125" s="44"/>
      <c r="E125" s="44"/>
      <c r="F125" s="44"/>
      <c r="G125" s="44"/>
      <c r="H125" s="44"/>
      <c r="I125" s="44"/>
      <c r="J125" s="44"/>
      <c r="L125" s="44"/>
      <c r="M125" s="44"/>
      <c r="N125" s="44"/>
      <c r="O125" s="44"/>
      <c r="P125" s="44"/>
      <c r="Q125" s="44"/>
      <c r="S125" s="77"/>
      <c r="U125" s="44"/>
      <c r="V125" s="44"/>
      <c r="W125" s="44"/>
      <c r="X125" s="44"/>
      <c r="Y125" s="44"/>
      <c r="Z125" s="44"/>
      <c r="AA125" s="44"/>
      <c r="AC125" s="44"/>
      <c r="AD125" s="44"/>
      <c r="AE125" s="44"/>
      <c r="AF125" s="44"/>
      <c r="AG125" s="44"/>
      <c r="AH125" s="44"/>
    </row>
    <row r="126" spans="2:34" x14ac:dyDescent="0.25">
      <c r="B126" s="77"/>
      <c r="D126" s="44"/>
      <c r="E126" s="44"/>
      <c r="F126" s="44"/>
      <c r="G126" s="44"/>
      <c r="H126" s="44"/>
      <c r="I126" s="44"/>
      <c r="J126" s="44"/>
      <c r="L126" s="44"/>
      <c r="M126" s="44"/>
      <c r="N126" s="44"/>
      <c r="O126" s="44"/>
      <c r="P126" s="44"/>
      <c r="Q126" s="44"/>
      <c r="S126" s="77"/>
      <c r="U126" s="44"/>
      <c r="V126" s="44"/>
      <c r="W126" s="44"/>
      <c r="X126" s="44"/>
      <c r="Y126" s="44"/>
      <c r="Z126" s="44"/>
      <c r="AA126" s="44"/>
      <c r="AC126" s="44"/>
      <c r="AD126" s="44"/>
      <c r="AE126" s="44"/>
      <c r="AF126" s="44"/>
      <c r="AG126" s="44"/>
      <c r="AH126" s="44"/>
    </row>
    <row r="127" spans="2:34" x14ac:dyDescent="0.25">
      <c r="B127" s="77"/>
      <c r="D127" s="44"/>
      <c r="E127" s="44"/>
      <c r="F127" s="44"/>
      <c r="G127" s="44"/>
      <c r="H127" s="44"/>
      <c r="I127" s="44"/>
      <c r="J127" s="44"/>
      <c r="L127" s="44"/>
      <c r="M127" s="44"/>
      <c r="N127" s="44"/>
      <c r="O127" s="44"/>
      <c r="P127" s="44"/>
      <c r="Q127" s="44"/>
      <c r="S127" s="77"/>
      <c r="U127" s="44"/>
      <c r="V127" s="44"/>
      <c r="W127" s="44"/>
      <c r="X127" s="44"/>
      <c r="Y127" s="44"/>
      <c r="Z127" s="44"/>
      <c r="AA127" s="44"/>
      <c r="AC127" s="44"/>
      <c r="AD127" s="44"/>
      <c r="AE127" s="44"/>
      <c r="AF127" s="44"/>
      <c r="AG127" s="44"/>
      <c r="AH127" s="44"/>
    </row>
    <row r="128" spans="2:34" x14ac:dyDescent="0.25">
      <c r="B128" s="77"/>
      <c r="D128" s="44"/>
      <c r="E128" s="44"/>
      <c r="F128" s="44"/>
      <c r="G128" s="44"/>
      <c r="H128" s="44"/>
      <c r="I128" s="44"/>
      <c r="J128" s="44"/>
      <c r="L128" s="44"/>
      <c r="M128" s="44"/>
      <c r="N128" s="44"/>
      <c r="O128" s="44"/>
      <c r="P128" s="44"/>
      <c r="Q128" s="44"/>
      <c r="S128" s="77"/>
      <c r="U128" s="44"/>
      <c r="V128" s="44"/>
      <c r="W128" s="44"/>
      <c r="X128" s="44"/>
      <c r="Y128" s="44"/>
      <c r="Z128" s="44"/>
      <c r="AA128" s="44"/>
      <c r="AC128" s="44"/>
      <c r="AD128" s="44"/>
      <c r="AE128" s="44"/>
      <c r="AF128" s="44"/>
      <c r="AG128" s="44"/>
      <c r="AH128" s="44"/>
    </row>
    <row r="129" spans="2:34" x14ac:dyDescent="0.25">
      <c r="B129" s="77"/>
      <c r="D129" s="44"/>
      <c r="E129" s="44"/>
      <c r="F129" s="44"/>
      <c r="G129" s="44"/>
      <c r="H129" s="44"/>
      <c r="I129" s="44"/>
      <c r="J129" s="44"/>
      <c r="L129" s="44"/>
      <c r="M129" s="44"/>
      <c r="N129" s="44"/>
      <c r="O129" s="44"/>
      <c r="P129" s="44"/>
      <c r="Q129" s="44"/>
      <c r="S129" s="77"/>
      <c r="U129" s="44"/>
      <c r="V129" s="44"/>
      <c r="W129" s="44"/>
      <c r="X129" s="44"/>
      <c r="Y129" s="44"/>
      <c r="Z129" s="44"/>
      <c r="AA129" s="44"/>
      <c r="AC129" s="44"/>
      <c r="AD129" s="44"/>
      <c r="AE129" s="44"/>
      <c r="AF129" s="44"/>
      <c r="AG129" s="44"/>
      <c r="AH129" s="44"/>
    </row>
    <row r="130" spans="2:34" x14ac:dyDescent="0.25">
      <c r="B130" s="77"/>
      <c r="D130" s="44"/>
      <c r="E130" s="44"/>
      <c r="F130" s="44"/>
      <c r="G130" s="44"/>
      <c r="H130" s="44"/>
      <c r="I130" s="44"/>
      <c r="J130" s="44"/>
      <c r="L130" s="44"/>
      <c r="M130" s="44"/>
      <c r="N130" s="44"/>
      <c r="O130" s="44"/>
      <c r="P130" s="44"/>
      <c r="Q130" s="44"/>
      <c r="S130" s="77"/>
      <c r="U130" s="44"/>
      <c r="V130" s="44"/>
      <c r="W130" s="44"/>
      <c r="X130" s="44"/>
      <c r="Y130" s="44"/>
      <c r="Z130" s="44"/>
      <c r="AA130" s="44"/>
      <c r="AC130" s="44"/>
      <c r="AD130" s="44"/>
      <c r="AE130" s="44"/>
      <c r="AF130" s="44"/>
      <c r="AG130" s="44"/>
      <c r="AH130" s="44"/>
    </row>
    <row r="131" spans="2:34" x14ac:dyDescent="0.25">
      <c r="B131" s="77"/>
      <c r="D131" s="44"/>
      <c r="E131" s="44"/>
      <c r="F131" s="44"/>
      <c r="G131" s="44"/>
      <c r="H131" s="44"/>
      <c r="I131" s="44"/>
      <c r="J131" s="44"/>
      <c r="L131" s="44"/>
      <c r="M131" s="44"/>
      <c r="N131" s="44"/>
      <c r="O131" s="44"/>
      <c r="P131" s="44"/>
      <c r="Q131" s="44"/>
      <c r="S131" s="77"/>
      <c r="U131" s="44"/>
      <c r="V131" s="44"/>
      <c r="W131" s="44"/>
      <c r="X131" s="44"/>
      <c r="Y131" s="44"/>
      <c r="Z131" s="44"/>
      <c r="AA131" s="44"/>
      <c r="AC131" s="44"/>
      <c r="AD131" s="44"/>
      <c r="AE131" s="44"/>
      <c r="AF131" s="44"/>
      <c r="AG131" s="44"/>
      <c r="AH131" s="44"/>
    </row>
    <row r="132" spans="2:34" x14ac:dyDescent="0.25">
      <c r="B132" s="77"/>
      <c r="D132" s="44"/>
      <c r="E132" s="44"/>
      <c r="F132" s="44"/>
      <c r="G132" s="44"/>
      <c r="H132" s="44"/>
      <c r="I132" s="44"/>
      <c r="J132" s="44"/>
      <c r="L132" s="44"/>
      <c r="M132" s="44"/>
      <c r="N132" s="44"/>
      <c r="O132" s="44"/>
      <c r="P132" s="44"/>
      <c r="Q132" s="44"/>
      <c r="S132" s="77"/>
      <c r="U132" s="44"/>
      <c r="V132" s="44"/>
      <c r="W132" s="44"/>
      <c r="X132" s="44"/>
      <c r="Y132" s="44"/>
      <c r="Z132" s="44"/>
      <c r="AA132" s="44"/>
      <c r="AC132" s="44"/>
      <c r="AD132" s="44"/>
      <c r="AE132" s="44"/>
      <c r="AF132" s="44"/>
      <c r="AG132" s="44"/>
      <c r="AH132" s="44"/>
    </row>
    <row r="133" spans="2:34" x14ac:dyDescent="0.25">
      <c r="B133" s="77"/>
      <c r="D133" s="44"/>
      <c r="E133" s="44"/>
      <c r="F133" s="44"/>
      <c r="G133" s="44"/>
      <c r="H133" s="44"/>
      <c r="I133" s="44"/>
      <c r="J133" s="44"/>
      <c r="L133" s="44"/>
      <c r="M133" s="44"/>
      <c r="N133" s="44"/>
      <c r="O133" s="44"/>
      <c r="P133" s="44"/>
      <c r="Q133" s="44"/>
      <c r="S133" s="77"/>
      <c r="U133" s="44"/>
      <c r="V133" s="44"/>
      <c r="W133" s="44"/>
      <c r="X133" s="44"/>
      <c r="Y133" s="44"/>
      <c r="Z133" s="44"/>
      <c r="AA133" s="44"/>
      <c r="AC133" s="44"/>
      <c r="AD133" s="44"/>
      <c r="AE133" s="44"/>
      <c r="AF133" s="44"/>
      <c r="AG133" s="44"/>
      <c r="AH133" s="44"/>
    </row>
    <row r="134" spans="2:34" x14ac:dyDescent="0.25">
      <c r="B134" s="77"/>
      <c r="D134" s="44"/>
      <c r="E134" s="44"/>
      <c r="F134" s="44"/>
      <c r="G134" s="44"/>
      <c r="H134" s="44"/>
      <c r="I134" s="44"/>
      <c r="J134" s="44"/>
      <c r="L134" s="44"/>
      <c r="M134" s="44"/>
      <c r="N134" s="44"/>
      <c r="O134" s="44"/>
      <c r="P134" s="44"/>
      <c r="Q134" s="44"/>
      <c r="S134" s="77"/>
      <c r="U134" s="44"/>
      <c r="V134" s="44"/>
      <c r="W134" s="44"/>
      <c r="X134" s="44"/>
      <c r="Y134" s="44"/>
      <c r="Z134" s="44"/>
      <c r="AA134" s="44"/>
      <c r="AC134" s="44"/>
      <c r="AD134" s="44"/>
      <c r="AE134" s="44"/>
      <c r="AF134" s="44"/>
      <c r="AG134" s="44"/>
      <c r="AH134" s="44"/>
    </row>
    <row r="135" spans="2:34" x14ac:dyDescent="0.25">
      <c r="B135" s="77"/>
      <c r="D135" s="44"/>
      <c r="E135" s="44"/>
      <c r="F135" s="44"/>
      <c r="G135" s="44"/>
      <c r="H135" s="44"/>
      <c r="I135" s="44"/>
      <c r="J135" s="44"/>
      <c r="L135" s="44"/>
      <c r="M135" s="44"/>
      <c r="N135" s="44"/>
      <c r="O135" s="44"/>
      <c r="P135" s="44"/>
      <c r="Q135" s="44"/>
      <c r="S135" s="77"/>
      <c r="U135" s="44"/>
      <c r="V135" s="44"/>
      <c r="W135" s="44"/>
      <c r="X135" s="44"/>
      <c r="Y135" s="44"/>
      <c r="Z135" s="44"/>
      <c r="AA135" s="44"/>
      <c r="AC135" s="44"/>
      <c r="AD135" s="44"/>
      <c r="AE135" s="44"/>
      <c r="AF135" s="44"/>
      <c r="AG135" s="44"/>
      <c r="AH135" s="44"/>
    </row>
    <row r="136" spans="2:34" x14ac:dyDescent="0.25">
      <c r="B136" s="77"/>
      <c r="D136" s="44"/>
      <c r="E136" s="44"/>
      <c r="F136" s="44"/>
      <c r="G136" s="44"/>
      <c r="H136" s="44"/>
      <c r="I136" s="44"/>
      <c r="J136" s="44"/>
      <c r="L136" s="44"/>
      <c r="M136" s="44"/>
      <c r="N136" s="44"/>
      <c r="O136" s="44"/>
      <c r="P136" s="44"/>
      <c r="Q136" s="44"/>
      <c r="S136" s="77"/>
      <c r="U136" s="44"/>
      <c r="V136" s="44"/>
      <c r="W136" s="44"/>
      <c r="X136" s="44"/>
      <c r="Y136" s="44"/>
      <c r="Z136" s="44"/>
      <c r="AA136" s="44"/>
      <c r="AC136" s="44"/>
      <c r="AD136" s="44"/>
      <c r="AE136" s="44"/>
      <c r="AF136" s="44"/>
      <c r="AG136" s="44"/>
      <c r="AH136" s="44"/>
    </row>
    <row r="137" spans="2:34" x14ac:dyDescent="0.25">
      <c r="B137" s="77"/>
      <c r="D137" s="44"/>
      <c r="E137" s="44"/>
      <c r="F137" s="44"/>
      <c r="G137" s="44"/>
      <c r="H137" s="44"/>
      <c r="I137" s="44"/>
      <c r="J137" s="44"/>
      <c r="L137" s="44"/>
      <c r="M137" s="44"/>
      <c r="N137" s="44"/>
      <c r="O137" s="44"/>
      <c r="P137" s="44"/>
      <c r="Q137" s="44"/>
      <c r="S137" s="77"/>
      <c r="U137" s="44"/>
      <c r="V137" s="44"/>
      <c r="W137" s="44"/>
      <c r="X137" s="44"/>
      <c r="Y137" s="44"/>
      <c r="Z137" s="44"/>
      <c r="AA137" s="44"/>
      <c r="AC137" s="44"/>
      <c r="AD137" s="44"/>
      <c r="AE137" s="44"/>
      <c r="AF137" s="44"/>
      <c r="AG137" s="44"/>
      <c r="AH137" s="44"/>
    </row>
    <row r="138" spans="2:34" x14ac:dyDescent="0.25">
      <c r="B138" s="77"/>
      <c r="D138" s="44"/>
      <c r="E138" s="44"/>
      <c r="F138" s="44"/>
      <c r="G138" s="44"/>
      <c r="H138" s="44"/>
      <c r="I138" s="44"/>
      <c r="J138" s="44"/>
      <c r="L138" s="44"/>
      <c r="M138" s="44"/>
      <c r="N138" s="44"/>
      <c r="O138" s="44"/>
      <c r="P138" s="44"/>
      <c r="Q138" s="44"/>
      <c r="S138" s="77"/>
      <c r="U138" s="44"/>
      <c r="V138" s="44"/>
      <c r="W138" s="44"/>
      <c r="X138" s="44"/>
      <c r="Y138" s="44"/>
      <c r="Z138" s="44"/>
      <c r="AA138" s="44"/>
      <c r="AC138" s="44"/>
      <c r="AD138" s="44"/>
      <c r="AE138" s="44"/>
      <c r="AF138" s="44"/>
      <c r="AG138" s="44"/>
      <c r="AH138" s="44"/>
    </row>
    <row r="139" spans="2:34" x14ac:dyDescent="0.25">
      <c r="B139" s="77"/>
      <c r="D139" s="44"/>
      <c r="E139" s="44"/>
      <c r="F139" s="44"/>
      <c r="G139" s="44"/>
      <c r="H139" s="44"/>
      <c r="I139" s="44"/>
      <c r="J139" s="44"/>
      <c r="L139" s="44"/>
      <c r="M139" s="44"/>
      <c r="N139" s="44"/>
      <c r="O139" s="44"/>
      <c r="P139" s="44"/>
      <c r="Q139" s="44"/>
      <c r="S139" s="77"/>
      <c r="U139" s="44"/>
      <c r="V139" s="44"/>
      <c r="W139" s="44"/>
      <c r="X139" s="44"/>
      <c r="Y139" s="44"/>
      <c r="Z139" s="44"/>
      <c r="AA139" s="44"/>
      <c r="AC139" s="44"/>
      <c r="AD139" s="44"/>
      <c r="AE139" s="44"/>
      <c r="AF139" s="44"/>
      <c r="AG139" s="44"/>
      <c r="AH139" s="44"/>
    </row>
    <row r="140" spans="2:34" x14ac:dyDescent="0.25">
      <c r="B140" s="77"/>
      <c r="D140" s="44"/>
      <c r="E140" s="44"/>
      <c r="F140" s="44"/>
      <c r="G140" s="44"/>
      <c r="H140" s="44"/>
      <c r="I140" s="44"/>
      <c r="J140" s="44"/>
      <c r="L140" s="44"/>
      <c r="M140" s="44"/>
      <c r="N140" s="44"/>
      <c r="O140" s="44"/>
      <c r="P140" s="44"/>
      <c r="Q140" s="44"/>
      <c r="S140" s="77"/>
      <c r="U140" s="44"/>
      <c r="V140" s="44"/>
      <c r="W140" s="44"/>
      <c r="X140" s="44"/>
      <c r="Y140" s="44"/>
      <c r="Z140" s="44"/>
      <c r="AA140" s="44"/>
      <c r="AC140" s="44"/>
      <c r="AD140" s="44"/>
      <c r="AE140" s="44"/>
      <c r="AF140" s="44"/>
      <c r="AG140" s="44"/>
      <c r="AH140" s="44"/>
    </row>
    <row r="141" spans="2:34" x14ac:dyDescent="0.25">
      <c r="B141" s="77"/>
      <c r="D141" s="44"/>
      <c r="E141" s="44"/>
      <c r="F141" s="44"/>
      <c r="G141" s="44"/>
      <c r="H141" s="44"/>
      <c r="I141" s="44"/>
      <c r="J141" s="44"/>
      <c r="L141" s="44"/>
      <c r="M141" s="44"/>
      <c r="N141" s="44"/>
      <c r="O141" s="44"/>
      <c r="P141" s="44"/>
      <c r="Q141" s="44"/>
      <c r="S141" s="77"/>
      <c r="U141" s="44"/>
      <c r="V141" s="44"/>
      <c r="W141" s="44"/>
      <c r="X141" s="44"/>
      <c r="Y141" s="44"/>
      <c r="Z141" s="44"/>
      <c r="AA141" s="44"/>
      <c r="AC141" s="44"/>
      <c r="AD141" s="44"/>
      <c r="AE141" s="44"/>
      <c r="AF141" s="44"/>
      <c r="AG141" s="44"/>
      <c r="AH141" s="44"/>
    </row>
    <row r="142" spans="2:34" x14ac:dyDescent="0.25">
      <c r="B142" s="77"/>
      <c r="D142" s="44"/>
      <c r="E142" s="44"/>
      <c r="F142" s="44"/>
      <c r="G142" s="44"/>
      <c r="H142" s="44"/>
      <c r="I142" s="44"/>
      <c r="J142" s="44"/>
      <c r="L142" s="44"/>
      <c r="M142" s="44"/>
      <c r="N142" s="44"/>
      <c r="O142" s="44"/>
      <c r="P142" s="44"/>
      <c r="Q142" s="44"/>
      <c r="S142" s="77"/>
      <c r="U142" s="44"/>
      <c r="V142" s="44"/>
      <c r="W142" s="44"/>
      <c r="X142" s="44"/>
      <c r="Y142" s="44"/>
      <c r="Z142" s="44"/>
      <c r="AA142" s="44"/>
      <c r="AC142" s="44"/>
      <c r="AD142" s="44"/>
      <c r="AE142" s="44"/>
      <c r="AF142" s="44"/>
      <c r="AG142" s="44"/>
      <c r="AH142" s="44"/>
    </row>
    <row r="143" spans="2:34" x14ac:dyDescent="0.25">
      <c r="B143" s="77"/>
      <c r="D143" s="44"/>
      <c r="E143" s="44"/>
      <c r="F143" s="44"/>
      <c r="G143" s="44"/>
      <c r="H143" s="44"/>
      <c r="I143" s="44"/>
      <c r="J143" s="44"/>
      <c r="L143" s="44"/>
      <c r="M143" s="44"/>
      <c r="N143" s="44"/>
      <c r="O143" s="44"/>
      <c r="P143" s="44"/>
      <c r="Q143" s="44"/>
      <c r="S143" s="77"/>
      <c r="U143" s="44"/>
      <c r="V143" s="44"/>
      <c r="W143" s="44"/>
      <c r="X143" s="44"/>
      <c r="Y143" s="44"/>
      <c r="Z143" s="44"/>
      <c r="AA143" s="44"/>
      <c r="AC143" s="44"/>
      <c r="AD143" s="44"/>
      <c r="AE143" s="44"/>
      <c r="AF143" s="44"/>
      <c r="AG143" s="44"/>
      <c r="AH143" s="44"/>
    </row>
    <row r="144" spans="2:34" x14ac:dyDescent="0.25">
      <c r="B144" s="77"/>
      <c r="D144" s="44"/>
      <c r="E144" s="44"/>
      <c r="F144" s="44"/>
      <c r="G144" s="44"/>
      <c r="H144" s="44"/>
      <c r="I144" s="44"/>
      <c r="J144" s="44"/>
      <c r="L144" s="44"/>
      <c r="M144" s="44"/>
      <c r="N144" s="44"/>
      <c r="O144" s="44"/>
      <c r="P144" s="44"/>
      <c r="Q144" s="44"/>
      <c r="S144" s="77"/>
      <c r="U144" s="44"/>
      <c r="V144" s="44"/>
      <c r="W144" s="44"/>
      <c r="X144" s="44"/>
      <c r="Y144" s="44"/>
      <c r="Z144" s="44"/>
      <c r="AA144" s="44"/>
      <c r="AC144" s="44"/>
      <c r="AD144" s="44"/>
      <c r="AE144" s="44"/>
      <c r="AF144" s="44"/>
      <c r="AG144" s="44"/>
      <c r="AH144" s="44"/>
    </row>
    <row r="145" spans="2:34" x14ac:dyDescent="0.25">
      <c r="B145" s="77"/>
      <c r="D145" s="44"/>
      <c r="E145" s="44"/>
      <c r="F145" s="44"/>
      <c r="G145" s="44"/>
      <c r="H145" s="44"/>
      <c r="I145" s="44"/>
      <c r="J145" s="44"/>
      <c r="L145" s="44"/>
      <c r="M145" s="44"/>
      <c r="N145" s="44"/>
      <c r="O145" s="44"/>
      <c r="P145" s="44"/>
      <c r="Q145" s="44"/>
      <c r="S145" s="77"/>
      <c r="U145" s="44"/>
      <c r="V145" s="44"/>
      <c r="W145" s="44"/>
      <c r="X145" s="44"/>
      <c r="Y145" s="44"/>
      <c r="Z145" s="44"/>
      <c r="AA145" s="44"/>
      <c r="AC145" s="44"/>
      <c r="AD145" s="44"/>
      <c r="AE145" s="44"/>
      <c r="AF145" s="44"/>
      <c r="AG145" s="44"/>
      <c r="AH145" s="44"/>
    </row>
    <row r="146" spans="2:34" x14ac:dyDescent="0.25">
      <c r="B146" s="77"/>
      <c r="D146" s="44"/>
      <c r="E146" s="44"/>
      <c r="F146" s="44"/>
      <c r="G146" s="44"/>
      <c r="H146" s="44"/>
      <c r="I146" s="44"/>
      <c r="J146" s="44"/>
      <c r="L146" s="44"/>
      <c r="M146" s="44"/>
      <c r="N146" s="44"/>
      <c r="O146" s="44"/>
      <c r="P146" s="44"/>
      <c r="Q146" s="44"/>
      <c r="S146" s="77"/>
      <c r="U146" s="44"/>
      <c r="V146" s="44"/>
      <c r="W146" s="44"/>
      <c r="X146" s="44"/>
      <c r="Y146" s="44"/>
      <c r="Z146" s="44"/>
      <c r="AA146" s="44"/>
      <c r="AC146" s="44"/>
      <c r="AD146" s="44"/>
      <c r="AE146" s="44"/>
      <c r="AF146" s="44"/>
      <c r="AG146" s="44"/>
      <c r="AH146" s="44"/>
    </row>
    <row r="147" spans="2:34" x14ac:dyDescent="0.25">
      <c r="B147" s="77"/>
      <c r="D147" s="44"/>
      <c r="E147" s="44"/>
      <c r="F147" s="44"/>
      <c r="G147" s="44"/>
      <c r="H147" s="44"/>
      <c r="I147" s="44"/>
      <c r="J147" s="44"/>
      <c r="L147" s="44"/>
      <c r="M147" s="44"/>
      <c r="N147" s="44"/>
      <c r="O147" s="44"/>
      <c r="P147" s="44"/>
      <c r="Q147" s="44"/>
      <c r="S147" s="77"/>
      <c r="U147" s="44"/>
      <c r="V147" s="44"/>
      <c r="W147" s="44"/>
      <c r="X147" s="44"/>
      <c r="Y147" s="44"/>
      <c r="Z147" s="44"/>
      <c r="AA147" s="44"/>
      <c r="AC147" s="44"/>
      <c r="AD147" s="44"/>
      <c r="AE147" s="44"/>
      <c r="AF147" s="44"/>
      <c r="AG147" s="44"/>
      <c r="AH147" s="44"/>
    </row>
    <row r="148" spans="2:34" x14ac:dyDescent="0.25">
      <c r="B148" s="77"/>
      <c r="D148" s="44"/>
      <c r="E148" s="44"/>
      <c r="F148" s="44"/>
      <c r="G148" s="44"/>
      <c r="H148" s="44"/>
      <c r="I148" s="44"/>
      <c r="J148" s="44"/>
      <c r="L148" s="44"/>
      <c r="M148" s="44"/>
      <c r="N148" s="44"/>
      <c r="O148" s="44"/>
      <c r="P148" s="44"/>
      <c r="Q148" s="44"/>
      <c r="S148" s="77"/>
      <c r="U148" s="44"/>
      <c r="V148" s="44"/>
      <c r="W148" s="44"/>
      <c r="X148" s="44"/>
      <c r="Y148" s="44"/>
      <c r="Z148" s="44"/>
      <c r="AA148" s="44"/>
      <c r="AC148" s="44"/>
      <c r="AD148" s="44"/>
      <c r="AE148" s="44"/>
      <c r="AF148" s="44"/>
      <c r="AG148" s="44"/>
      <c r="AH148" s="44"/>
    </row>
    <row r="149" spans="2:34" x14ac:dyDescent="0.25">
      <c r="B149" s="77"/>
      <c r="D149" s="44"/>
      <c r="E149" s="44"/>
      <c r="F149" s="44"/>
      <c r="G149" s="44"/>
      <c r="H149" s="44"/>
      <c r="I149" s="44"/>
      <c r="J149" s="44"/>
      <c r="L149" s="44"/>
      <c r="M149" s="44"/>
      <c r="N149" s="44"/>
      <c r="O149" s="44"/>
      <c r="P149" s="44"/>
      <c r="Q149" s="44"/>
      <c r="S149" s="77"/>
      <c r="U149" s="44"/>
      <c r="V149" s="44"/>
      <c r="W149" s="44"/>
      <c r="X149" s="44"/>
      <c r="Y149" s="44"/>
      <c r="Z149" s="44"/>
      <c r="AA149" s="44"/>
      <c r="AC149" s="44"/>
      <c r="AD149" s="44"/>
      <c r="AE149" s="44"/>
      <c r="AF149" s="44"/>
      <c r="AG149" s="44"/>
      <c r="AH149" s="44"/>
    </row>
    <row r="150" spans="2:34" x14ac:dyDescent="0.25">
      <c r="B150" s="77"/>
      <c r="D150" s="44"/>
      <c r="E150" s="44"/>
      <c r="F150" s="44"/>
      <c r="G150" s="44"/>
      <c r="H150" s="44"/>
      <c r="I150" s="44"/>
      <c r="J150" s="44"/>
      <c r="L150" s="44"/>
      <c r="M150" s="44"/>
      <c r="N150" s="44"/>
      <c r="O150" s="44"/>
      <c r="P150" s="44"/>
      <c r="Q150" s="44"/>
      <c r="S150" s="77"/>
      <c r="U150" s="44"/>
      <c r="V150" s="44"/>
      <c r="W150" s="44"/>
      <c r="X150" s="44"/>
      <c r="Y150" s="44"/>
      <c r="Z150" s="44"/>
      <c r="AA150" s="44"/>
      <c r="AC150" s="44"/>
      <c r="AD150" s="44"/>
      <c r="AE150" s="44"/>
      <c r="AF150" s="44"/>
      <c r="AG150" s="44"/>
      <c r="AH150" s="44"/>
    </row>
    <row r="151" spans="2:34" x14ac:dyDescent="0.25">
      <c r="B151" s="77"/>
      <c r="D151" s="44"/>
      <c r="E151" s="44"/>
      <c r="F151" s="44"/>
      <c r="G151" s="44"/>
      <c r="H151" s="44"/>
      <c r="I151" s="44"/>
      <c r="J151" s="44"/>
      <c r="L151" s="44"/>
      <c r="M151" s="44"/>
      <c r="N151" s="44"/>
      <c r="O151" s="44"/>
      <c r="P151" s="44"/>
      <c r="Q151" s="44"/>
      <c r="S151" s="77"/>
      <c r="U151" s="44"/>
      <c r="V151" s="44"/>
      <c r="W151" s="44"/>
      <c r="X151" s="44"/>
      <c r="Y151" s="44"/>
      <c r="Z151" s="44"/>
      <c r="AA151" s="44"/>
      <c r="AC151" s="44"/>
      <c r="AD151" s="44"/>
      <c r="AE151" s="44"/>
      <c r="AF151" s="44"/>
      <c r="AG151" s="44"/>
      <c r="AH151" s="44"/>
    </row>
    <row r="152" spans="2:34" x14ac:dyDescent="0.25">
      <c r="B152" s="77"/>
      <c r="D152" s="44"/>
      <c r="E152" s="44"/>
      <c r="F152" s="44"/>
      <c r="G152" s="44"/>
      <c r="H152" s="44"/>
      <c r="I152" s="44"/>
      <c r="J152" s="44"/>
      <c r="L152" s="44"/>
      <c r="M152" s="44"/>
      <c r="N152" s="44"/>
      <c r="O152" s="44"/>
      <c r="P152" s="44"/>
      <c r="Q152" s="44"/>
      <c r="S152" s="77"/>
      <c r="U152" s="44"/>
      <c r="V152" s="44"/>
      <c r="W152" s="44"/>
      <c r="X152" s="44"/>
      <c r="Y152" s="44"/>
      <c r="Z152" s="44"/>
      <c r="AA152" s="44"/>
      <c r="AC152" s="44"/>
      <c r="AD152" s="44"/>
      <c r="AE152" s="44"/>
      <c r="AF152" s="44"/>
      <c r="AG152" s="44"/>
      <c r="AH152" s="44"/>
    </row>
    <row r="153" spans="2:34" x14ac:dyDescent="0.25">
      <c r="B153" s="77"/>
      <c r="D153" s="44"/>
      <c r="E153" s="44"/>
      <c r="F153" s="44"/>
      <c r="G153" s="44"/>
      <c r="H153" s="44"/>
      <c r="I153" s="44"/>
      <c r="J153" s="44"/>
      <c r="L153" s="44"/>
      <c r="M153" s="44"/>
      <c r="N153" s="44"/>
      <c r="O153" s="44"/>
      <c r="P153" s="44"/>
      <c r="Q153" s="44"/>
      <c r="S153" s="77"/>
      <c r="U153" s="44"/>
      <c r="V153" s="44"/>
      <c r="W153" s="44"/>
      <c r="X153" s="44"/>
      <c r="Y153" s="44"/>
      <c r="Z153" s="44"/>
      <c r="AA153" s="44"/>
      <c r="AC153" s="44"/>
      <c r="AD153" s="44"/>
      <c r="AE153" s="44"/>
      <c r="AF153" s="44"/>
      <c r="AG153" s="44"/>
      <c r="AH153" s="44"/>
    </row>
    <row r="154" spans="2:34" x14ac:dyDescent="0.25">
      <c r="B154" s="77"/>
      <c r="D154" s="44"/>
      <c r="E154" s="44"/>
      <c r="F154" s="44"/>
      <c r="G154" s="44"/>
      <c r="H154" s="44"/>
      <c r="I154" s="44"/>
      <c r="J154" s="44"/>
      <c r="L154" s="44"/>
      <c r="M154" s="44"/>
      <c r="N154" s="44"/>
      <c r="O154" s="44"/>
      <c r="P154" s="44"/>
      <c r="Q154" s="44"/>
      <c r="S154" s="77"/>
      <c r="U154" s="44"/>
      <c r="V154" s="44"/>
      <c r="W154" s="44"/>
      <c r="X154" s="44"/>
      <c r="Y154" s="44"/>
      <c r="Z154" s="44"/>
      <c r="AA154" s="44"/>
      <c r="AC154" s="44"/>
      <c r="AD154" s="44"/>
      <c r="AE154" s="44"/>
      <c r="AF154" s="44"/>
      <c r="AG154" s="44"/>
      <c r="AH154" s="44"/>
    </row>
    <row r="155" spans="2:34" x14ac:dyDescent="0.25">
      <c r="B155" s="77"/>
      <c r="D155" s="44"/>
      <c r="E155" s="44"/>
      <c r="F155" s="44"/>
      <c r="G155" s="44"/>
      <c r="H155" s="44"/>
      <c r="I155" s="44"/>
      <c r="J155" s="44"/>
      <c r="L155" s="44"/>
      <c r="M155" s="44"/>
      <c r="N155" s="44"/>
      <c r="O155" s="44"/>
      <c r="P155" s="44"/>
      <c r="Q155" s="44"/>
      <c r="S155" s="77"/>
      <c r="U155" s="44"/>
      <c r="V155" s="44"/>
      <c r="W155" s="44"/>
      <c r="X155" s="44"/>
      <c r="Y155" s="44"/>
      <c r="Z155" s="44"/>
      <c r="AA155" s="44"/>
      <c r="AC155" s="44"/>
      <c r="AD155" s="44"/>
      <c r="AE155" s="44"/>
      <c r="AF155" s="44"/>
      <c r="AG155" s="44"/>
      <c r="AH155" s="44"/>
    </row>
    <row r="156" spans="2:34" x14ac:dyDescent="0.25">
      <c r="B156" s="77"/>
      <c r="D156" s="44"/>
      <c r="E156" s="44"/>
      <c r="F156" s="44"/>
      <c r="G156" s="44"/>
      <c r="H156" s="44"/>
      <c r="I156" s="44"/>
      <c r="J156" s="44"/>
      <c r="L156" s="44"/>
      <c r="M156" s="44"/>
      <c r="N156" s="44"/>
      <c r="O156" s="44"/>
      <c r="P156" s="44"/>
      <c r="Q156" s="44"/>
      <c r="S156" s="77"/>
      <c r="U156" s="44"/>
      <c r="V156" s="44"/>
      <c r="W156" s="44"/>
      <c r="X156" s="44"/>
      <c r="Y156" s="44"/>
      <c r="Z156" s="44"/>
      <c r="AA156" s="44"/>
      <c r="AC156" s="44"/>
      <c r="AD156" s="44"/>
      <c r="AE156" s="44"/>
      <c r="AF156" s="44"/>
      <c r="AG156" s="44"/>
      <c r="AH156" s="44"/>
    </row>
    <row r="157" spans="2:34" x14ac:dyDescent="0.25">
      <c r="B157" s="77"/>
      <c r="D157" s="44"/>
      <c r="E157" s="44"/>
      <c r="F157" s="44"/>
      <c r="G157" s="44"/>
      <c r="H157" s="44"/>
      <c r="I157" s="44"/>
      <c r="J157" s="44"/>
      <c r="L157" s="44"/>
      <c r="M157" s="44"/>
      <c r="N157" s="44"/>
      <c r="O157" s="44"/>
      <c r="P157" s="44"/>
      <c r="Q157" s="44"/>
      <c r="S157" s="77"/>
      <c r="U157" s="44"/>
      <c r="V157" s="44"/>
      <c r="W157" s="44"/>
      <c r="X157" s="44"/>
      <c r="Y157" s="44"/>
      <c r="Z157" s="44"/>
      <c r="AA157" s="44"/>
      <c r="AC157" s="44"/>
      <c r="AD157" s="44"/>
      <c r="AE157" s="44"/>
      <c r="AF157" s="44"/>
      <c r="AG157" s="44"/>
      <c r="AH157" s="44"/>
    </row>
    <row r="158" spans="2:34" x14ac:dyDescent="0.25">
      <c r="B158" s="77"/>
      <c r="D158" s="44"/>
      <c r="E158" s="44"/>
      <c r="F158" s="44"/>
      <c r="G158" s="44"/>
      <c r="H158" s="44"/>
      <c r="I158" s="44"/>
      <c r="J158" s="44"/>
      <c r="L158" s="44"/>
      <c r="M158" s="44"/>
      <c r="N158" s="44"/>
      <c r="O158" s="44"/>
      <c r="P158" s="44"/>
      <c r="Q158" s="44"/>
      <c r="S158" s="77"/>
      <c r="U158" s="44"/>
      <c r="V158" s="44"/>
      <c r="W158" s="44"/>
      <c r="X158" s="44"/>
      <c r="Y158" s="44"/>
      <c r="Z158" s="44"/>
      <c r="AA158" s="44"/>
      <c r="AC158" s="44"/>
      <c r="AD158" s="44"/>
      <c r="AE158" s="44"/>
      <c r="AF158" s="44"/>
      <c r="AG158" s="44"/>
      <c r="AH158" s="44"/>
    </row>
    <row r="159" spans="2:34" x14ac:dyDescent="0.25">
      <c r="B159" s="77"/>
      <c r="D159" s="44"/>
      <c r="E159" s="44"/>
      <c r="F159" s="44"/>
      <c r="G159" s="44"/>
      <c r="H159" s="44"/>
      <c r="I159" s="44"/>
      <c r="J159" s="44"/>
      <c r="L159" s="44"/>
      <c r="M159" s="44"/>
      <c r="N159" s="44"/>
      <c r="O159" s="44"/>
      <c r="P159" s="44"/>
      <c r="Q159" s="44"/>
      <c r="S159" s="77"/>
      <c r="U159" s="44"/>
      <c r="V159" s="44"/>
      <c r="W159" s="44"/>
      <c r="X159" s="44"/>
      <c r="Y159" s="44"/>
      <c r="Z159" s="44"/>
      <c r="AA159" s="44"/>
      <c r="AC159" s="44"/>
      <c r="AD159" s="44"/>
      <c r="AE159" s="44"/>
      <c r="AF159" s="44"/>
      <c r="AG159" s="44"/>
      <c r="AH159" s="44"/>
    </row>
    <row r="160" spans="2:34" x14ac:dyDescent="0.25">
      <c r="B160" s="77"/>
      <c r="D160" s="44"/>
      <c r="E160" s="44"/>
      <c r="F160" s="44"/>
      <c r="G160" s="44"/>
      <c r="H160" s="44"/>
      <c r="I160" s="44"/>
      <c r="J160" s="44"/>
      <c r="L160" s="44"/>
      <c r="M160" s="44"/>
      <c r="N160" s="44"/>
      <c r="O160" s="44"/>
      <c r="P160" s="44"/>
      <c r="Q160" s="44"/>
      <c r="S160" s="77"/>
      <c r="U160" s="44"/>
      <c r="V160" s="44"/>
      <c r="W160" s="44"/>
      <c r="X160" s="44"/>
      <c r="Y160" s="44"/>
      <c r="Z160" s="44"/>
      <c r="AA160" s="44"/>
      <c r="AC160" s="44"/>
      <c r="AD160" s="44"/>
      <c r="AE160" s="44"/>
      <c r="AF160" s="44"/>
      <c r="AG160" s="44"/>
      <c r="AH160" s="44"/>
    </row>
    <row r="161" spans="2:34" x14ac:dyDescent="0.25">
      <c r="B161" s="77"/>
      <c r="D161" s="44"/>
      <c r="E161" s="44"/>
      <c r="F161" s="44"/>
      <c r="G161" s="44"/>
      <c r="H161" s="44"/>
      <c r="I161" s="44"/>
      <c r="J161" s="44"/>
      <c r="L161" s="44"/>
      <c r="M161" s="44"/>
      <c r="N161" s="44"/>
      <c r="O161" s="44"/>
      <c r="P161" s="44"/>
      <c r="Q161" s="44"/>
      <c r="S161" s="77"/>
      <c r="U161" s="44"/>
      <c r="V161" s="44"/>
      <c r="W161" s="44"/>
      <c r="X161" s="44"/>
      <c r="Y161" s="44"/>
      <c r="Z161" s="44"/>
      <c r="AA161" s="44"/>
      <c r="AC161" s="44"/>
      <c r="AD161" s="44"/>
      <c r="AE161" s="44"/>
      <c r="AF161" s="44"/>
      <c r="AG161" s="44"/>
      <c r="AH161" s="44"/>
    </row>
    <row r="162" spans="2:34" x14ac:dyDescent="0.25">
      <c r="B162" s="77"/>
      <c r="D162" s="44"/>
      <c r="E162" s="44"/>
      <c r="F162" s="44"/>
      <c r="G162" s="44"/>
      <c r="H162" s="44"/>
      <c r="I162" s="44"/>
      <c r="J162" s="44"/>
      <c r="L162" s="44"/>
      <c r="M162" s="44"/>
      <c r="N162" s="44"/>
      <c r="O162" s="44"/>
      <c r="P162" s="44"/>
      <c r="Q162" s="44"/>
      <c r="S162" s="77"/>
      <c r="U162" s="44"/>
      <c r="V162" s="44"/>
      <c r="W162" s="44"/>
      <c r="X162" s="44"/>
      <c r="Y162" s="44"/>
      <c r="Z162" s="44"/>
      <c r="AA162" s="44"/>
      <c r="AC162" s="44"/>
      <c r="AD162" s="44"/>
      <c r="AE162" s="44"/>
      <c r="AF162" s="44"/>
      <c r="AG162" s="44"/>
      <c r="AH162" s="44"/>
    </row>
    <row r="163" spans="2:34" x14ac:dyDescent="0.25">
      <c r="B163" s="77"/>
      <c r="D163" s="44"/>
      <c r="E163" s="44"/>
      <c r="F163" s="44"/>
      <c r="G163" s="44"/>
      <c r="H163" s="44"/>
      <c r="I163" s="44"/>
      <c r="J163" s="44"/>
      <c r="L163" s="44"/>
      <c r="M163" s="44"/>
      <c r="N163" s="44"/>
      <c r="O163" s="44"/>
      <c r="P163" s="44"/>
      <c r="Q163" s="44"/>
      <c r="S163" s="77"/>
      <c r="U163" s="44"/>
      <c r="V163" s="44"/>
      <c r="W163" s="44"/>
      <c r="X163" s="44"/>
      <c r="Y163" s="44"/>
      <c r="Z163" s="44"/>
      <c r="AA163" s="44"/>
      <c r="AC163" s="44"/>
      <c r="AD163" s="44"/>
      <c r="AE163" s="44"/>
      <c r="AF163" s="44"/>
      <c r="AG163" s="44"/>
      <c r="AH163" s="44"/>
    </row>
    <row r="164" spans="2:34" x14ac:dyDescent="0.25">
      <c r="B164" s="77"/>
      <c r="D164" s="44"/>
      <c r="E164" s="44"/>
      <c r="F164" s="44"/>
      <c r="G164" s="44"/>
      <c r="H164" s="44"/>
      <c r="I164" s="44"/>
      <c r="J164" s="44"/>
      <c r="L164" s="44"/>
      <c r="M164" s="44"/>
      <c r="N164" s="44"/>
      <c r="O164" s="44"/>
      <c r="P164" s="44"/>
      <c r="Q164" s="44"/>
      <c r="S164" s="77"/>
      <c r="U164" s="44"/>
      <c r="V164" s="44"/>
      <c r="W164" s="44"/>
      <c r="X164" s="44"/>
      <c r="Y164" s="44"/>
      <c r="Z164" s="44"/>
      <c r="AA164" s="44"/>
      <c r="AC164" s="44"/>
      <c r="AD164" s="44"/>
      <c r="AE164" s="44"/>
      <c r="AF164" s="44"/>
      <c r="AG164" s="44"/>
      <c r="AH164" s="44"/>
    </row>
    <row r="165" spans="2:34" x14ac:dyDescent="0.25">
      <c r="B165" s="77"/>
      <c r="D165" s="44"/>
      <c r="E165" s="44"/>
      <c r="F165" s="44"/>
      <c r="G165" s="44"/>
      <c r="H165" s="44"/>
      <c r="I165" s="44"/>
      <c r="J165" s="44"/>
      <c r="L165" s="44"/>
      <c r="M165" s="44"/>
      <c r="N165" s="44"/>
      <c r="O165" s="44"/>
      <c r="P165" s="44"/>
      <c r="Q165" s="44"/>
      <c r="S165" s="77"/>
      <c r="U165" s="44"/>
      <c r="V165" s="44"/>
      <c r="W165" s="44"/>
      <c r="X165" s="44"/>
      <c r="Y165" s="44"/>
      <c r="Z165" s="44"/>
      <c r="AA165" s="44"/>
      <c r="AC165" s="44"/>
      <c r="AD165" s="44"/>
      <c r="AE165" s="44"/>
      <c r="AF165" s="44"/>
      <c r="AG165" s="44"/>
      <c r="AH165" s="44"/>
    </row>
    <row r="166" spans="2:34" x14ac:dyDescent="0.25">
      <c r="B166" s="77"/>
      <c r="D166" s="44"/>
      <c r="E166" s="44"/>
      <c r="F166" s="44"/>
      <c r="G166" s="44"/>
      <c r="H166" s="44"/>
      <c r="I166" s="44"/>
      <c r="J166" s="44"/>
      <c r="L166" s="44"/>
      <c r="M166" s="44"/>
      <c r="N166" s="44"/>
      <c r="O166" s="44"/>
      <c r="P166" s="44"/>
      <c r="Q166" s="44"/>
      <c r="S166" s="77"/>
      <c r="U166" s="44"/>
      <c r="V166" s="44"/>
      <c r="W166" s="44"/>
      <c r="X166" s="44"/>
      <c r="Y166" s="44"/>
      <c r="Z166" s="44"/>
      <c r="AA166" s="44"/>
      <c r="AC166" s="44"/>
      <c r="AD166" s="44"/>
      <c r="AE166" s="44"/>
      <c r="AF166" s="44"/>
      <c r="AG166" s="44"/>
      <c r="AH166" s="44"/>
    </row>
    <row r="167" spans="2:34" x14ac:dyDescent="0.25">
      <c r="B167" s="77"/>
      <c r="D167" s="44"/>
      <c r="E167" s="44"/>
      <c r="F167" s="44"/>
      <c r="G167" s="44"/>
      <c r="H167" s="44"/>
      <c r="I167" s="44"/>
      <c r="J167" s="44"/>
      <c r="L167" s="44"/>
      <c r="M167" s="44"/>
      <c r="N167" s="44"/>
      <c r="O167" s="44"/>
      <c r="P167" s="44"/>
      <c r="Q167" s="44"/>
      <c r="S167" s="77"/>
      <c r="U167" s="44"/>
      <c r="V167" s="44"/>
      <c r="W167" s="44"/>
      <c r="X167" s="44"/>
      <c r="Y167" s="44"/>
      <c r="Z167" s="44"/>
      <c r="AA167" s="44"/>
      <c r="AC167" s="44"/>
      <c r="AD167" s="44"/>
      <c r="AE167" s="44"/>
      <c r="AF167" s="44"/>
      <c r="AG167" s="44"/>
      <c r="AH167" s="44"/>
    </row>
    <row r="168" spans="2:34" x14ac:dyDescent="0.25">
      <c r="B168" s="77"/>
      <c r="D168" s="44"/>
      <c r="E168" s="44"/>
      <c r="F168" s="44"/>
      <c r="G168" s="44"/>
      <c r="H168" s="44"/>
      <c r="I168" s="44"/>
      <c r="J168" s="44"/>
      <c r="L168" s="44"/>
      <c r="M168" s="44"/>
      <c r="N168" s="44"/>
      <c r="O168" s="44"/>
      <c r="P168" s="44"/>
      <c r="Q168" s="44"/>
      <c r="S168" s="77"/>
      <c r="U168" s="44"/>
      <c r="V168" s="44"/>
      <c r="W168" s="44"/>
      <c r="X168" s="44"/>
      <c r="Y168" s="44"/>
      <c r="Z168" s="44"/>
      <c r="AA168" s="44"/>
      <c r="AC168" s="44"/>
      <c r="AD168" s="44"/>
      <c r="AE168" s="44"/>
      <c r="AF168" s="44"/>
      <c r="AG168" s="44"/>
      <c r="AH168" s="44"/>
    </row>
    <row r="169" spans="2:34" x14ac:dyDescent="0.25">
      <c r="B169" s="77"/>
      <c r="D169" s="44"/>
      <c r="E169" s="44"/>
      <c r="F169" s="44"/>
      <c r="G169" s="44"/>
      <c r="H169" s="44"/>
      <c r="I169" s="44"/>
      <c r="J169" s="44"/>
      <c r="L169" s="44"/>
      <c r="M169" s="44"/>
      <c r="N169" s="44"/>
      <c r="O169" s="44"/>
      <c r="P169" s="44"/>
      <c r="Q169" s="44"/>
      <c r="S169" s="77"/>
      <c r="U169" s="44"/>
      <c r="V169" s="44"/>
      <c r="W169" s="44"/>
      <c r="X169" s="44"/>
      <c r="Y169" s="44"/>
      <c r="Z169" s="44"/>
      <c r="AA169" s="44"/>
      <c r="AC169" s="44"/>
      <c r="AD169" s="44"/>
      <c r="AE169" s="44"/>
      <c r="AF169" s="44"/>
      <c r="AG169" s="44"/>
      <c r="AH169" s="44"/>
    </row>
    <row r="170" spans="2:34" x14ac:dyDescent="0.25">
      <c r="B170" s="77"/>
      <c r="D170" s="44"/>
      <c r="E170" s="44"/>
      <c r="F170" s="44"/>
      <c r="G170" s="44"/>
      <c r="H170" s="44"/>
      <c r="I170" s="44"/>
      <c r="J170" s="44"/>
      <c r="L170" s="44"/>
      <c r="M170" s="44"/>
      <c r="N170" s="44"/>
      <c r="O170" s="44"/>
      <c r="P170" s="44"/>
      <c r="Q170" s="44"/>
      <c r="S170" s="77"/>
      <c r="U170" s="44"/>
      <c r="V170" s="44"/>
      <c r="W170" s="44"/>
      <c r="X170" s="44"/>
      <c r="Y170" s="44"/>
      <c r="Z170" s="44"/>
      <c r="AA170" s="44"/>
      <c r="AC170" s="44"/>
      <c r="AD170" s="44"/>
      <c r="AE170" s="44"/>
      <c r="AF170" s="44"/>
      <c r="AG170" s="44"/>
      <c r="AH170" s="44"/>
    </row>
    <row r="171" spans="2:34" x14ac:dyDescent="0.25">
      <c r="B171" s="77"/>
      <c r="D171" s="44"/>
      <c r="E171" s="44"/>
      <c r="F171" s="44"/>
      <c r="G171" s="44"/>
      <c r="H171" s="44"/>
      <c r="I171" s="44"/>
      <c r="J171" s="44"/>
      <c r="L171" s="44"/>
      <c r="M171" s="44"/>
      <c r="N171" s="44"/>
      <c r="O171" s="44"/>
      <c r="P171" s="44"/>
      <c r="Q171" s="44"/>
      <c r="S171" s="77"/>
      <c r="U171" s="44"/>
      <c r="V171" s="44"/>
      <c r="W171" s="44"/>
      <c r="X171" s="44"/>
      <c r="Y171" s="44"/>
      <c r="Z171" s="44"/>
      <c r="AA171" s="44"/>
      <c r="AC171" s="44"/>
      <c r="AD171" s="44"/>
      <c r="AE171" s="44"/>
      <c r="AF171" s="44"/>
      <c r="AG171" s="44"/>
      <c r="AH171" s="44"/>
    </row>
    <row r="172" spans="2:34" x14ac:dyDescent="0.25">
      <c r="B172" s="77"/>
      <c r="D172" s="44"/>
      <c r="E172" s="44"/>
      <c r="F172" s="44"/>
      <c r="G172" s="44"/>
      <c r="H172" s="44"/>
      <c r="I172" s="44"/>
      <c r="J172" s="44"/>
      <c r="L172" s="44"/>
      <c r="M172" s="44"/>
      <c r="N172" s="44"/>
      <c r="O172" s="44"/>
      <c r="P172" s="44"/>
      <c r="Q172" s="44"/>
      <c r="S172" s="77"/>
      <c r="U172" s="44"/>
      <c r="V172" s="44"/>
      <c r="W172" s="44"/>
      <c r="X172" s="44"/>
      <c r="Y172" s="44"/>
      <c r="Z172" s="44"/>
      <c r="AA172" s="44"/>
      <c r="AC172" s="44"/>
      <c r="AD172" s="44"/>
      <c r="AE172" s="44"/>
      <c r="AF172" s="44"/>
      <c r="AG172" s="44"/>
      <c r="AH172" s="44"/>
    </row>
    <row r="173" spans="2:34" x14ac:dyDescent="0.25">
      <c r="B173" s="77"/>
      <c r="D173" s="44"/>
      <c r="E173" s="44"/>
      <c r="F173" s="44"/>
      <c r="G173" s="44"/>
      <c r="H173" s="44"/>
      <c r="I173" s="44"/>
      <c r="J173" s="44"/>
      <c r="L173" s="44"/>
      <c r="M173" s="44"/>
      <c r="N173" s="44"/>
      <c r="O173" s="44"/>
      <c r="P173" s="44"/>
      <c r="Q173" s="44"/>
      <c r="S173" s="77"/>
      <c r="U173" s="44"/>
      <c r="V173" s="44"/>
      <c r="W173" s="44"/>
      <c r="X173" s="44"/>
      <c r="Y173" s="44"/>
      <c r="Z173" s="44"/>
      <c r="AA173" s="44"/>
      <c r="AC173" s="44"/>
      <c r="AD173" s="44"/>
      <c r="AE173" s="44"/>
      <c r="AF173" s="44"/>
      <c r="AG173" s="44"/>
      <c r="AH173" s="44"/>
    </row>
    <row r="174" spans="2:34" x14ac:dyDescent="0.25">
      <c r="B174" s="77"/>
      <c r="D174" s="44"/>
      <c r="E174" s="44"/>
      <c r="F174" s="44"/>
      <c r="G174" s="44"/>
      <c r="H174" s="44"/>
      <c r="I174" s="44"/>
      <c r="J174" s="44"/>
      <c r="L174" s="44"/>
      <c r="M174" s="44"/>
      <c r="N174" s="44"/>
      <c r="O174" s="44"/>
      <c r="P174" s="44"/>
      <c r="Q174" s="44"/>
      <c r="S174" s="77"/>
      <c r="U174" s="44"/>
      <c r="V174" s="44"/>
      <c r="W174" s="44"/>
      <c r="X174" s="44"/>
      <c r="Y174" s="44"/>
      <c r="Z174" s="44"/>
      <c r="AA174" s="44"/>
      <c r="AC174" s="44"/>
      <c r="AD174" s="44"/>
      <c r="AE174" s="44"/>
      <c r="AF174" s="44"/>
      <c r="AG174" s="44"/>
      <c r="AH174" s="44"/>
    </row>
    <row r="175" spans="2:34" x14ac:dyDescent="0.25">
      <c r="B175" s="77"/>
      <c r="D175" s="44"/>
      <c r="E175" s="44"/>
      <c r="F175" s="44"/>
      <c r="G175" s="44"/>
      <c r="H175" s="44"/>
      <c r="I175" s="44"/>
      <c r="J175" s="44"/>
      <c r="L175" s="44"/>
      <c r="M175" s="44"/>
      <c r="N175" s="44"/>
      <c r="O175" s="44"/>
      <c r="P175" s="44"/>
      <c r="Q175" s="44"/>
      <c r="S175" s="77"/>
      <c r="U175" s="44"/>
      <c r="V175" s="44"/>
      <c r="W175" s="44"/>
      <c r="X175" s="44"/>
      <c r="Y175" s="44"/>
      <c r="Z175" s="44"/>
      <c r="AA175" s="44"/>
      <c r="AC175" s="44"/>
      <c r="AD175" s="44"/>
      <c r="AE175" s="44"/>
      <c r="AF175" s="44"/>
      <c r="AG175" s="44"/>
      <c r="AH175" s="44"/>
    </row>
    <row r="176" spans="2:34" x14ac:dyDescent="0.25">
      <c r="B176" s="77"/>
      <c r="D176" s="44"/>
      <c r="E176" s="44"/>
      <c r="F176" s="44"/>
      <c r="G176" s="44"/>
      <c r="H176" s="44"/>
      <c r="I176" s="44"/>
      <c r="J176" s="44"/>
      <c r="L176" s="44"/>
      <c r="M176" s="44"/>
      <c r="N176" s="44"/>
      <c r="O176" s="44"/>
      <c r="P176" s="44"/>
      <c r="Q176" s="44"/>
      <c r="S176" s="77"/>
      <c r="U176" s="44"/>
      <c r="V176" s="44"/>
      <c r="W176" s="44"/>
      <c r="X176" s="44"/>
      <c r="Y176" s="44"/>
      <c r="Z176" s="44"/>
      <c r="AA176" s="44"/>
      <c r="AC176" s="44"/>
      <c r="AD176" s="44"/>
      <c r="AE176" s="44"/>
      <c r="AF176" s="44"/>
      <c r="AG176" s="44"/>
      <c r="AH176" s="44"/>
    </row>
    <row r="177" spans="2:34" x14ac:dyDescent="0.25">
      <c r="B177" s="77"/>
      <c r="D177" s="44"/>
      <c r="E177" s="44"/>
      <c r="F177" s="44"/>
      <c r="G177" s="44"/>
      <c r="H177" s="44"/>
      <c r="I177" s="44"/>
      <c r="J177" s="44"/>
      <c r="L177" s="44"/>
      <c r="M177" s="44"/>
      <c r="N177" s="44"/>
      <c r="O177" s="44"/>
      <c r="P177" s="44"/>
      <c r="Q177" s="44"/>
      <c r="S177" s="77"/>
      <c r="U177" s="44"/>
      <c r="V177" s="44"/>
      <c r="W177" s="44"/>
      <c r="X177" s="44"/>
      <c r="Y177" s="44"/>
      <c r="Z177" s="44"/>
      <c r="AA177" s="44"/>
      <c r="AC177" s="44"/>
      <c r="AD177" s="44"/>
      <c r="AE177" s="44"/>
      <c r="AF177" s="44"/>
      <c r="AG177" s="44"/>
      <c r="AH177" s="44"/>
    </row>
    <row r="178" spans="2:34" x14ac:dyDescent="0.25">
      <c r="B178" s="77"/>
      <c r="D178" s="44"/>
      <c r="E178" s="44"/>
      <c r="F178" s="44"/>
      <c r="G178" s="44"/>
      <c r="H178" s="44"/>
      <c r="I178" s="44"/>
      <c r="J178" s="44"/>
      <c r="L178" s="44"/>
      <c r="M178" s="44"/>
      <c r="N178" s="44"/>
      <c r="O178" s="44"/>
      <c r="P178" s="44"/>
      <c r="Q178" s="44"/>
      <c r="S178" s="77"/>
      <c r="U178" s="44"/>
      <c r="V178" s="44"/>
      <c r="W178" s="44"/>
      <c r="X178" s="44"/>
      <c r="Y178" s="44"/>
      <c r="Z178" s="44"/>
      <c r="AA178" s="44"/>
      <c r="AC178" s="44"/>
      <c r="AD178" s="44"/>
      <c r="AE178" s="44"/>
      <c r="AF178" s="44"/>
      <c r="AG178" s="44"/>
      <c r="AH178" s="44"/>
    </row>
    <row r="179" spans="2:34" x14ac:dyDescent="0.25">
      <c r="B179" s="77"/>
      <c r="D179" s="44"/>
      <c r="E179" s="44"/>
      <c r="F179" s="44"/>
      <c r="G179" s="44"/>
      <c r="H179" s="44"/>
      <c r="I179" s="44"/>
      <c r="J179" s="44"/>
      <c r="L179" s="44"/>
      <c r="M179" s="44"/>
      <c r="N179" s="44"/>
      <c r="O179" s="44"/>
      <c r="P179" s="44"/>
      <c r="Q179" s="44"/>
      <c r="S179" s="77"/>
      <c r="U179" s="44"/>
      <c r="V179" s="44"/>
      <c r="W179" s="44"/>
      <c r="X179" s="44"/>
      <c r="Y179" s="44"/>
      <c r="Z179" s="44"/>
      <c r="AA179" s="44"/>
      <c r="AC179" s="44"/>
      <c r="AD179" s="44"/>
      <c r="AE179" s="44"/>
      <c r="AF179" s="44"/>
      <c r="AG179" s="44"/>
      <c r="AH179" s="44"/>
    </row>
    <row r="180" spans="2:34" x14ac:dyDescent="0.25">
      <c r="B180" s="77"/>
      <c r="D180" s="44"/>
      <c r="E180" s="44"/>
      <c r="F180" s="44"/>
      <c r="G180" s="44"/>
      <c r="H180" s="44"/>
      <c r="I180" s="44"/>
      <c r="J180" s="44"/>
      <c r="L180" s="44"/>
      <c r="M180" s="44"/>
      <c r="N180" s="44"/>
      <c r="O180" s="44"/>
      <c r="P180" s="44"/>
      <c r="Q180" s="44"/>
      <c r="S180" s="77"/>
      <c r="U180" s="44"/>
      <c r="V180" s="44"/>
      <c r="W180" s="44"/>
      <c r="X180" s="44"/>
      <c r="Y180" s="44"/>
      <c r="Z180" s="44"/>
      <c r="AA180" s="44"/>
      <c r="AC180" s="44"/>
      <c r="AD180" s="44"/>
      <c r="AE180" s="44"/>
      <c r="AF180" s="44"/>
      <c r="AG180" s="44"/>
      <c r="AH180" s="44"/>
    </row>
    <row r="181" spans="2:34" x14ac:dyDescent="0.25">
      <c r="B181" s="77"/>
      <c r="D181" s="44"/>
      <c r="E181" s="44"/>
      <c r="F181" s="44"/>
      <c r="G181" s="44"/>
      <c r="H181" s="44"/>
      <c r="I181" s="44"/>
      <c r="J181" s="44"/>
      <c r="L181" s="44"/>
      <c r="M181" s="44"/>
      <c r="N181" s="44"/>
      <c r="O181" s="44"/>
      <c r="P181" s="44"/>
      <c r="Q181" s="44"/>
      <c r="S181" s="77"/>
      <c r="U181" s="44"/>
      <c r="V181" s="44"/>
      <c r="W181" s="44"/>
      <c r="X181" s="44"/>
      <c r="Y181" s="44"/>
      <c r="Z181" s="44"/>
      <c r="AA181" s="44"/>
      <c r="AC181" s="44"/>
      <c r="AD181" s="44"/>
      <c r="AE181" s="44"/>
      <c r="AF181" s="44"/>
      <c r="AG181" s="44"/>
      <c r="AH181" s="44"/>
    </row>
    <row r="182" spans="2:34" x14ac:dyDescent="0.25">
      <c r="B182" s="77"/>
      <c r="D182" s="44"/>
      <c r="E182" s="44"/>
      <c r="F182" s="44"/>
      <c r="G182" s="44"/>
      <c r="H182" s="44"/>
      <c r="I182" s="44"/>
      <c r="J182" s="44"/>
      <c r="L182" s="44"/>
      <c r="M182" s="44"/>
      <c r="N182" s="44"/>
      <c r="O182" s="44"/>
      <c r="P182" s="44"/>
      <c r="Q182" s="44"/>
      <c r="S182" s="77"/>
      <c r="U182" s="44"/>
      <c r="V182" s="44"/>
      <c r="W182" s="44"/>
      <c r="X182" s="44"/>
      <c r="Y182" s="44"/>
      <c r="Z182" s="44"/>
      <c r="AA182" s="44"/>
      <c r="AC182" s="44"/>
      <c r="AD182" s="44"/>
      <c r="AE182" s="44"/>
      <c r="AF182" s="44"/>
      <c r="AG182" s="44"/>
      <c r="AH182" s="44"/>
    </row>
    <row r="183" spans="2:34" x14ac:dyDescent="0.25">
      <c r="B183" s="77"/>
      <c r="D183" s="44"/>
      <c r="E183" s="44"/>
      <c r="F183" s="44"/>
      <c r="G183" s="44"/>
      <c r="H183" s="44"/>
      <c r="I183" s="44"/>
      <c r="J183" s="44"/>
      <c r="L183" s="44"/>
      <c r="M183" s="44"/>
      <c r="N183" s="44"/>
      <c r="O183" s="44"/>
      <c r="P183" s="44"/>
      <c r="Q183" s="44"/>
      <c r="S183" s="77"/>
      <c r="U183" s="44"/>
      <c r="V183" s="44"/>
      <c r="W183" s="44"/>
      <c r="X183" s="44"/>
      <c r="Y183" s="44"/>
      <c r="Z183" s="44"/>
      <c r="AA183" s="44"/>
      <c r="AC183" s="44"/>
      <c r="AD183" s="44"/>
      <c r="AE183" s="44"/>
      <c r="AF183" s="44"/>
      <c r="AG183" s="44"/>
      <c r="AH183" s="44"/>
    </row>
    <row r="184" spans="2:34" x14ac:dyDescent="0.25">
      <c r="B184" s="77"/>
      <c r="D184" s="44"/>
      <c r="E184" s="44"/>
      <c r="F184" s="44"/>
      <c r="G184" s="44"/>
      <c r="H184" s="44"/>
      <c r="I184" s="44"/>
      <c r="J184" s="44"/>
      <c r="L184" s="44"/>
      <c r="M184" s="44"/>
      <c r="N184" s="44"/>
      <c r="O184" s="44"/>
      <c r="P184" s="44"/>
      <c r="Q184" s="44"/>
      <c r="S184" s="77"/>
      <c r="U184" s="44"/>
      <c r="V184" s="44"/>
      <c r="W184" s="44"/>
      <c r="X184" s="44"/>
      <c r="Y184" s="44"/>
      <c r="Z184" s="44"/>
      <c r="AA184" s="44"/>
      <c r="AC184" s="44"/>
      <c r="AD184" s="44"/>
      <c r="AE184" s="44"/>
      <c r="AF184" s="44"/>
      <c r="AG184" s="44"/>
      <c r="AH184" s="44"/>
    </row>
    <row r="185" spans="2:34" x14ac:dyDescent="0.25">
      <c r="B185" s="77"/>
      <c r="D185" s="44"/>
      <c r="E185" s="44"/>
      <c r="F185" s="44"/>
      <c r="G185" s="44"/>
      <c r="H185" s="44"/>
      <c r="I185" s="44"/>
      <c r="J185" s="44"/>
      <c r="L185" s="44"/>
      <c r="M185" s="44"/>
      <c r="N185" s="44"/>
      <c r="O185" s="44"/>
      <c r="P185" s="44"/>
      <c r="Q185" s="44"/>
      <c r="S185" s="77"/>
      <c r="U185" s="44"/>
      <c r="V185" s="44"/>
      <c r="W185" s="44"/>
      <c r="X185" s="44"/>
      <c r="Y185" s="44"/>
      <c r="Z185" s="44"/>
      <c r="AA185" s="44"/>
      <c r="AC185" s="44"/>
      <c r="AD185" s="44"/>
      <c r="AE185" s="44"/>
      <c r="AF185" s="44"/>
      <c r="AG185" s="44"/>
      <c r="AH185" s="44"/>
    </row>
    <row r="186" spans="2:34" x14ac:dyDescent="0.25">
      <c r="B186" s="77"/>
      <c r="D186" s="44"/>
      <c r="E186" s="44"/>
      <c r="F186" s="44"/>
      <c r="G186" s="44"/>
      <c r="H186" s="44"/>
      <c r="I186" s="44"/>
      <c r="J186" s="44"/>
      <c r="L186" s="44"/>
      <c r="M186" s="44"/>
      <c r="N186" s="44"/>
      <c r="O186" s="44"/>
      <c r="P186" s="44"/>
      <c r="Q186" s="44"/>
      <c r="S186" s="77"/>
      <c r="U186" s="44"/>
      <c r="V186" s="44"/>
      <c r="W186" s="44"/>
      <c r="X186" s="44"/>
      <c r="Y186" s="44"/>
      <c r="Z186" s="44"/>
      <c r="AA186" s="44"/>
      <c r="AC186" s="44"/>
      <c r="AD186" s="44"/>
      <c r="AE186" s="44"/>
      <c r="AF186" s="44"/>
      <c r="AG186" s="44"/>
      <c r="AH186" s="44"/>
    </row>
    <row r="187" spans="2:34" x14ac:dyDescent="0.25">
      <c r="B187" s="77"/>
      <c r="D187" s="44"/>
      <c r="E187" s="44"/>
      <c r="F187" s="44"/>
      <c r="G187" s="44"/>
      <c r="H187" s="44"/>
      <c r="I187" s="44"/>
      <c r="J187" s="44"/>
      <c r="L187" s="44"/>
      <c r="M187" s="44"/>
      <c r="N187" s="44"/>
      <c r="O187" s="44"/>
      <c r="P187" s="44"/>
      <c r="Q187" s="44"/>
      <c r="S187" s="77"/>
      <c r="U187" s="44"/>
      <c r="V187" s="44"/>
      <c r="W187" s="44"/>
      <c r="X187" s="44"/>
      <c r="Y187" s="44"/>
      <c r="Z187" s="44"/>
      <c r="AA187" s="44"/>
      <c r="AC187" s="44"/>
      <c r="AD187" s="44"/>
      <c r="AE187" s="44"/>
      <c r="AF187" s="44"/>
      <c r="AG187" s="44"/>
      <c r="AH187" s="44"/>
    </row>
    <row r="188" spans="2:34" x14ac:dyDescent="0.25">
      <c r="B188" s="77"/>
      <c r="D188" s="44"/>
      <c r="E188" s="44"/>
      <c r="F188" s="44"/>
      <c r="G188" s="44"/>
      <c r="H188" s="44"/>
      <c r="I188" s="44"/>
      <c r="J188" s="44"/>
      <c r="L188" s="44"/>
      <c r="M188" s="44"/>
      <c r="N188" s="44"/>
      <c r="O188" s="44"/>
      <c r="P188" s="44"/>
      <c r="Q188" s="44"/>
      <c r="S188" s="77"/>
      <c r="U188" s="44"/>
      <c r="V188" s="44"/>
      <c r="W188" s="44"/>
      <c r="X188" s="44"/>
      <c r="Y188" s="44"/>
      <c r="Z188" s="44"/>
      <c r="AA188" s="44"/>
      <c r="AC188" s="44"/>
      <c r="AD188" s="44"/>
      <c r="AE188" s="44"/>
      <c r="AF188" s="44"/>
      <c r="AG188" s="44"/>
      <c r="AH188" s="44"/>
    </row>
    <row r="189" spans="2:34" x14ac:dyDescent="0.25">
      <c r="B189" s="77"/>
      <c r="D189" s="44"/>
      <c r="E189" s="44"/>
      <c r="F189" s="44"/>
      <c r="G189" s="44"/>
      <c r="H189" s="44"/>
      <c r="I189" s="44"/>
      <c r="J189" s="44"/>
      <c r="L189" s="44"/>
      <c r="M189" s="44"/>
      <c r="N189" s="44"/>
      <c r="O189" s="44"/>
      <c r="P189" s="44"/>
      <c r="Q189" s="44"/>
      <c r="S189" s="77"/>
      <c r="U189" s="44"/>
      <c r="V189" s="44"/>
      <c r="W189" s="44"/>
      <c r="X189" s="44"/>
      <c r="Y189" s="44"/>
      <c r="Z189" s="44"/>
      <c r="AA189" s="44"/>
      <c r="AC189" s="44"/>
      <c r="AD189" s="44"/>
      <c r="AE189" s="44"/>
      <c r="AF189" s="44"/>
      <c r="AG189" s="44"/>
      <c r="AH189" s="44"/>
    </row>
    <row r="190" spans="2:34" x14ac:dyDescent="0.25">
      <c r="B190" s="77"/>
      <c r="D190" s="44"/>
      <c r="E190" s="44"/>
      <c r="F190" s="44"/>
      <c r="G190" s="44"/>
      <c r="H190" s="44"/>
      <c r="I190" s="44"/>
      <c r="J190" s="44"/>
      <c r="L190" s="44"/>
      <c r="M190" s="44"/>
      <c r="N190" s="44"/>
      <c r="O190" s="44"/>
      <c r="P190" s="44"/>
      <c r="Q190" s="44"/>
      <c r="S190" s="77"/>
      <c r="U190" s="44"/>
      <c r="V190" s="44"/>
      <c r="W190" s="44"/>
      <c r="X190" s="44"/>
      <c r="Y190" s="44"/>
      <c r="Z190" s="44"/>
      <c r="AA190" s="44"/>
      <c r="AC190" s="44"/>
      <c r="AD190" s="44"/>
      <c r="AE190" s="44"/>
      <c r="AF190" s="44"/>
      <c r="AG190" s="44"/>
      <c r="AH190" s="44"/>
    </row>
    <row r="191" spans="2:34" x14ac:dyDescent="0.25">
      <c r="B191" s="77"/>
      <c r="D191" s="44"/>
      <c r="E191" s="44"/>
      <c r="F191" s="44"/>
      <c r="G191" s="44"/>
      <c r="H191" s="44"/>
      <c r="I191" s="44"/>
      <c r="J191" s="44"/>
      <c r="L191" s="44"/>
      <c r="M191" s="44"/>
      <c r="N191" s="44"/>
      <c r="O191" s="44"/>
      <c r="P191" s="44"/>
      <c r="Q191" s="44"/>
      <c r="S191" s="77"/>
      <c r="U191" s="44"/>
      <c r="V191" s="44"/>
      <c r="W191" s="44"/>
      <c r="X191" s="44"/>
      <c r="Y191" s="44"/>
      <c r="Z191" s="44"/>
      <c r="AA191" s="44"/>
      <c r="AC191" s="44"/>
      <c r="AD191" s="44"/>
      <c r="AE191" s="44"/>
      <c r="AF191" s="44"/>
      <c r="AG191" s="44"/>
      <c r="AH191" s="44"/>
    </row>
    <row r="192" spans="2:34" x14ac:dyDescent="0.25">
      <c r="B192" s="77"/>
      <c r="D192" s="44"/>
      <c r="E192" s="44"/>
      <c r="F192" s="44"/>
      <c r="G192" s="44"/>
      <c r="H192" s="44"/>
      <c r="I192" s="44"/>
      <c r="J192" s="44"/>
      <c r="L192" s="44"/>
      <c r="M192" s="44"/>
      <c r="N192" s="44"/>
      <c r="O192" s="44"/>
      <c r="P192" s="44"/>
      <c r="Q192" s="44"/>
      <c r="S192" s="77"/>
      <c r="U192" s="44"/>
      <c r="V192" s="44"/>
      <c r="W192" s="44"/>
      <c r="X192" s="44"/>
      <c r="Y192" s="44"/>
      <c r="Z192" s="44"/>
      <c r="AA192" s="44"/>
      <c r="AC192" s="44"/>
      <c r="AD192" s="44"/>
      <c r="AE192" s="44"/>
      <c r="AF192" s="44"/>
      <c r="AG192" s="44"/>
      <c r="AH192" s="44"/>
    </row>
    <row r="193" spans="2:34" x14ac:dyDescent="0.25">
      <c r="B193" s="77"/>
      <c r="D193" s="44"/>
      <c r="E193" s="44"/>
      <c r="F193" s="44"/>
      <c r="G193" s="44"/>
      <c r="H193" s="44"/>
      <c r="I193" s="44"/>
      <c r="J193" s="44"/>
      <c r="L193" s="44"/>
      <c r="M193" s="44"/>
      <c r="N193" s="44"/>
      <c r="O193" s="44"/>
      <c r="P193" s="44"/>
      <c r="Q193" s="44"/>
      <c r="S193" s="77"/>
      <c r="U193" s="44"/>
      <c r="V193" s="44"/>
      <c r="W193" s="44"/>
      <c r="X193" s="44"/>
      <c r="Y193" s="44"/>
      <c r="Z193" s="44"/>
      <c r="AA193" s="44"/>
      <c r="AC193" s="44"/>
      <c r="AD193" s="44"/>
      <c r="AE193" s="44"/>
      <c r="AF193" s="44"/>
      <c r="AG193" s="44"/>
      <c r="AH193" s="44"/>
    </row>
    <row r="194" spans="2:34" x14ac:dyDescent="0.25">
      <c r="B194" s="77"/>
      <c r="D194" s="44"/>
      <c r="E194" s="44"/>
      <c r="F194" s="44"/>
      <c r="G194" s="44"/>
      <c r="H194" s="44"/>
      <c r="I194" s="44"/>
      <c r="J194" s="44"/>
      <c r="L194" s="44"/>
      <c r="M194" s="44"/>
      <c r="N194" s="44"/>
      <c r="O194" s="44"/>
      <c r="P194" s="44"/>
      <c r="Q194" s="44"/>
      <c r="S194" s="77"/>
      <c r="U194" s="44"/>
      <c r="V194" s="44"/>
      <c r="W194" s="44"/>
      <c r="X194" s="44"/>
      <c r="Y194" s="44"/>
      <c r="Z194" s="44"/>
      <c r="AA194" s="44"/>
      <c r="AC194" s="44"/>
      <c r="AD194" s="44"/>
      <c r="AE194" s="44"/>
      <c r="AF194" s="44"/>
      <c r="AG194" s="44"/>
      <c r="AH194" s="44"/>
    </row>
    <row r="195" spans="2:34" x14ac:dyDescent="0.25">
      <c r="B195" s="77"/>
      <c r="D195" s="44"/>
      <c r="E195" s="44"/>
      <c r="F195" s="44"/>
      <c r="G195" s="44"/>
      <c r="H195" s="44"/>
      <c r="I195" s="44"/>
      <c r="J195" s="44"/>
      <c r="L195" s="44"/>
      <c r="M195" s="44"/>
      <c r="N195" s="44"/>
      <c r="O195" s="44"/>
      <c r="P195" s="44"/>
      <c r="Q195" s="44"/>
      <c r="S195" s="77"/>
      <c r="U195" s="44"/>
      <c r="V195" s="44"/>
      <c r="W195" s="44"/>
      <c r="X195" s="44"/>
      <c r="Y195" s="44"/>
      <c r="Z195" s="44"/>
      <c r="AA195" s="44"/>
      <c r="AC195" s="44"/>
      <c r="AD195" s="44"/>
      <c r="AE195" s="44"/>
      <c r="AF195" s="44"/>
      <c r="AG195" s="44"/>
      <c r="AH195" s="44"/>
    </row>
    <row r="196" spans="2:34" x14ac:dyDescent="0.25">
      <c r="B196" s="77"/>
      <c r="D196" s="44"/>
      <c r="E196" s="44"/>
      <c r="F196" s="44"/>
      <c r="G196" s="44"/>
      <c r="H196" s="44"/>
      <c r="I196" s="44"/>
      <c r="J196" s="44"/>
      <c r="L196" s="44"/>
      <c r="M196" s="44"/>
      <c r="N196" s="44"/>
      <c r="O196" s="44"/>
      <c r="P196" s="44"/>
      <c r="Q196" s="44"/>
      <c r="S196" s="77"/>
      <c r="U196" s="44"/>
      <c r="V196" s="44"/>
      <c r="W196" s="44"/>
      <c r="X196" s="44"/>
      <c r="Y196" s="44"/>
      <c r="Z196" s="44"/>
      <c r="AA196" s="44"/>
      <c r="AC196" s="44"/>
      <c r="AD196" s="44"/>
      <c r="AE196" s="44"/>
      <c r="AF196" s="44"/>
      <c r="AG196" s="44"/>
      <c r="AH196" s="44"/>
    </row>
    <row r="197" spans="2:34" x14ac:dyDescent="0.25">
      <c r="B197" s="77"/>
      <c r="D197" s="44"/>
      <c r="E197" s="44"/>
      <c r="F197" s="44"/>
      <c r="G197" s="44"/>
      <c r="H197" s="44"/>
      <c r="I197" s="44"/>
      <c r="J197" s="44"/>
      <c r="L197" s="44"/>
      <c r="M197" s="44"/>
      <c r="N197" s="44"/>
      <c r="O197" s="44"/>
      <c r="P197" s="44"/>
      <c r="Q197" s="44"/>
      <c r="S197" s="77"/>
      <c r="U197" s="44"/>
      <c r="V197" s="44"/>
      <c r="W197" s="44"/>
      <c r="X197" s="44"/>
      <c r="Y197" s="44"/>
      <c r="Z197" s="44"/>
      <c r="AA197" s="44"/>
      <c r="AC197" s="44"/>
      <c r="AD197" s="44"/>
      <c r="AE197" s="44"/>
      <c r="AF197" s="44"/>
      <c r="AG197" s="44"/>
      <c r="AH197" s="44"/>
    </row>
    <row r="198" spans="2:34" x14ac:dyDescent="0.25">
      <c r="B198" s="77"/>
      <c r="D198" s="44"/>
      <c r="E198" s="44"/>
      <c r="F198" s="44"/>
      <c r="G198" s="44"/>
      <c r="H198" s="44"/>
      <c r="I198" s="44"/>
      <c r="J198" s="44"/>
      <c r="L198" s="44"/>
      <c r="M198" s="44"/>
      <c r="N198" s="44"/>
      <c r="O198" s="44"/>
      <c r="P198" s="44"/>
      <c r="Q198" s="44"/>
      <c r="S198" s="77"/>
      <c r="U198" s="44"/>
      <c r="V198" s="44"/>
      <c r="W198" s="44"/>
      <c r="X198" s="44"/>
      <c r="Y198" s="44"/>
      <c r="Z198" s="44"/>
      <c r="AA198" s="44"/>
      <c r="AC198" s="44"/>
      <c r="AD198" s="44"/>
      <c r="AE198" s="44"/>
      <c r="AF198" s="44"/>
      <c r="AG198" s="44"/>
      <c r="AH198" s="44"/>
    </row>
    <row r="199" spans="2:34" x14ac:dyDescent="0.25">
      <c r="B199" s="77"/>
      <c r="D199" s="44"/>
      <c r="E199" s="44"/>
      <c r="F199" s="44"/>
      <c r="G199" s="44"/>
      <c r="H199" s="44"/>
      <c r="I199" s="44"/>
      <c r="J199" s="44"/>
      <c r="L199" s="44"/>
      <c r="M199" s="44"/>
      <c r="N199" s="44"/>
      <c r="O199" s="44"/>
      <c r="P199" s="44"/>
      <c r="Q199" s="44"/>
      <c r="S199" s="77"/>
      <c r="U199" s="44"/>
      <c r="V199" s="44"/>
      <c r="W199" s="44"/>
      <c r="X199" s="44"/>
      <c r="Y199" s="44"/>
      <c r="Z199" s="44"/>
      <c r="AA199" s="44"/>
      <c r="AC199" s="44"/>
      <c r="AD199" s="44"/>
      <c r="AE199" s="44"/>
      <c r="AF199" s="44"/>
      <c r="AG199" s="44"/>
      <c r="AH199" s="44"/>
    </row>
    <row r="200" spans="2:34" x14ac:dyDescent="0.25">
      <c r="B200" s="77"/>
      <c r="D200" s="44"/>
      <c r="E200" s="44"/>
      <c r="F200" s="44"/>
      <c r="G200" s="44"/>
      <c r="H200" s="44"/>
      <c r="I200" s="44"/>
      <c r="J200" s="44"/>
      <c r="L200" s="44"/>
      <c r="M200" s="44"/>
      <c r="N200" s="44"/>
      <c r="O200" s="44"/>
      <c r="P200" s="44"/>
      <c r="Q200" s="44"/>
      <c r="S200" s="77"/>
      <c r="U200" s="44"/>
      <c r="V200" s="44"/>
      <c r="W200" s="44"/>
      <c r="X200" s="44"/>
      <c r="Y200" s="44"/>
      <c r="Z200" s="44"/>
      <c r="AA200" s="44"/>
      <c r="AC200" s="44"/>
      <c r="AD200" s="44"/>
      <c r="AE200" s="44"/>
      <c r="AF200" s="44"/>
      <c r="AG200" s="44"/>
      <c r="AH200" s="44"/>
    </row>
    <row r="201" spans="2:34" x14ac:dyDescent="0.25">
      <c r="B201" s="77"/>
      <c r="D201" s="44"/>
      <c r="E201" s="44"/>
      <c r="F201" s="44"/>
      <c r="G201" s="44"/>
      <c r="H201" s="44"/>
      <c r="I201" s="44"/>
      <c r="J201" s="44"/>
      <c r="L201" s="44"/>
      <c r="M201" s="44"/>
      <c r="N201" s="44"/>
      <c r="O201" s="44"/>
      <c r="P201" s="44"/>
      <c r="Q201" s="44"/>
      <c r="S201" s="77"/>
      <c r="U201" s="44"/>
      <c r="V201" s="44"/>
      <c r="W201" s="44"/>
      <c r="X201" s="44"/>
      <c r="Y201" s="44"/>
      <c r="Z201" s="44"/>
      <c r="AA201" s="44"/>
      <c r="AC201" s="44"/>
      <c r="AD201" s="44"/>
      <c r="AE201" s="44"/>
      <c r="AF201" s="44"/>
      <c r="AG201" s="44"/>
      <c r="AH201" s="44"/>
    </row>
    <row r="202" spans="2:34" x14ac:dyDescent="0.25">
      <c r="B202" s="77"/>
      <c r="D202" s="44"/>
      <c r="E202" s="44"/>
      <c r="F202" s="44"/>
      <c r="G202" s="44"/>
      <c r="H202" s="44"/>
      <c r="I202" s="44"/>
      <c r="J202" s="44"/>
      <c r="L202" s="44"/>
      <c r="M202" s="44"/>
      <c r="N202" s="44"/>
      <c r="O202" s="44"/>
      <c r="P202" s="44"/>
      <c r="Q202" s="44"/>
      <c r="S202" s="77"/>
      <c r="U202" s="44"/>
      <c r="V202" s="44"/>
      <c r="W202" s="44"/>
      <c r="X202" s="44"/>
      <c r="Y202" s="44"/>
      <c r="Z202" s="44"/>
      <c r="AA202" s="44"/>
      <c r="AC202" s="44"/>
      <c r="AD202" s="44"/>
      <c r="AE202" s="44"/>
      <c r="AF202" s="44"/>
      <c r="AG202" s="44"/>
      <c r="AH202" s="44"/>
    </row>
    <row r="203" spans="2:34" x14ac:dyDescent="0.25">
      <c r="B203" s="77"/>
      <c r="D203" s="44"/>
      <c r="E203" s="44"/>
      <c r="F203" s="44"/>
      <c r="G203" s="44"/>
      <c r="H203" s="44"/>
      <c r="I203" s="44"/>
      <c r="J203" s="44"/>
      <c r="L203" s="44"/>
      <c r="M203" s="44"/>
      <c r="N203" s="44"/>
      <c r="O203" s="44"/>
      <c r="P203" s="44"/>
      <c r="Q203" s="44"/>
      <c r="S203" s="77"/>
      <c r="U203" s="44"/>
      <c r="V203" s="44"/>
      <c r="W203" s="44"/>
      <c r="X203" s="44"/>
      <c r="Y203" s="44"/>
      <c r="Z203" s="44"/>
      <c r="AA203" s="44"/>
      <c r="AC203" s="44"/>
      <c r="AD203" s="44"/>
      <c r="AE203" s="44"/>
      <c r="AF203" s="44"/>
      <c r="AG203" s="44"/>
      <c r="AH203" s="44"/>
    </row>
    <row r="204" spans="2:34" x14ac:dyDescent="0.25">
      <c r="B204" s="77"/>
      <c r="D204" s="44"/>
      <c r="E204" s="44"/>
      <c r="F204" s="44"/>
      <c r="G204" s="44"/>
      <c r="H204" s="44"/>
      <c r="I204" s="44"/>
      <c r="J204" s="44"/>
      <c r="L204" s="44"/>
      <c r="M204" s="44"/>
      <c r="N204" s="44"/>
      <c r="O204" s="44"/>
      <c r="P204" s="44"/>
      <c r="Q204" s="44"/>
      <c r="S204" s="77"/>
      <c r="U204" s="44"/>
      <c r="V204" s="44"/>
      <c r="W204" s="44"/>
      <c r="X204" s="44"/>
      <c r="Y204" s="44"/>
      <c r="Z204" s="44"/>
      <c r="AA204" s="44"/>
      <c r="AC204" s="44"/>
      <c r="AD204" s="44"/>
      <c r="AE204" s="44"/>
      <c r="AF204" s="44"/>
      <c r="AG204" s="44"/>
      <c r="AH204" s="44"/>
    </row>
    <row r="205" spans="2:34" x14ac:dyDescent="0.25">
      <c r="B205" s="77"/>
      <c r="D205" s="44"/>
      <c r="E205" s="44"/>
      <c r="F205" s="44"/>
      <c r="G205" s="44"/>
      <c r="H205" s="44"/>
      <c r="I205" s="44"/>
      <c r="J205" s="44"/>
      <c r="L205" s="44"/>
      <c r="M205" s="44"/>
      <c r="N205" s="44"/>
      <c r="O205" s="44"/>
      <c r="P205" s="44"/>
      <c r="Q205" s="44"/>
      <c r="S205" s="77"/>
      <c r="U205" s="44"/>
      <c r="V205" s="44"/>
      <c r="W205" s="44"/>
      <c r="X205" s="44"/>
      <c r="Y205" s="44"/>
      <c r="Z205" s="44"/>
      <c r="AA205" s="44"/>
      <c r="AC205" s="44"/>
      <c r="AD205" s="44"/>
      <c r="AE205" s="44"/>
      <c r="AF205" s="44"/>
      <c r="AG205" s="44"/>
      <c r="AH205" s="44"/>
    </row>
    <row r="206" spans="2:34" x14ac:dyDescent="0.25">
      <c r="B206" s="77"/>
      <c r="D206" s="44"/>
      <c r="E206" s="44"/>
      <c r="F206" s="44"/>
      <c r="G206" s="44"/>
      <c r="H206" s="44"/>
      <c r="I206" s="44"/>
      <c r="J206" s="44"/>
      <c r="L206" s="44"/>
      <c r="M206" s="44"/>
      <c r="N206" s="44"/>
      <c r="O206" s="44"/>
      <c r="P206" s="44"/>
      <c r="Q206" s="44"/>
      <c r="S206" s="77"/>
      <c r="U206" s="44"/>
      <c r="V206" s="44"/>
      <c r="W206" s="44"/>
      <c r="X206" s="44"/>
      <c r="Y206" s="44"/>
      <c r="Z206" s="44"/>
      <c r="AA206" s="44"/>
      <c r="AC206" s="44"/>
      <c r="AD206" s="44"/>
      <c r="AE206" s="44"/>
      <c r="AF206" s="44"/>
      <c r="AG206" s="44"/>
      <c r="AH206" s="44"/>
    </row>
    <row r="207" spans="2:34" x14ac:dyDescent="0.25">
      <c r="B207" s="77"/>
      <c r="D207" s="44"/>
      <c r="E207" s="44"/>
      <c r="F207" s="44"/>
      <c r="G207" s="44"/>
      <c r="H207" s="44"/>
      <c r="I207" s="44"/>
      <c r="J207" s="44"/>
      <c r="L207" s="44"/>
      <c r="M207" s="44"/>
      <c r="N207" s="44"/>
      <c r="O207" s="44"/>
      <c r="P207" s="44"/>
      <c r="Q207" s="44"/>
      <c r="S207" s="77"/>
      <c r="U207" s="44"/>
      <c r="V207" s="44"/>
      <c r="W207" s="44"/>
      <c r="X207" s="44"/>
      <c r="Y207" s="44"/>
      <c r="Z207" s="44"/>
      <c r="AA207" s="44"/>
      <c r="AC207" s="44"/>
      <c r="AD207" s="44"/>
      <c r="AE207" s="44"/>
      <c r="AF207" s="44"/>
      <c r="AG207" s="44"/>
      <c r="AH207" s="44"/>
    </row>
    <row r="208" spans="2:34" x14ac:dyDescent="0.25">
      <c r="B208" s="77"/>
      <c r="D208" s="44"/>
      <c r="E208" s="44"/>
      <c r="F208" s="44"/>
      <c r="G208" s="44"/>
      <c r="H208" s="44"/>
      <c r="I208" s="44"/>
      <c r="J208" s="44"/>
      <c r="L208" s="44"/>
      <c r="M208" s="44"/>
      <c r="N208" s="44"/>
      <c r="O208" s="44"/>
      <c r="P208" s="44"/>
      <c r="Q208" s="44"/>
      <c r="S208" s="77"/>
      <c r="U208" s="44"/>
      <c r="V208" s="44"/>
      <c r="W208" s="44"/>
      <c r="X208" s="44"/>
      <c r="Y208" s="44"/>
      <c r="Z208" s="44"/>
      <c r="AA208" s="44"/>
      <c r="AC208" s="44"/>
      <c r="AD208" s="44"/>
      <c r="AE208" s="44"/>
      <c r="AF208" s="44"/>
      <c r="AG208" s="44"/>
      <c r="AH208" s="44"/>
    </row>
    <row r="209" spans="2:34" x14ac:dyDescent="0.25">
      <c r="B209" s="77"/>
      <c r="D209" s="44"/>
      <c r="E209" s="44"/>
      <c r="F209" s="44"/>
      <c r="G209" s="44"/>
      <c r="H209" s="44"/>
      <c r="I209" s="44"/>
      <c r="J209" s="44"/>
      <c r="L209" s="44"/>
      <c r="M209" s="44"/>
      <c r="N209" s="44"/>
      <c r="O209" s="44"/>
      <c r="P209" s="44"/>
      <c r="Q209" s="44"/>
      <c r="S209" s="77"/>
      <c r="U209" s="44"/>
      <c r="V209" s="44"/>
      <c r="W209" s="44"/>
      <c r="X209" s="44"/>
      <c r="Y209" s="44"/>
      <c r="Z209" s="44"/>
      <c r="AA209" s="44"/>
      <c r="AC209" s="44"/>
      <c r="AD209" s="44"/>
      <c r="AE209" s="44"/>
      <c r="AF209" s="44"/>
      <c r="AG209" s="44"/>
      <c r="AH209" s="44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4"/>
  <sheetViews>
    <sheetView workbookViewId="0">
      <selection activeCell="E8" sqref="E8:F274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45</v>
      </c>
      <c r="E1" t="s">
        <v>45</v>
      </c>
      <c r="H1" s="27" t="s">
        <v>59</v>
      </c>
      <c r="I1" s="27" t="s">
        <v>3</v>
      </c>
      <c r="J1" s="27" t="s">
        <v>4</v>
      </c>
      <c r="L1" s="27" t="s">
        <v>59</v>
      </c>
      <c r="M1" s="27" t="s">
        <v>5</v>
      </c>
      <c r="N1" s="27" t="s">
        <v>6</v>
      </c>
      <c r="P1" s="27" t="s">
        <v>59</v>
      </c>
      <c r="Q1" s="47" t="s">
        <v>7</v>
      </c>
      <c r="R1" s="47" t="s">
        <v>8</v>
      </c>
      <c r="S1" s="38"/>
      <c r="T1" s="27" t="s">
        <v>59</v>
      </c>
      <c r="U1" s="47" t="s">
        <v>9</v>
      </c>
      <c r="V1" s="47" t="s">
        <v>10</v>
      </c>
    </row>
    <row r="2" spans="1:22" x14ac:dyDescent="0.25">
      <c r="A2" s="50" t="s">
        <v>89</v>
      </c>
      <c r="B2" t="s">
        <v>139</v>
      </c>
      <c r="C2" t="s">
        <v>141</v>
      </c>
      <c r="D2" s="50" t="s">
        <v>90</v>
      </c>
      <c r="E2" t="s">
        <v>139</v>
      </c>
      <c r="F2" t="s">
        <v>141</v>
      </c>
      <c r="H2" s="48"/>
      <c r="P2" s="48"/>
      <c r="S2" s="38"/>
      <c r="T2" s="48"/>
    </row>
    <row r="3" spans="1:22" x14ac:dyDescent="0.25">
      <c r="B3" t="s">
        <v>140</v>
      </c>
      <c r="C3" t="s">
        <v>147</v>
      </c>
      <c r="E3" t="s">
        <v>140</v>
      </c>
      <c r="F3" t="s">
        <v>147</v>
      </c>
      <c r="H3" s="27">
        <f t="shared" ref="H3:H34" si="0">B63/1000000000</f>
        <v>1</v>
      </c>
      <c r="I3" s="27">
        <f t="shared" ref="I3:I34" si="1">C63</f>
        <v>-57.783447000000002</v>
      </c>
      <c r="J3" s="27">
        <f t="shared" ref="J3:J34" si="2">F63</f>
        <v>-80.842849999999999</v>
      </c>
      <c r="L3" s="27">
        <f t="shared" ref="L3:L34" si="3">B117/1000000000</f>
        <v>1</v>
      </c>
      <c r="M3" s="27">
        <f t="shared" ref="M3:M34" si="4">C117</f>
        <v>-50.243125999999997</v>
      </c>
      <c r="N3" s="27">
        <f t="shared" ref="N3:N34" si="5">F117</f>
        <v>-77.980025999999995</v>
      </c>
      <c r="P3" s="47">
        <f t="shared" ref="P3:P34" si="6">B171/1000000000</f>
        <v>1</v>
      </c>
      <c r="Q3" s="27">
        <f t="shared" ref="Q3:Q34" si="7">C171</f>
        <v>-70.904838999999996</v>
      </c>
      <c r="R3" s="27">
        <f t="shared" ref="R3:R34" si="8">F171</f>
        <v>-101.15134</v>
      </c>
      <c r="S3" s="38"/>
      <c r="T3" s="27">
        <f t="shared" ref="T3:T34" si="9">B225/1000000000</f>
        <v>1</v>
      </c>
      <c r="U3" s="27">
        <f t="shared" ref="U3:U34" si="10">C225</f>
        <v>-63.007767000000001</v>
      </c>
      <c r="V3" s="27">
        <f t="shared" ref="V3:V34" si="11">F225</f>
        <v>-91.012816999999998</v>
      </c>
    </row>
    <row r="4" spans="1:22" x14ac:dyDescent="0.25">
      <c r="B4" t="s">
        <v>48</v>
      </c>
      <c r="E4" t="s">
        <v>48</v>
      </c>
      <c r="H4" s="27">
        <f t="shared" si="0"/>
        <v>1.5208333333333002</v>
      </c>
      <c r="I4" s="27">
        <f t="shared" si="1"/>
        <v>-61.225459999999998</v>
      </c>
      <c r="J4" s="27">
        <f t="shared" si="2"/>
        <v>-73.946526000000006</v>
      </c>
      <c r="L4" s="27">
        <f t="shared" si="3"/>
        <v>1.5208333333333002</v>
      </c>
      <c r="M4" s="27">
        <f t="shared" si="4"/>
        <v>-49.641987</v>
      </c>
      <c r="N4" s="27">
        <f t="shared" si="5"/>
        <v>-77.274597</v>
      </c>
      <c r="P4" s="47">
        <f t="shared" si="6"/>
        <v>1.5208333333333002</v>
      </c>
      <c r="Q4" s="27">
        <f t="shared" si="7"/>
        <v>-68.487647999999993</v>
      </c>
      <c r="R4" s="27">
        <f t="shared" si="8"/>
        <v>-91.899612000000005</v>
      </c>
      <c r="S4" s="38"/>
      <c r="T4" s="27">
        <f t="shared" si="9"/>
        <v>1.5208333333333002</v>
      </c>
      <c r="U4" s="27">
        <f t="shared" si="10"/>
        <v>-63.225067000000003</v>
      </c>
      <c r="V4" s="27">
        <f t="shared" si="11"/>
        <v>-94.083625999999995</v>
      </c>
    </row>
    <row r="5" spans="1:22" x14ac:dyDescent="0.25">
      <c r="H5" s="27">
        <f t="shared" si="0"/>
        <v>2.0416666666666998</v>
      </c>
      <c r="I5" s="27">
        <f t="shared" si="1"/>
        <v>-68.541167999999999</v>
      </c>
      <c r="J5" s="27">
        <f t="shared" si="2"/>
        <v>-64.328163000000004</v>
      </c>
      <c r="L5" s="27">
        <f t="shared" si="3"/>
        <v>2.0416666666666998</v>
      </c>
      <c r="M5" s="27">
        <f t="shared" si="4"/>
        <v>-50.755240999999998</v>
      </c>
      <c r="N5" s="27">
        <f t="shared" si="5"/>
        <v>-75.851119999999995</v>
      </c>
      <c r="P5" s="47">
        <f t="shared" si="6"/>
        <v>2.0416666666666998</v>
      </c>
      <c r="Q5" s="27">
        <f t="shared" si="7"/>
        <v>-67.071563999999995</v>
      </c>
      <c r="R5" s="27">
        <f t="shared" si="8"/>
        <v>-80.355255</v>
      </c>
      <c r="S5" s="38"/>
      <c r="T5" s="27">
        <f t="shared" si="9"/>
        <v>2.0416666666666998</v>
      </c>
      <c r="U5" s="27">
        <f t="shared" si="10"/>
        <v>-64.590560999999994</v>
      </c>
      <c r="V5" s="27">
        <f t="shared" si="11"/>
        <v>-93.413376</v>
      </c>
    </row>
    <row r="6" spans="1:22" x14ac:dyDescent="0.25">
      <c r="H6" s="27">
        <f t="shared" si="0"/>
        <v>2.5625</v>
      </c>
      <c r="I6" s="27">
        <f t="shared" si="1"/>
        <v>-71.487160000000003</v>
      </c>
      <c r="J6" s="27">
        <f t="shared" si="2"/>
        <v>-53.270496000000001</v>
      </c>
      <c r="L6" s="27">
        <f t="shared" si="3"/>
        <v>2.5625</v>
      </c>
      <c r="M6" s="27">
        <f t="shared" si="4"/>
        <v>-52.649048000000001</v>
      </c>
      <c r="N6" s="27">
        <f t="shared" si="5"/>
        <v>-71.677536000000003</v>
      </c>
      <c r="P6" s="47">
        <f t="shared" si="6"/>
        <v>2.5625</v>
      </c>
      <c r="Q6" s="27">
        <f t="shared" si="7"/>
        <v>-67.748894000000007</v>
      </c>
      <c r="R6" s="27">
        <f t="shared" si="8"/>
        <v>-74.652557000000002</v>
      </c>
      <c r="S6" s="38"/>
      <c r="T6" s="27">
        <f t="shared" si="9"/>
        <v>2.5625</v>
      </c>
      <c r="U6" s="27">
        <f t="shared" si="10"/>
        <v>-66.394576999999998</v>
      </c>
      <c r="V6" s="27">
        <f t="shared" si="11"/>
        <v>-95.736228999999994</v>
      </c>
    </row>
    <row r="7" spans="1:22" x14ac:dyDescent="0.25">
      <c r="B7" t="s">
        <v>18</v>
      </c>
      <c r="E7" t="s">
        <v>18</v>
      </c>
      <c r="H7" s="27">
        <f t="shared" si="0"/>
        <v>3.0833333333333002</v>
      </c>
      <c r="I7" s="27">
        <f t="shared" si="1"/>
        <v>-69.751846</v>
      </c>
      <c r="J7" s="27">
        <f t="shared" si="2"/>
        <v>-46.852916999999998</v>
      </c>
      <c r="L7" s="27">
        <f t="shared" si="3"/>
        <v>3.0833333333333002</v>
      </c>
      <c r="M7" s="27">
        <f t="shared" si="4"/>
        <v>-51.967956999999998</v>
      </c>
      <c r="N7" s="27">
        <f t="shared" si="5"/>
        <v>-66.413994000000002</v>
      </c>
      <c r="P7" s="47">
        <f t="shared" si="6"/>
        <v>3.0833333333333002</v>
      </c>
      <c r="Q7" s="27">
        <f t="shared" si="7"/>
        <v>-67.425658999999996</v>
      </c>
      <c r="R7" s="27">
        <f t="shared" si="8"/>
        <v>-68.638289999999998</v>
      </c>
      <c r="S7" s="38"/>
      <c r="T7" s="27">
        <f t="shared" si="9"/>
        <v>3.0833333333333002</v>
      </c>
      <c r="U7" s="27">
        <f t="shared" si="10"/>
        <v>-64.891266000000002</v>
      </c>
      <c r="V7" s="27">
        <f t="shared" si="11"/>
        <v>-94.686401000000004</v>
      </c>
    </row>
    <row r="8" spans="1:22" x14ac:dyDescent="0.25">
      <c r="B8" s="90" t="s">
        <v>19</v>
      </c>
      <c r="C8" s="90" t="s">
        <v>208</v>
      </c>
      <c r="E8" s="90" t="s">
        <v>19</v>
      </c>
      <c r="F8" s="90" t="s">
        <v>208</v>
      </c>
      <c r="H8" s="27">
        <f t="shared" si="0"/>
        <v>3.6041666666666998</v>
      </c>
      <c r="I8" s="27">
        <f t="shared" si="1"/>
        <v>-61.799633</v>
      </c>
      <c r="J8" s="27">
        <f t="shared" si="2"/>
        <v>-44.598605999999997</v>
      </c>
      <c r="L8" s="27">
        <f t="shared" si="3"/>
        <v>3.6041666666666998</v>
      </c>
      <c r="M8" s="27">
        <f t="shared" si="4"/>
        <v>-48.871231000000002</v>
      </c>
      <c r="N8" s="27">
        <f t="shared" si="5"/>
        <v>-61.617553999999998</v>
      </c>
      <c r="P8" s="47">
        <f t="shared" si="6"/>
        <v>3.6041666666666998</v>
      </c>
      <c r="Q8" s="27">
        <f t="shared" si="7"/>
        <v>-67.816672999999994</v>
      </c>
      <c r="R8" s="27">
        <f t="shared" si="8"/>
        <v>-63.611052999999998</v>
      </c>
      <c r="S8" s="38"/>
      <c r="T8" s="27">
        <f t="shared" si="9"/>
        <v>3.6041666666666998</v>
      </c>
      <c r="U8" s="27">
        <f t="shared" si="10"/>
        <v>-61.693671999999999</v>
      </c>
      <c r="V8" s="27">
        <f t="shared" si="11"/>
        <v>-94.466804999999994</v>
      </c>
    </row>
    <row r="9" spans="1:22" x14ac:dyDescent="0.25">
      <c r="B9" s="90">
        <v>1000000000</v>
      </c>
      <c r="C9" s="90">
        <v>-32.240845</v>
      </c>
      <c r="E9" s="90">
        <v>1000000000</v>
      </c>
      <c r="F9" s="90">
        <v>-59.787941000000004</v>
      </c>
      <c r="H9" s="27">
        <f t="shared" si="0"/>
        <v>4.125</v>
      </c>
      <c r="I9" s="27">
        <f t="shared" si="1"/>
        <v>-58.874763000000002</v>
      </c>
      <c r="J9" s="27">
        <f t="shared" si="2"/>
        <v>-45.196823000000002</v>
      </c>
      <c r="L9" s="27">
        <f t="shared" si="3"/>
        <v>4.125</v>
      </c>
      <c r="M9" s="27">
        <f t="shared" si="4"/>
        <v>-47.383319999999998</v>
      </c>
      <c r="N9" s="27">
        <f t="shared" si="5"/>
        <v>-59.472385000000003</v>
      </c>
      <c r="P9" s="47">
        <f t="shared" si="6"/>
        <v>4.125</v>
      </c>
      <c r="Q9" s="27">
        <f t="shared" si="7"/>
        <v>-67.247260999999995</v>
      </c>
      <c r="R9" s="27">
        <f t="shared" si="8"/>
        <v>-57.860134000000002</v>
      </c>
      <c r="S9" s="38"/>
      <c r="T9" s="27">
        <f t="shared" si="9"/>
        <v>4.125</v>
      </c>
      <c r="U9" s="27">
        <f t="shared" si="10"/>
        <v>-58.771926999999998</v>
      </c>
      <c r="V9" s="27">
        <f t="shared" si="11"/>
        <v>-85.884628000000006</v>
      </c>
    </row>
    <row r="10" spans="1:22" x14ac:dyDescent="0.25">
      <c r="B10" s="90">
        <v>1520833333.3333001</v>
      </c>
      <c r="C10" s="90">
        <v>-32.009391999999998</v>
      </c>
      <c r="E10" s="90">
        <v>1520833333.3333001</v>
      </c>
      <c r="F10" s="90">
        <v>-59.002868999999997</v>
      </c>
      <c r="H10" s="27">
        <f t="shared" si="0"/>
        <v>4.6458333333332993</v>
      </c>
      <c r="I10" s="27">
        <f t="shared" si="1"/>
        <v>-59.684218999999999</v>
      </c>
      <c r="J10" s="27">
        <f t="shared" si="2"/>
        <v>-45.339832000000001</v>
      </c>
      <c r="L10" s="27">
        <f t="shared" si="3"/>
        <v>4.6458333333332993</v>
      </c>
      <c r="M10" s="27">
        <f t="shared" si="4"/>
        <v>-49.618468999999997</v>
      </c>
      <c r="N10" s="27">
        <f t="shared" si="5"/>
        <v>-59.148375999999999</v>
      </c>
      <c r="P10" s="47">
        <f t="shared" si="6"/>
        <v>4.6458333333332993</v>
      </c>
      <c r="Q10" s="27">
        <f t="shared" si="7"/>
        <v>-67.761009000000001</v>
      </c>
      <c r="R10" s="27">
        <f t="shared" si="8"/>
        <v>-54.341503000000003</v>
      </c>
      <c r="S10" s="38"/>
      <c r="T10" s="27">
        <f t="shared" si="9"/>
        <v>4.6458333333332993</v>
      </c>
      <c r="U10" s="27">
        <f t="shared" si="10"/>
        <v>-58.323062999999998</v>
      </c>
      <c r="V10" s="27">
        <f t="shared" si="11"/>
        <v>-75.574614999999994</v>
      </c>
    </row>
    <row r="11" spans="1:22" x14ac:dyDescent="0.25">
      <c r="B11" s="90">
        <v>2041666666.6666999</v>
      </c>
      <c r="C11" s="90">
        <v>-32.394168999999998</v>
      </c>
      <c r="E11" s="90">
        <v>2041666666.6666999</v>
      </c>
      <c r="F11" s="90">
        <v>-57.935986</v>
      </c>
      <c r="H11" s="27">
        <f t="shared" si="0"/>
        <v>5.1666666666667007</v>
      </c>
      <c r="I11" s="27">
        <f t="shared" si="1"/>
        <v>-65.117949999999993</v>
      </c>
      <c r="J11" s="27">
        <f t="shared" si="2"/>
        <v>-43.760269000000001</v>
      </c>
      <c r="L11" s="27">
        <f t="shared" si="3"/>
        <v>5.1666666666667007</v>
      </c>
      <c r="M11" s="27">
        <f t="shared" si="4"/>
        <v>-50.716610000000003</v>
      </c>
      <c r="N11" s="27">
        <f t="shared" si="5"/>
        <v>-59.016800000000003</v>
      </c>
      <c r="P11" s="47">
        <f t="shared" si="6"/>
        <v>5.1666666666667007</v>
      </c>
      <c r="Q11" s="27">
        <f t="shared" si="7"/>
        <v>-67.831581</v>
      </c>
      <c r="R11" s="27">
        <f t="shared" si="8"/>
        <v>-51.455115999999997</v>
      </c>
      <c r="S11" s="38"/>
      <c r="T11" s="27">
        <f t="shared" si="9"/>
        <v>5.1666666666667007</v>
      </c>
      <c r="U11" s="27">
        <f t="shared" si="10"/>
        <v>-60.700980999999999</v>
      </c>
      <c r="V11" s="27">
        <f t="shared" si="11"/>
        <v>-68.969848999999996</v>
      </c>
    </row>
    <row r="12" spans="1:22" x14ac:dyDescent="0.25">
      <c r="B12" s="90">
        <v>2562500000</v>
      </c>
      <c r="C12" s="90">
        <v>-32.91563</v>
      </c>
      <c r="E12" s="90">
        <v>2562500000</v>
      </c>
      <c r="F12" s="90">
        <v>-56.526694999999997</v>
      </c>
      <c r="H12" s="27">
        <f t="shared" si="0"/>
        <v>5.6875</v>
      </c>
      <c r="I12" s="27">
        <f t="shared" si="1"/>
        <v>-70.432013999999995</v>
      </c>
      <c r="J12" s="27">
        <f t="shared" si="2"/>
        <v>-42.637459</v>
      </c>
      <c r="L12" s="27">
        <f t="shared" si="3"/>
        <v>5.6875</v>
      </c>
      <c r="M12" s="27">
        <f t="shared" si="4"/>
        <v>-50.484234000000001</v>
      </c>
      <c r="N12" s="27">
        <f t="shared" si="5"/>
        <v>-59.273406999999999</v>
      </c>
      <c r="P12" s="47">
        <f t="shared" si="6"/>
        <v>5.6875</v>
      </c>
      <c r="Q12" s="27">
        <f t="shared" si="7"/>
        <v>-68.771895999999998</v>
      </c>
      <c r="R12" s="27">
        <f t="shared" si="8"/>
        <v>-49.984478000000003</v>
      </c>
      <c r="S12" s="38"/>
      <c r="T12" s="27">
        <f t="shared" si="9"/>
        <v>5.6875</v>
      </c>
      <c r="U12" s="27">
        <f t="shared" si="10"/>
        <v>-62.140106000000003</v>
      </c>
      <c r="V12" s="27">
        <f t="shared" si="11"/>
        <v>-69.129692000000006</v>
      </c>
    </row>
    <row r="13" spans="1:22" x14ac:dyDescent="0.25">
      <c r="B13" s="90">
        <v>3083333333.3333001</v>
      </c>
      <c r="C13" s="90">
        <v>-32.800185999999997</v>
      </c>
      <c r="E13" s="90">
        <v>3083333333.3333001</v>
      </c>
      <c r="F13" s="90">
        <v>-53.979793999999998</v>
      </c>
      <c r="H13" s="27">
        <f t="shared" si="0"/>
        <v>6.2083333333332993</v>
      </c>
      <c r="I13" s="27">
        <f t="shared" si="1"/>
        <v>-72.953331000000006</v>
      </c>
      <c r="J13" s="27">
        <f t="shared" si="2"/>
        <v>-41.626953</v>
      </c>
      <c r="L13" s="27">
        <f t="shared" si="3"/>
        <v>6.2083333333332993</v>
      </c>
      <c r="M13" s="27">
        <f t="shared" si="4"/>
        <v>-49.719741999999997</v>
      </c>
      <c r="N13" s="27">
        <f t="shared" si="5"/>
        <v>-59.243865999999997</v>
      </c>
      <c r="P13" s="47">
        <f t="shared" si="6"/>
        <v>6.2083333333332993</v>
      </c>
      <c r="Q13" s="27">
        <f t="shared" si="7"/>
        <v>-68.918593999999999</v>
      </c>
      <c r="R13" s="27">
        <f t="shared" si="8"/>
        <v>-49.464485000000003</v>
      </c>
      <c r="S13" s="38"/>
      <c r="T13" s="27">
        <f t="shared" si="9"/>
        <v>6.2083333333332993</v>
      </c>
      <c r="U13" s="27">
        <f t="shared" si="10"/>
        <v>-61.527565000000003</v>
      </c>
      <c r="V13" s="27">
        <f t="shared" si="11"/>
        <v>-71.293364999999994</v>
      </c>
    </row>
    <row r="14" spans="1:22" x14ac:dyDescent="0.25">
      <c r="B14" s="90">
        <v>3604166666.6666999</v>
      </c>
      <c r="C14" s="90">
        <v>-31.322918000000001</v>
      </c>
      <c r="E14" s="90">
        <v>3604166666.6666999</v>
      </c>
      <c r="F14" s="90">
        <v>-51.073715</v>
      </c>
      <c r="H14" s="27">
        <f t="shared" si="0"/>
        <v>6.7291666666667007</v>
      </c>
      <c r="I14" s="27">
        <f t="shared" si="1"/>
        <v>-72.045792000000006</v>
      </c>
      <c r="J14" s="27">
        <f t="shared" si="2"/>
        <v>-40.428196</v>
      </c>
      <c r="L14" s="27">
        <f t="shared" si="3"/>
        <v>6.7291666666667007</v>
      </c>
      <c r="M14" s="27">
        <f t="shared" si="4"/>
        <v>-50.650939999999999</v>
      </c>
      <c r="N14" s="27">
        <f t="shared" si="5"/>
        <v>-59.678351999999997</v>
      </c>
      <c r="P14" s="47">
        <f t="shared" si="6"/>
        <v>6.7291666666667007</v>
      </c>
      <c r="Q14" s="27">
        <f t="shared" si="7"/>
        <v>-67.599029999999999</v>
      </c>
      <c r="R14" s="27">
        <f t="shared" si="8"/>
        <v>-49.173546000000002</v>
      </c>
      <c r="S14" s="38"/>
      <c r="T14" s="27">
        <f t="shared" si="9"/>
        <v>6.7291666666667007</v>
      </c>
      <c r="U14" s="27">
        <f t="shared" si="10"/>
        <v>-58.789020999999998</v>
      </c>
      <c r="V14" s="27">
        <f t="shared" si="11"/>
        <v>-70.733597000000003</v>
      </c>
    </row>
    <row r="15" spans="1:22" x14ac:dyDescent="0.25">
      <c r="B15" s="90">
        <v>4125000000</v>
      </c>
      <c r="C15" s="90">
        <v>-29.319821999999998</v>
      </c>
      <c r="E15" s="90">
        <v>4125000000</v>
      </c>
      <c r="F15" s="90">
        <v>-49.825026999999999</v>
      </c>
      <c r="H15" s="27">
        <f t="shared" si="0"/>
        <v>7.25</v>
      </c>
      <c r="I15" s="27">
        <f t="shared" si="1"/>
        <v>-69.909630000000007</v>
      </c>
      <c r="J15" s="27">
        <f t="shared" si="2"/>
        <v>-39.054454999999997</v>
      </c>
      <c r="L15" s="27">
        <f t="shared" si="3"/>
        <v>7.25</v>
      </c>
      <c r="M15" s="27">
        <f t="shared" si="4"/>
        <v>-49.888072999999999</v>
      </c>
      <c r="N15" s="27">
        <f t="shared" si="5"/>
        <v>-61.141666000000001</v>
      </c>
      <c r="P15" s="47">
        <f t="shared" si="6"/>
        <v>7.25</v>
      </c>
      <c r="Q15" s="27">
        <f t="shared" si="7"/>
        <v>-66.038382999999996</v>
      </c>
      <c r="R15" s="27">
        <f t="shared" si="8"/>
        <v>-49.598922999999999</v>
      </c>
      <c r="S15" s="38"/>
      <c r="T15" s="27">
        <f t="shared" si="9"/>
        <v>7.25</v>
      </c>
      <c r="U15" s="27">
        <f t="shared" si="10"/>
        <v>-57.892623999999998</v>
      </c>
      <c r="V15" s="27">
        <f t="shared" si="11"/>
        <v>-69.624176000000006</v>
      </c>
    </row>
    <row r="16" spans="1:22" x14ac:dyDescent="0.25">
      <c r="B16" s="90">
        <v>4645833333.3332996</v>
      </c>
      <c r="C16" s="90">
        <v>-27.977893999999999</v>
      </c>
      <c r="E16" s="90">
        <v>4645833333.3332996</v>
      </c>
      <c r="F16" s="90">
        <v>-51.399498000000001</v>
      </c>
      <c r="H16" s="27">
        <f t="shared" si="0"/>
        <v>7.7708333333332993</v>
      </c>
      <c r="I16" s="27">
        <f t="shared" si="1"/>
        <v>-66.854393000000002</v>
      </c>
      <c r="J16" s="27">
        <f t="shared" si="2"/>
        <v>-37.797279000000003</v>
      </c>
      <c r="L16" s="27">
        <f t="shared" si="3"/>
        <v>7.7708333333332993</v>
      </c>
      <c r="M16" s="27">
        <f t="shared" si="4"/>
        <v>-46.586075000000001</v>
      </c>
      <c r="N16" s="27">
        <f t="shared" si="5"/>
        <v>-62.383628999999999</v>
      </c>
      <c r="P16" s="47">
        <f t="shared" si="6"/>
        <v>7.7708333333332993</v>
      </c>
      <c r="Q16" s="27">
        <f t="shared" si="7"/>
        <v>-65.906707999999995</v>
      </c>
      <c r="R16" s="27">
        <f t="shared" si="8"/>
        <v>-49.291015999999999</v>
      </c>
      <c r="S16" s="38"/>
      <c r="T16" s="27">
        <f t="shared" si="9"/>
        <v>7.7708333333332993</v>
      </c>
      <c r="U16" s="27">
        <f t="shared" si="10"/>
        <v>-57.709811999999999</v>
      </c>
      <c r="V16" s="27">
        <f t="shared" si="11"/>
        <v>-67.408218000000005</v>
      </c>
    </row>
    <row r="17" spans="2:22" x14ac:dyDescent="0.25">
      <c r="B17" s="90">
        <v>5166666666.6667004</v>
      </c>
      <c r="C17" s="90">
        <v>-27.976139</v>
      </c>
      <c r="E17" s="90">
        <v>5166666666.6667004</v>
      </c>
      <c r="F17" s="90">
        <v>-54.951794</v>
      </c>
      <c r="H17" s="27">
        <f t="shared" si="0"/>
        <v>8.2916666666666998</v>
      </c>
      <c r="I17" s="27">
        <f t="shared" si="1"/>
        <v>-64.117690999999994</v>
      </c>
      <c r="J17" s="27">
        <f t="shared" si="2"/>
        <v>-36.818007999999999</v>
      </c>
      <c r="L17" s="27">
        <f t="shared" si="3"/>
        <v>8.2916666666666998</v>
      </c>
      <c r="M17" s="27">
        <f t="shared" si="4"/>
        <v>-42.667006999999998</v>
      </c>
      <c r="N17" s="27">
        <f t="shared" si="5"/>
        <v>-64.584762999999995</v>
      </c>
      <c r="P17" s="47">
        <f t="shared" si="6"/>
        <v>8.2916666666666998</v>
      </c>
      <c r="Q17" s="27">
        <f t="shared" si="7"/>
        <v>-66.751328000000001</v>
      </c>
      <c r="R17" s="27">
        <f t="shared" si="8"/>
        <v>-50.075626</v>
      </c>
      <c r="S17" s="38"/>
      <c r="T17" s="27">
        <f t="shared" si="9"/>
        <v>8.2916666666666998</v>
      </c>
      <c r="U17" s="27">
        <f t="shared" si="10"/>
        <v>-57.925797000000003</v>
      </c>
      <c r="V17" s="27">
        <f t="shared" si="11"/>
        <v>-67.075042999999994</v>
      </c>
    </row>
    <row r="18" spans="2:22" x14ac:dyDescent="0.25">
      <c r="B18" s="90">
        <v>5687500000</v>
      </c>
      <c r="C18" s="90">
        <v>-30.069386999999999</v>
      </c>
      <c r="E18" s="90">
        <v>5687500000</v>
      </c>
      <c r="F18" s="90">
        <v>-59.482455999999999</v>
      </c>
      <c r="H18" s="27">
        <f t="shared" si="0"/>
        <v>8.8125</v>
      </c>
      <c r="I18" s="27">
        <f t="shared" si="1"/>
        <v>-60.932834999999997</v>
      </c>
      <c r="J18" s="27">
        <f t="shared" si="2"/>
        <v>-35.951625999999997</v>
      </c>
      <c r="L18" s="27">
        <f t="shared" si="3"/>
        <v>8.8125</v>
      </c>
      <c r="M18" s="27">
        <f t="shared" si="4"/>
        <v>-40.128017</v>
      </c>
      <c r="N18" s="27">
        <f t="shared" si="5"/>
        <v>-68.099036999999996</v>
      </c>
      <c r="P18" s="47">
        <f t="shared" si="6"/>
        <v>8.8125</v>
      </c>
      <c r="Q18" s="27">
        <f t="shared" si="7"/>
        <v>-69.669990999999996</v>
      </c>
      <c r="R18" s="27">
        <f t="shared" si="8"/>
        <v>-50.478844000000002</v>
      </c>
      <c r="S18" s="38"/>
      <c r="T18" s="27">
        <f t="shared" si="9"/>
        <v>8.8125</v>
      </c>
      <c r="U18" s="27">
        <f t="shared" si="10"/>
        <v>-56.868855000000003</v>
      </c>
      <c r="V18" s="27">
        <f t="shared" si="11"/>
        <v>-65.846001000000001</v>
      </c>
    </row>
    <row r="19" spans="2:22" x14ac:dyDescent="0.25">
      <c r="B19" s="90">
        <v>6208333333.3332996</v>
      </c>
      <c r="C19" s="90">
        <v>-35.844150999999997</v>
      </c>
      <c r="E19" s="90">
        <v>6208333333.3332996</v>
      </c>
      <c r="F19" s="90">
        <v>-62.901524000000002</v>
      </c>
      <c r="H19" s="27">
        <f t="shared" si="0"/>
        <v>9.3333333333333002</v>
      </c>
      <c r="I19" s="27">
        <f t="shared" si="1"/>
        <v>-60.511330000000001</v>
      </c>
      <c r="J19" s="27">
        <f t="shared" si="2"/>
        <v>-35.538581999999998</v>
      </c>
      <c r="L19" s="27">
        <f t="shared" si="3"/>
        <v>9.3333333333333002</v>
      </c>
      <c r="M19" s="27">
        <f t="shared" si="4"/>
        <v>-38.807560000000002</v>
      </c>
      <c r="N19" s="27">
        <f t="shared" si="5"/>
        <v>-72.434555000000003</v>
      </c>
      <c r="P19" s="47">
        <f t="shared" si="6"/>
        <v>9.3333333333333002</v>
      </c>
      <c r="Q19" s="27">
        <f t="shared" si="7"/>
        <v>-70.034926999999996</v>
      </c>
      <c r="R19" s="27">
        <f t="shared" si="8"/>
        <v>-50.850028999999999</v>
      </c>
      <c r="S19" s="38"/>
      <c r="T19" s="27">
        <f t="shared" si="9"/>
        <v>9.3333333333333002</v>
      </c>
      <c r="U19" s="27">
        <f t="shared" si="10"/>
        <v>-56.306446000000001</v>
      </c>
      <c r="V19" s="27">
        <f t="shared" si="11"/>
        <v>-64.788391000000004</v>
      </c>
    </row>
    <row r="20" spans="2:22" x14ac:dyDescent="0.25">
      <c r="B20" s="90">
        <v>6729166666.6667004</v>
      </c>
      <c r="C20" s="90">
        <v>-39.616332999999997</v>
      </c>
      <c r="E20" s="90">
        <v>6729166666.6667004</v>
      </c>
      <c r="F20" s="90">
        <v>-62.620251000000003</v>
      </c>
      <c r="H20" s="27">
        <f t="shared" si="0"/>
        <v>9.8541666666666998</v>
      </c>
      <c r="I20" s="27">
        <f t="shared" si="1"/>
        <v>-59.898491</v>
      </c>
      <c r="J20" s="27">
        <f t="shared" si="2"/>
        <v>-35.650826000000002</v>
      </c>
      <c r="L20" s="27">
        <f t="shared" si="3"/>
        <v>9.8541666666666998</v>
      </c>
      <c r="M20" s="27">
        <f t="shared" si="4"/>
        <v>-38.149357000000002</v>
      </c>
      <c r="N20" s="27">
        <f t="shared" si="5"/>
        <v>-72.095078000000001</v>
      </c>
      <c r="P20" s="47">
        <f t="shared" si="6"/>
        <v>9.8541666666666998</v>
      </c>
      <c r="Q20" s="27">
        <f t="shared" si="7"/>
        <v>-70.457672000000002</v>
      </c>
      <c r="R20" s="27">
        <f t="shared" si="8"/>
        <v>-50.752631999999998</v>
      </c>
      <c r="S20" s="38"/>
      <c r="T20" s="27">
        <f t="shared" si="9"/>
        <v>9.8541666666666998</v>
      </c>
      <c r="U20" s="27">
        <f t="shared" si="10"/>
        <v>-54.753933000000004</v>
      </c>
      <c r="V20" s="27">
        <f t="shared" si="11"/>
        <v>-63.746741999999998</v>
      </c>
    </row>
    <row r="21" spans="2:22" x14ac:dyDescent="0.25">
      <c r="B21" s="90">
        <v>7250000000</v>
      </c>
      <c r="C21" s="90">
        <v>-39.292797</v>
      </c>
      <c r="E21" s="90">
        <v>7250000000</v>
      </c>
      <c r="F21" s="90">
        <v>-60.006442999999997</v>
      </c>
      <c r="H21" s="27">
        <f t="shared" si="0"/>
        <v>10.375</v>
      </c>
      <c r="I21" s="27">
        <f t="shared" si="1"/>
        <v>-60.560794999999999</v>
      </c>
      <c r="J21" s="27">
        <f t="shared" si="2"/>
        <v>-36.188102999999998</v>
      </c>
      <c r="L21" s="27">
        <f t="shared" si="3"/>
        <v>10.375</v>
      </c>
      <c r="M21" s="27">
        <f t="shared" si="4"/>
        <v>-37.783318000000001</v>
      </c>
      <c r="N21" s="27">
        <f t="shared" si="5"/>
        <v>-68.740364</v>
      </c>
      <c r="P21" s="47">
        <f t="shared" si="6"/>
        <v>10.375</v>
      </c>
      <c r="Q21" s="27">
        <f t="shared" si="7"/>
        <v>-69.121894999999995</v>
      </c>
      <c r="R21" s="27">
        <f t="shared" si="8"/>
        <v>-50.659793999999998</v>
      </c>
      <c r="S21" s="38"/>
      <c r="T21" s="27">
        <f t="shared" si="9"/>
        <v>10.375</v>
      </c>
      <c r="U21" s="27">
        <f t="shared" si="10"/>
        <v>-53.890689999999999</v>
      </c>
      <c r="V21" s="27">
        <f t="shared" si="11"/>
        <v>-63.263767000000001</v>
      </c>
    </row>
    <row r="22" spans="2:22" x14ac:dyDescent="0.25">
      <c r="B22" s="90">
        <v>7770833333.3332996</v>
      </c>
      <c r="C22" s="90">
        <v>-34.242244999999997</v>
      </c>
      <c r="E22" s="90">
        <v>7770833333.3332996</v>
      </c>
      <c r="F22" s="90">
        <v>-56.020972999999998</v>
      </c>
      <c r="H22" s="27">
        <f t="shared" si="0"/>
        <v>10.895833333333</v>
      </c>
      <c r="I22" s="27">
        <f t="shared" si="1"/>
        <v>-58.669682000000002</v>
      </c>
      <c r="J22" s="27">
        <f t="shared" si="2"/>
        <v>-36.936546</v>
      </c>
      <c r="L22" s="27">
        <f t="shared" si="3"/>
        <v>10.895833333333</v>
      </c>
      <c r="M22" s="27">
        <f t="shared" si="4"/>
        <v>-37.738070999999998</v>
      </c>
      <c r="N22" s="27">
        <f t="shared" si="5"/>
        <v>-63.701484999999998</v>
      </c>
      <c r="P22" s="47">
        <f t="shared" si="6"/>
        <v>10.895833333333</v>
      </c>
      <c r="Q22" s="27">
        <f t="shared" si="7"/>
        <v>-68.591965000000002</v>
      </c>
      <c r="R22" s="27">
        <f t="shared" si="8"/>
        <v>-51.163815</v>
      </c>
      <c r="S22" s="38"/>
      <c r="T22" s="27">
        <f t="shared" si="9"/>
        <v>10.895833333333</v>
      </c>
      <c r="U22" s="27">
        <f t="shared" si="10"/>
        <v>-52.744335</v>
      </c>
      <c r="V22" s="27">
        <f t="shared" si="11"/>
        <v>-63.331336999999998</v>
      </c>
    </row>
    <row r="23" spans="2:22" x14ac:dyDescent="0.25">
      <c r="B23" s="90">
        <v>8291666666.6667004</v>
      </c>
      <c r="C23" s="90">
        <v>-30.043057999999998</v>
      </c>
      <c r="E23" s="90">
        <v>8291666666.6667004</v>
      </c>
      <c r="F23" s="90">
        <v>-53.847214000000001</v>
      </c>
      <c r="H23" s="27">
        <f t="shared" si="0"/>
        <v>11.416666666667</v>
      </c>
      <c r="I23" s="27">
        <f t="shared" si="1"/>
        <v>-59.182521999999999</v>
      </c>
      <c r="J23" s="27">
        <f t="shared" si="2"/>
        <v>-38.082253000000001</v>
      </c>
      <c r="L23" s="27">
        <f t="shared" si="3"/>
        <v>11.416666666667</v>
      </c>
      <c r="M23" s="27">
        <f t="shared" si="4"/>
        <v>-37.948611999999997</v>
      </c>
      <c r="N23" s="27">
        <f t="shared" si="5"/>
        <v>-61.701220999999997</v>
      </c>
      <c r="P23" s="47">
        <f t="shared" si="6"/>
        <v>11.416666666667</v>
      </c>
      <c r="Q23" s="27">
        <f t="shared" si="7"/>
        <v>-67.860405</v>
      </c>
      <c r="R23" s="27">
        <f t="shared" si="8"/>
        <v>-51.822158999999999</v>
      </c>
      <c r="S23" s="38"/>
      <c r="T23" s="27">
        <f t="shared" si="9"/>
        <v>11.416666666667</v>
      </c>
      <c r="U23" s="27">
        <f t="shared" si="10"/>
        <v>-52.633324000000002</v>
      </c>
      <c r="V23" s="27">
        <f t="shared" si="11"/>
        <v>-64.013976999999997</v>
      </c>
    </row>
    <row r="24" spans="2:22" x14ac:dyDescent="0.25">
      <c r="B24" s="90">
        <v>8812500000</v>
      </c>
      <c r="C24" s="90">
        <v>-28.213674999999999</v>
      </c>
      <c r="E24" s="90">
        <v>8812500000</v>
      </c>
      <c r="F24" s="90">
        <v>-51.434170000000002</v>
      </c>
      <c r="H24" s="27">
        <f t="shared" si="0"/>
        <v>11.9375</v>
      </c>
      <c r="I24" s="27">
        <f t="shared" si="1"/>
        <v>-58.165863000000002</v>
      </c>
      <c r="J24" s="27">
        <f t="shared" si="2"/>
        <v>-39.974876000000002</v>
      </c>
      <c r="L24" s="27">
        <f t="shared" si="3"/>
        <v>11.9375</v>
      </c>
      <c r="M24" s="27">
        <f t="shared" si="4"/>
        <v>-38.520659999999999</v>
      </c>
      <c r="N24" s="27">
        <f t="shared" si="5"/>
        <v>-61.134304</v>
      </c>
      <c r="P24" s="47">
        <f t="shared" si="6"/>
        <v>11.9375</v>
      </c>
      <c r="Q24" s="27">
        <f t="shared" si="7"/>
        <v>-67.231361000000007</v>
      </c>
      <c r="R24" s="27">
        <f t="shared" si="8"/>
        <v>-52.907561999999999</v>
      </c>
      <c r="S24" s="38"/>
      <c r="T24" s="27">
        <f t="shared" si="9"/>
        <v>11.9375</v>
      </c>
      <c r="U24" s="27">
        <f t="shared" si="10"/>
        <v>-51.768509000000002</v>
      </c>
      <c r="V24" s="27">
        <f t="shared" si="11"/>
        <v>-65.184173999999999</v>
      </c>
    </row>
    <row r="25" spans="2:22" x14ac:dyDescent="0.25">
      <c r="B25" s="90">
        <v>9333333333.3332996</v>
      </c>
      <c r="C25" s="90">
        <v>-27.436260000000001</v>
      </c>
      <c r="E25" s="90">
        <v>9333333333.3332996</v>
      </c>
      <c r="F25" s="90">
        <v>-49.287140000000001</v>
      </c>
      <c r="H25" s="27">
        <f t="shared" si="0"/>
        <v>12.458333333333</v>
      </c>
      <c r="I25" s="27">
        <f t="shared" si="1"/>
        <v>-59.720249000000003</v>
      </c>
      <c r="J25" s="27">
        <f t="shared" si="2"/>
        <v>-42.536971999999999</v>
      </c>
      <c r="L25" s="27">
        <f t="shared" si="3"/>
        <v>12.458333333333</v>
      </c>
      <c r="M25" s="27">
        <f t="shared" si="4"/>
        <v>-39.411918999999997</v>
      </c>
      <c r="N25" s="27">
        <f t="shared" si="5"/>
        <v>-61.594475000000003</v>
      </c>
      <c r="P25" s="47">
        <f t="shared" si="6"/>
        <v>12.458333333333</v>
      </c>
      <c r="Q25" s="27">
        <f t="shared" si="7"/>
        <v>-65.545340999999993</v>
      </c>
      <c r="R25" s="27">
        <f t="shared" si="8"/>
        <v>-52.875304999999997</v>
      </c>
      <c r="S25" s="38"/>
      <c r="T25" s="27">
        <f t="shared" si="9"/>
        <v>12.458333333333</v>
      </c>
      <c r="U25" s="27">
        <f t="shared" si="10"/>
        <v>-51.696238999999998</v>
      </c>
      <c r="V25" s="27">
        <f t="shared" si="11"/>
        <v>-66.877257999999998</v>
      </c>
    </row>
    <row r="26" spans="2:22" x14ac:dyDescent="0.25">
      <c r="B26" s="90">
        <v>9854166666.6667004</v>
      </c>
      <c r="C26" s="90">
        <v>-27.187190999999999</v>
      </c>
      <c r="E26" s="90">
        <v>9854166666.6667004</v>
      </c>
      <c r="F26" s="90">
        <v>-47.473422999999997</v>
      </c>
      <c r="H26" s="27">
        <f t="shared" si="0"/>
        <v>12.979166666667</v>
      </c>
      <c r="I26" s="27">
        <f t="shared" si="1"/>
        <v>-60.892696000000001</v>
      </c>
      <c r="J26" s="27">
        <f t="shared" si="2"/>
        <v>-45.312995999999998</v>
      </c>
      <c r="L26" s="27">
        <f t="shared" si="3"/>
        <v>12.979166666667</v>
      </c>
      <c r="M26" s="27">
        <f t="shared" si="4"/>
        <v>-40.621071000000001</v>
      </c>
      <c r="N26" s="27">
        <f t="shared" si="5"/>
        <v>-62.103287000000002</v>
      </c>
      <c r="P26" s="47">
        <f t="shared" si="6"/>
        <v>12.979166666667</v>
      </c>
      <c r="Q26" s="27">
        <f t="shared" si="7"/>
        <v>-63.558639999999997</v>
      </c>
      <c r="R26" s="27">
        <f t="shared" si="8"/>
        <v>-51.566966999999998</v>
      </c>
      <c r="S26" s="38"/>
      <c r="T26" s="27">
        <f t="shared" si="9"/>
        <v>12.979166666667</v>
      </c>
      <c r="U26" s="27">
        <f t="shared" si="10"/>
        <v>-51.039864000000001</v>
      </c>
      <c r="V26" s="27">
        <f t="shared" si="11"/>
        <v>-68.556740000000005</v>
      </c>
    </row>
    <row r="27" spans="2:22" x14ac:dyDescent="0.25">
      <c r="B27" s="90">
        <v>10375000000</v>
      </c>
      <c r="C27" s="90">
        <v>-27.113474</v>
      </c>
      <c r="E27" s="90">
        <v>10375000000</v>
      </c>
      <c r="F27" s="90">
        <v>-46.236995999999998</v>
      </c>
      <c r="H27" s="27">
        <f t="shared" si="0"/>
        <v>13.5</v>
      </c>
      <c r="I27" s="27">
        <f t="shared" si="1"/>
        <v>-62.649506000000002</v>
      </c>
      <c r="J27" s="27">
        <f t="shared" si="2"/>
        <v>-48.071159000000002</v>
      </c>
      <c r="L27" s="27">
        <f t="shared" si="3"/>
        <v>13.5</v>
      </c>
      <c r="M27" s="27">
        <f t="shared" si="4"/>
        <v>-41.657845000000002</v>
      </c>
      <c r="N27" s="27">
        <f t="shared" si="5"/>
        <v>-61.840691</v>
      </c>
      <c r="P27" s="47">
        <f t="shared" si="6"/>
        <v>13.5</v>
      </c>
      <c r="Q27" s="27">
        <f t="shared" si="7"/>
        <v>-62.762011999999999</v>
      </c>
      <c r="R27" s="27">
        <f t="shared" si="8"/>
        <v>-49.147624999999998</v>
      </c>
      <c r="S27" s="38"/>
      <c r="T27" s="27">
        <f t="shared" si="9"/>
        <v>13.5</v>
      </c>
      <c r="U27" s="27">
        <f t="shared" si="10"/>
        <v>-50.649951999999999</v>
      </c>
      <c r="V27" s="27">
        <f t="shared" si="11"/>
        <v>-69.525161999999995</v>
      </c>
    </row>
    <row r="28" spans="2:22" x14ac:dyDescent="0.25">
      <c r="B28" s="90">
        <v>10895833333.333</v>
      </c>
      <c r="C28" s="90">
        <v>-27.160399999999999</v>
      </c>
      <c r="E28" s="90">
        <v>10895833333.333</v>
      </c>
      <c r="F28" s="90">
        <v>-45.755248999999999</v>
      </c>
      <c r="H28" s="27">
        <f t="shared" si="0"/>
        <v>14.020833333333</v>
      </c>
      <c r="I28" s="27">
        <f t="shared" si="1"/>
        <v>-61.966583</v>
      </c>
      <c r="J28" s="27">
        <f t="shared" si="2"/>
        <v>-50.045577999999999</v>
      </c>
      <c r="L28" s="27">
        <f t="shared" si="3"/>
        <v>14.020833333333</v>
      </c>
      <c r="M28" s="27">
        <f t="shared" si="4"/>
        <v>-42.354602999999997</v>
      </c>
      <c r="N28" s="27">
        <f t="shared" si="5"/>
        <v>-60.808101999999998</v>
      </c>
      <c r="P28" s="47">
        <f t="shared" si="6"/>
        <v>14.020833333333</v>
      </c>
      <c r="Q28" s="27">
        <f t="shared" si="7"/>
        <v>-64.507285999999993</v>
      </c>
      <c r="R28" s="27">
        <f t="shared" si="8"/>
        <v>-47.336651000000003</v>
      </c>
      <c r="S28" s="38"/>
      <c r="T28" s="27">
        <f t="shared" si="9"/>
        <v>14.020833333333</v>
      </c>
      <c r="U28" s="27">
        <f t="shared" si="10"/>
        <v>-50.263995999999999</v>
      </c>
      <c r="V28" s="27">
        <f t="shared" si="11"/>
        <v>-70.518692000000001</v>
      </c>
    </row>
    <row r="29" spans="2:22" x14ac:dyDescent="0.25">
      <c r="B29" s="90">
        <v>11416666666.667</v>
      </c>
      <c r="C29" s="90">
        <v>-27.428957</v>
      </c>
      <c r="E29" s="90">
        <v>11416666666.667</v>
      </c>
      <c r="F29" s="90">
        <v>-45.933895</v>
      </c>
      <c r="H29" s="27">
        <f t="shared" si="0"/>
        <v>14.541666666667</v>
      </c>
      <c r="I29" s="27">
        <f t="shared" si="1"/>
        <v>-60.071198000000003</v>
      </c>
      <c r="J29" s="27">
        <f t="shared" si="2"/>
        <v>-50.367825000000003</v>
      </c>
      <c r="L29" s="27">
        <f t="shared" si="3"/>
        <v>14.541666666667</v>
      </c>
      <c r="M29" s="27">
        <f t="shared" si="4"/>
        <v>-43.373382999999997</v>
      </c>
      <c r="N29" s="27">
        <f t="shared" si="5"/>
        <v>-60.159176000000002</v>
      </c>
      <c r="P29" s="47">
        <f t="shared" si="6"/>
        <v>14.541666666667</v>
      </c>
      <c r="Q29" s="27">
        <f t="shared" si="7"/>
        <v>-68.358283999999998</v>
      </c>
      <c r="R29" s="27">
        <f t="shared" si="8"/>
        <v>-46.350135999999999</v>
      </c>
      <c r="S29" s="38"/>
      <c r="T29" s="27">
        <f t="shared" si="9"/>
        <v>14.541666666667</v>
      </c>
      <c r="U29" s="27">
        <f t="shared" si="10"/>
        <v>-50.465252</v>
      </c>
      <c r="V29" s="27">
        <f t="shared" si="11"/>
        <v>-71.069121999999993</v>
      </c>
    </row>
    <row r="30" spans="2:22" x14ac:dyDescent="0.25">
      <c r="B30" s="90">
        <v>11937500000</v>
      </c>
      <c r="C30" s="90">
        <v>-28.047636000000001</v>
      </c>
      <c r="E30" s="90">
        <v>11937500000</v>
      </c>
      <c r="F30" s="90">
        <v>-46.507019</v>
      </c>
      <c r="H30" s="27">
        <f t="shared" si="0"/>
        <v>15.0625</v>
      </c>
      <c r="I30" s="27">
        <f t="shared" si="1"/>
        <v>-58.403419</v>
      </c>
      <c r="J30" s="27">
        <f t="shared" si="2"/>
        <v>-49.15213</v>
      </c>
      <c r="L30" s="27">
        <f t="shared" si="3"/>
        <v>15.0625</v>
      </c>
      <c r="M30" s="27">
        <f t="shared" si="4"/>
        <v>-45.385936999999998</v>
      </c>
      <c r="N30" s="27">
        <f t="shared" si="5"/>
        <v>-59.787235000000003</v>
      </c>
      <c r="P30" s="47">
        <f t="shared" si="6"/>
        <v>15.0625</v>
      </c>
      <c r="Q30" s="27">
        <f t="shared" si="7"/>
        <v>-73.584816000000004</v>
      </c>
      <c r="R30" s="27">
        <f t="shared" si="8"/>
        <v>-45.925776999999997</v>
      </c>
      <c r="S30" s="38"/>
      <c r="T30" s="27">
        <f t="shared" si="9"/>
        <v>15.0625</v>
      </c>
      <c r="U30" s="27">
        <f t="shared" si="10"/>
        <v>-52.456440000000001</v>
      </c>
      <c r="V30" s="27">
        <f t="shared" si="11"/>
        <v>-71.620795999999999</v>
      </c>
    </row>
    <row r="31" spans="2:22" x14ac:dyDescent="0.25">
      <c r="B31" s="90">
        <v>12458333333.333</v>
      </c>
      <c r="C31" s="90">
        <v>-29.073537999999999</v>
      </c>
      <c r="E31" s="90">
        <v>12458333333.333</v>
      </c>
      <c r="F31" s="90">
        <v>-46.844223</v>
      </c>
      <c r="H31" s="27">
        <f t="shared" si="0"/>
        <v>15.583333333333</v>
      </c>
      <c r="I31" s="27">
        <f t="shared" si="1"/>
        <v>-57.715964999999997</v>
      </c>
      <c r="J31" s="27">
        <f t="shared" si="2"/>
        <v>-48.483891</v>
      </c>
      <c r="L31" s="27">
        <f t="shared" si="3"/>
        <v>15.583333333333</v>
      </c>
      <c r="M31" s="27">
        <f t="shared" si="4"/>
        <v>-49.365662</v>
      </c>
      <c r="N31" s="27">
        <f t="shared" si="5"/>
        <v>-60.238543999999997</v>
      </c>
      <c r="P31" s="47">
        <f t="shared" si="6"/>
        <v>15.583333333333</v>
      </c>
      <c r="Q31" s="27">
        <f t="shared" si="7"/>
        <v>-75.516586000000004</v>
      </c>
      <c r="R31" s="27">
        <f t="shared" si="8"/>
        <v>-45.425106</v>
      </c>
      <c r="S31" s="38"/>
      <c r="T31" s="27">
        <f t="shared" si="9"/>
        <v>15.583333333333</v>
      </c>
      <c r="U31" s="27">
        <f t="shared" si="10"/>
        <v>-54.425136999999999</v>
      </c>
      <c r="V31" s="27">
        <f t="shared" si="11"/>
        <v>-70.882819999999995</v>
      </c>
    </row>
    <row r="32" spans="2:22" x14ac:dyDescent="0.25">
      <c r="B32" s="90">
        <v>12979166666.667</v>
      </c>
      <c r="C32" s="90">
        <v>-29.767021</v>
      </c>
      <c r="E32" s="90">
        <v>12979166666.667</v>
      </c>
      <c r="F32" s="90">
        <v>-46.586387999999999</v>
      </c>
      <c r="H32" s="27">
        <f t="shared" si="0"/>
        <v>16.104166666666998</v>
      </c>
      <c r="I32" s="27">
        <f t="shared" si="1"/>
        <v>-58.607627999999998</v>
      </c>
      <c r="J32" s="27">
        <f t="shared" si="2"/>
        <v>-49.179436000000003</v>
      </c>
      <c r="L32" s="27">
        <f t="shared" si="3"/>
        <v>16.104166666666998</v>
      </c>
      <c r="M32" s="27">
        <f t="shared" si="4"/>
        <v>-53.752963999999999</v>
      </c>
      <c r="N32" s="27">
        <f t="shared" si="5"/>
        <v>-60.944298000000003</v>
      </c>
      <c r="P32" s="47">
        <f t="shared" si="6"/>
        <v>16.104166666666998</v>
      </c>
      <c r="Q32" s="27">
        <f t="shared" si="7"/>
        <v>-73.494972000000004</v>
      </c>
      <c r="R32" s="27">
        <f t="shared" si="8"/>
        <v>-45.095692</v>
      </c>
      <c r="S32" s="38"/>
      <c r="T32" s="27">
        <f t="shared" si="9"/>
        <v>16.104166666666998</v>
      </c>
      <c r="U32" s="27">
        <f t="shared" si="10"/>
        <v>-55.440849</v>
      </c>
      <c r="V32" s="27">
        <f t="shared" si="11"/>
        <v>-69.642501999999993</v>
      </c>
    </row>
    <row r="33" spans="2:22" x14ac:dyDescent="0.25">
      <c r="B33" s="90">
        <v>13500000000</v>
      </c>
      <c r="C33" s="90">
        <v>-28.787821000000001</v>
      </c>
      <c r="E33" s="90">
        <v>13500000000</v>
      </c>
      <c r="F33" s="90">
        <v>-45.860675999999998</v>
      </c>
      <c r="H33" s="27">
        <f t="shared" si="0"/>
        <v>16.625</v>
      </c>
      <c r="I33" s="27">
        <f t="shared" si="1"/>
        <v>-55.181412000000002</v>
      </c>
      <c r="J33" s="27">
        <f t="shared" si="2"/>
        <v>-50.862102999999998</v>
      </c>
      <c r="L33" s="27">
        <f t="shared" si="3"/>
        <v>16.625</v>
      </c>
      <c r="M33" s="27">
        <f t="shared" si="4"/>
        <v>-55.604927000000004</v>
      </c>
      <c r="N33" s="27">
        <f t="shared" si="5"/>
        <v>-62.387256999999998</v>
      </c>
      <c r="P33" s="47">
        <f t="shared" si="6"/>
        <v>16.625</v>
      </c>
      <c r="Q33" s="27">
        <f t="shared" si="7"/>
        <v>-69.492714000000007</v>
      </c>
      <c r="R33" s="27">
        <f t="shared" si="8"/>
        <v>-45.095280000000002</v>
      </c>
      <c r="S33" s="38"/>
      <c r="T33" s="27">
        <f t="shared" si="9"/>
        <v>16.625</v>
      </c>
      <c r="U33" s="27">
        <f t="shared" si="10"/>
        <v>-55.086441000000001</v>
      </c>
      <c r="V33" s="27">
        <f t="shared" si="11"/>
        <v>-69.001953</v>
      </c>
    </row>
    <row r="34" spans="2:22" x14ac:dyDescent="0.25">
      <c r="B34" s="90">
        <v>14020833333.333</v>
      </c>
      <c r="C34" s="90">
        <v>-27.340710000000001</v>
      </c>
      <c r="E34" s="90">
        <v>14020833333.333</v>
      </c>
      <c r="F34" s="90">
        <v>-45.481842</v>
      </c>
      <c r="H34" s="27">
        <f t="shared" si="0"/>
        <v>17.145833333333002</v>
      </c>
      <c r="I34" s="27">
        <f t="shared" si="1"/>
        <v>-51.575133999999998</v>
      </c>
      <c r="J34" s="27">
        <f t="shared" si="2"/>
        <v>-51.913150999999999</v>
      </c>
      <c r="L34" s="27">
        <f t="shared" si="3"/>
        <v>17.145833333333002</v>
      </c>
      <c r="M34" s="27">
        <f t="shared" si="4"/>
        <v>-55.285285999999999</v>
      </c>
      <c r="N34" s="27">
        <f t="shared" si="5"/>
        <v>-64.40889</v>
      </c>
      <c r="P34" s="47">
        <f t="shared" si="6"/>
        <v>17.145833333333002</v>
      </c>
      <c r="Q34" s="27">
        <f t="shared" si="7"/>
        <v>-67.469359999999995</v>
      </c>
      <c r="R34" s="27">
        <f t="shared" si="8"/>
        <v>-45.737209</v>
      </c>
      <c r="S34" s="38"/>
      <c r="T34" s="27">
        <f t="shared" si="9"/>
        <v>17.145833333333002</v>
      </c>
      <c r="U34" s="27">
        <f t="shared" si="10"/>
        <v>-54.878914000000002</v>
      </c>
      <c r="V34" s="27">
        <f t="shared" si="11"/>
        <v>-69.630095999999995</v>
      </c>
    </row>
    <row r="35" spans="2:22" x14ac:dyDescent="0.25">
      <c r="B35" s="90">
        <v>14541666666.667</v>
      </c>
      <c r="C35" s="90">
        <v>-25.813694000000002</v>
      </c>
      <c r="E35" s="90">
        <v>14541666666.667</v>
      </c>
      <c r="F35" s="90">
        <v>-45.382370000000002</v>
      </c>
      <c r="H35" s="27">
        <f t="shared" ref="H35:H51" si="12">B95/1000000000</f>
        <v>17.666666666666998</v>
      </c>
      <c r="I35" s="27">
        <f t="shared" ref="I35:I51" si="13">C95</f>
        <v>-46.947701000000002</v>
      </c>
      <c r="J35" s="27">
        <f t="shared" ref="J35:J51" si="14">F95</f>
        <v>-52.632235999999999</v>
      </c>
      <c r="L35" s="27">
        <f t="shared" ref="L35:L51" si="15">B149/1000000000</f>
        <v>17.666666666666998</v>
      </c>
      <c r="M35" s="27">
        <f t="shared" ref="M35:M51" si="16">C149</f>
        <v>-52.081242000000003</v>
      </c>
      <c r="N35" s="27">
        <f t="shared" ref="N35:N51" si="17">F149</f>
        <v>-66.933471999999995</v>
      </c>
      <c r="P35" s="47">
        <f t="shared" ref="P35:P51" si="18">B203/1000000000</f>
        <v>17.666666666666998</v>
      </c>
      <c r="Q35" s="27">
        <f t="shared" ref="Q35:Q51" si="19">C203</f>
        <v>-67.302207999999993</v>
      </c>
      <c r="R35" s="27">
        <f t="shared" ref="R35:R51" si="20">F203</f>
        <v>-46.525798999999999</v>
      </c>
      <c r="S35" s="38"/>
      <c r="T35" s="27">
        <f t="shared" ref="T35:T51" si="21">B257/1000000000</f>
        <v>17.666666666666998</v>
      </c>
      <c r="U35" s="27">
        <f t="shared" ref="U35:U51" si="22">C257</f>
        <v>-54.741756000000002</v>
      </c>
      <c r="V35" s="27">
        <f t="shared" ref="V35:V51" si="23">F257</f>
        <v>-70.505561999999998</v>
      </c>
    </row>
    <row r="36" spans="2:22" x14ac:dyDescent="0.25">
      <c r="B36" s="90">
        <v>15062500000</v>
      </c>
      <c r="C36" s="90">
        <v>-25.331648000000001</v>
      </c>
      <c r="E36" s="90">
        <v>15062500000</v>
      </c>
      <c r="F36" s="90">
        <v>-45.818866999999997</v>
      </c>
      <c r="H36" s="27">
        <f t="shared" si="12"/>
        <v>18.1875</v>
      </c>
      <c r="I36" s="27">
        <f t="shared" si="13"/>
        <v>-48.044918000000003</v>
      </c>
      <c r="J36" s="27">
        <f t="shared" si="14"/>
        <v>-53.353825000000001</v>
      </c>
      <c r="L36" s="27">
        <f t="shared" si="15"/>
        <v>18.1875</v>
      </c>
      <c r="M36" s="27">
        <f t="shared" si="16"/>
        <v>-49.385798999999999</v>
      </c>
      <c r="N36" s="27">
        <f t="shared" si="17"/>
        <v>-68.385185000000007</v>
      </c>
      <c r="P36" s="47">
        <f t="shared" si="18"/>
        <v>18.1875</v>
      </c>
      <c r="Q36" s="27">
        <f t="shared" si="19"/>
        <v>-67.546333000000004</v>
      </c>
      <c r="R36" s="27">
        <f t="shared" si="20"/>
        <v>-47.474178000000002</v>
      </c>
      <c r="S36" s="38"/>
      <c r="T36" s="27">
        <f t="shared" si="21"/>
        <v>18.1875</v>
      </c>
      <c r="U36" s="27">
        <f t="shared" si="22"/>
        <v>-54.624363000000002</v>
      </c>
      <c r="V36" s="27">
        <f t="shared" si="23"/>
        <v>-71.295601000000005</v>
      </c>
    </row>
    <row r="37" spans="2:22" x14ac:dyDescent="0.25">
      <c r="B37" s="90">
        <v>15583333333.333</v>
      </c>
      <c r="C37" s="90">
        <v>-24.688286000000002</v>
      </c>
      <c r="E37" s="90">
        <v>15583333333.333</v>
      </c>
      <c r="F37" s="90">
        <v>-46.477898000000003</v>
      </c>
      <c r="H37" s="27">
        <f t="shared" si="12"/>
        <v>18.708333333333002</v>
      </c>
      <c r="I37" s="27">
        <f t="shared" si="13"/>
        <v>-49.832993000000002</v>
      </c>
      <c r="J37" s="27">
        <f t="shared" si="14"/>
        <v>-54.275039999999997</v>
      </c>
      <c r="L37" s="27">
        <f t="shared" si="15"/>
        <v>18.708333333333002</v>
      </c>
      <c r="M37" s="27">
        <f t="shared" si="16"/>
        <v>-47.188395999999997</v>
      </c>
      <c r="N37" s="27">
        <f t="shared" si="17"/>
        <v>-69.330428999999995</v>
      </c>
      <c r="P37" s="47">
        <f t="shared" si="18"/>
        <v>18.708333333333002</v>
      </c>
      <c r="Q37" s="27">
        <f t="shared" si="19"/>
        <v>-68.795546999999999</v>
      </c>
      <c r="R37" s="27">
        <f t="shared" si="20"/>
        <v>-47.498707000000003</v>
      </c>
      <c r="S37" s="38"/>
      <c r="T37" s="27">
        <f t="shared" si="21"/>
        <v>18.708333333333002</v>
      </c>
      <c r="U37" s="27">
        <f t="shared" si="22"/>
        <v>-54.783779000000003</v>
      </c>
      <c r="V37" s="27">
        <f t="shared" si="23"/>
        <v>-71.555351000000002</v>
      </c>
    </row>
    <row r="38" spans="2:22" x14ac:dyDescent="0.25">
      <c r="B38" s="90">
        <v>16104166666.667</v>
      </c>
      <c r="C38" s="90">
        <v>-24.079794</v>
      </c>
      <c r="E38" s="90">
        <v>16104166666.667</v>
      </c>
      <c r="F38" s="90">
        <v>-47.624447000000004</v>
      </c>
      <c r="H38" s="27">
        <f t="shared" si="12"/>
        <v>19.229166666666998</v>
      </c>
      <c r="I38" s="27">
        <f t="shared" si="13"/>
        <v>-51.666964999999998</v>
      </c>
      <c r="J38" s="27">
        <f t="shared" si="14"/>
        <v>-55.055442999999997</v>
      </c>
      <c r="L38" s="27">
        <f t="shared" si="15"/>
        <v>19.229166666666998</v>
      </c>
      <c r="M38" s="27">
        <f t="shared" si="16"/>
        <v>-47.293044999999999</v>
      </c>
      <c r="N38" s="27">
        <f t="shared" si="17"/>
        <v>-67.87706</v>
      </c>
      <c r="P38" s="47">
        <f t="shared" si="18"/>
        <v>19.229166666666998</v>
      </c>
      <c r="Q38" s="27">
        <f t="shared" si="19"/>
        <v>-69.330314999999999</v>
      </c>
      <c r="R38" s="27">
        <f t="shared" si="20"/>
        <v>-46.944180000000003</v>
      </c>
      <c r="S38" s="38"/>
      <c r="T38" s="27">
        <f t="shared" si="21"/>
        <v>19.229166666666998</v>
      </c>
      <c r="U38" s="27">
        <f t="shared" si="22"/>
        <v>-56.535240000000002</v>
      </c>
      <c r="V38" s="27">
        <f t="shared" si="23"/>
        <v>-72.732056</v>
      </c>
    </row>
    <row r="39" spans="2:22" x14ac:dyDescent="0.25">
      <c r="B39" s="90">
        <v>16625000000</v>
      </c>
      <c r="C39" s="90">
        <v>-24.051182000000001</v>
      </c>
      <c r="E39" s="90">
        <v>16625000000</v>
      </c>
      <c r="F39" s="90">
        <v>-49.627673999999999</v>
      </c>
      <c r="H39" s="27">
        <f t="shared" si="12"/>
        <v>19.75</v>
      </c>
      <c r="I39" s="27">
        <f t="shared" si="13"/>
        <v>-52.804203000000001</v>
      </c>
      <c r="J39" s="27">
        <f t="shared" si="14"/>
        <v>-55.851868000000003</v>
      </c>
      <c r="L39" s="27">
        <f t="shared" si="15"/>
        <v>19.75</v>
      </c>
      <c r="M39" s="27">
        <f t="shared" si="16"/>
        <v>-49.087840999999997</v>
      </c>
      <c r="N39" s="27">
        <f t="shared" si="17"/>
        <v>-66.167282</v>
      </c>
      <c r="P39" s="47">
        <f t="shared" si="18"/>
        <v>19.75</v>
      </c>
      <c r="Q39" s="27">
        <f t="shared" si="19"/>
        <v>-69.336723000000006</v>
      </c>
      <c r="R39" s="27">
        <f t="shared" si="20"/>
        <v>-45.763260000000002</v>
      </c>
      <c r="S39" s="38"/>
      <c r="T39" s="27">
        <f t="shared" si="21"/>
        <v>19.75</v>
      </c>
      <c r="U39" s="27">
        <f t="shared" si="22"/>
        <v>-60.131985</v>
      </c>
      <c r="V39" s="27">
        <f t="shared" si="23"/>
        <v>-73.530135999999999</v>
      </c>
    </row>
    <row r="40" spans="2:22" x14ac:dyDescent="0.25">
      <c r="B40" s="90">
        <v>17145833333.333</v>
      </c>
      <c r="C40" s="90">
        <v>-24.328275999999999</v>
      </c>
      <c r="E40" s="90">
        <v>17145833333.333</v>
      </c>
      <c r="F40" s="90">
        <v>-51.813735999999999</v>
      </c>
      <c r="H40" s="27">
        <f t="shared" si="12"/>
        <v>20.270833333333002</v>
      </c>
      <c r="I40" s="27">
        <f t="shared" si="13"/>
        <v>-53.069969</v>
      </c>
      <c r="J40" s="27">
        <f t="shared" si="14"/>
        <v>-56.81176</v>
      </c>
      <c r="L40" s="27">
        <f t="shared" si="15"/>
        <v>20.270833333333002</v>
      </c>
      <c r="M40" s="27">
        <f t="shared" si="16"/>
        <v>-50.686084999999999</v>
      </c>
      <c r="N40" s="27">
        <f t="shared" si="17"/>
        <v>-63.300837999999999</v>
      </c>
      <c r="P40" s="47">
        <f t="shared" si="18"/>
        <v>20.270833333333002</v>
      </c>
      <c r="Q40" s="27">
        <f t="shared" si="19"/>
        <v>-68.492705999999998</v>
      </c>
      <c r="R40" s="27">
        <f t="shared" si="20"/>
        <v>-45.160491999999998</v>
      </c>
      <c r="S40" s="38"/>
      <c r="T40" s="27">
        <f t="shared" si="21"/>
        <v>20.270833333333002</v>
      </c>
      <c r="U40" s="27">
        <f t="shared" si="22"/>
        <v>-64.676331000000005</v>
      </c>
      <c r="V40" s="27">
        <f t="shared" si="23"/>
        <v>-74.773544000000001</v>
      </c>
    </row>
    <row r="41" spans="2:22" x14ac:dyDescent="0.25">
      <c r="B41" s="90">
        <v>17666666666.667</v>
      </c>
      <c r="C41" s="90">
        <v>-24.934529999999999</v>
      </c>
      <c r="E41" s="90">
        <v>17666666666.667</v>
      </c>
      <c r="F41" s="90">
        <v>-53.249664000000003</v>
      </c>
      <c r="H41" s="27">
        <f t="shared" si="12"/>
        <v>20.791666666666998</v>
      </c>
      <c r="I41" s="27">
        <f t="shared" si="13"/>
        <v>-52.556277999999999</v>
      </c>
      <c r="J41" s="27">
        <f t="shared" si="14"/>
        <v>-58.022255000000001</v>
      </c>
      <c r="L41" s="27">
        <f t="shared" si="15"/>
        <v>20.791666666666998</v>
      </c>
      <c r="M41" s="27">
        <f t="shared" si="16"/>
        <v>-51.256453999999998</v>
      </c>
      <c r="N41" s="27">
        <f t="shared" si="17"/>
        <v>-61.527901</v>
      </c>
      <c r="P41" s="47">
        <f t="shared" si="18"/>
        <v>20.791666666666998</v>
      </c>
      <c r="Q41" s="27">
        <f t="shared" si="19"/>
        <v>-67.715309000000005</v>
      </c>
      <c r="R41" s="27">
        <f t="shared" si="20"/>
        <v>-45.111289999999997</v>
      </c>
      <c r="S41" s="38"/>
      <c r="T41" s="27">
        <f t="shared" si="21"/>
        <v>20.791666666666998</v>
      </c>
      <c r="U41" s="27">
        <f t="shared" si="22"/>
        <v>-65.779480000000007</v>
      </c>
      <c r="V41" s="27">
        <f t="shared" si="23"/>
        <v>-74.335457000000005</v>
      </c>
    </row>
    <row r="42" spans="2:22" x14ac:dyDescent="0.25">
      <c r="B42" s="90">
        <v>18187500000</v>
      </c>
      <c r="C42" s="90">
        <v>-25.317160000000001</v>
      </c>
      <c r="E42" s="90">
        <v>18187500000</v>
      </c>
      <c r="F42" s="90">
        <v>-53.064194000000001</v>
      </c>
      <c r="H42" s="27">
        <f t="shared" si="12"/>
        <v>21.3125</v>
      </c>
      <c r="I42" s="27">
        <f t="shared" si="13"/>
        <v>-51.254840999999999</v>
      </c>
      <c r="J42" s="27">
        <f t="shared" si="14"/>
        <v>-59.903427000000001</v>
      </c>
      <c r="L42" s="27">
        <f t="shared" si="15"/>
        <v>21.3125</v>
      </c>
      <c r="M42" s="27">
        <f t="shared" si="16"/>
        <v>-50.885295999999997</v>
      </c>
      <c r="N42" s="27">
        <f t="shared" si="17"/>
        <v>-60.133750999999997</v>
      </c>
      <c r="P42" s="47">
        <f t="shared" si="18"/>
        <v>21.3125</v>
      </c>
      <c r="Q42" s="27">
        <f t="shared" si="19"/>
        <v>-67.191208000000003</v>
      </c>
      <c r="R42" s="27">
        <f t="shared" si="20"/>
        <v>-45.623524000000003</v>
      </c>
      <c r="S42" s="38"/>
      <c r="T42" s="27">
        <f t="shared" si="21"/>
        <v>21.3125</v>
      </c>
      <c r="U42" s="27">
        <f t="shared" si="22"/>
        <v>-63.383727999999998</v>
      </c>
      <c r="V42" s="27">
        <f t="shared" si="23"/>
        <v>-73.947899000000007</v>
      </c>
    </row>
    <row r="43" spans="2:22" x14ac:dyDescent="0.25">
      <c r="B43" s="90">
        <v>18708333333.333</v>
      </c>
      <c r="C43" s="90">
        <v>-25.409936999999999</v>
      </c>
      <c r="E43" s="90">
        <v>18708333333.333</v>
      </c>
      <c r="F43" s="90">
        <v>-51.213985000000001</v>
      </c>
      <c r="H43" s="27">
        <f t="shared" si="12"/>
        <v>21.833333333333002</v>
      </c>
      <c r="I43" s="27">
        <f t="shared" si="13"/>
        <v>-49.912875999999997</v>
      </c>
      <c r="J43" s="27">
        <f t="shared" si="14"/>
        <v>-61.713985000000001</v>
      </c>
      <c r="L43" s="27">
        <f t="shared" si="15"/>
        <v>21.833333333333002</v>
      </c>
      <c r="M43" s="27">
        <f t="shared" si="16"/>
        <v>-48.894942999999998</v>
      </c>
      <c r="N43" s="27">
        <f t="shared" si="17"/>
        <v>-58.813052999999996</v>
      </c>
      <c r="P43" s="47">
        <f t="shared" si="18"/>
        <v>21.833333333333002</v>
      </c>
      <c r="Q43" s="27">
        <f t="shared" si="19"/>
        <v>-66.849013999999997</v>
      </c>
      <c r="R43" s="27">
        <f t="shared" si="20"/>
        <v>-46.270167999999998</v>
      </c>
      <c r="S43" s="38"/>
      <c r="T43" s="27">
        <f t="shared" si="21"/>
        <v>21.833333333333002</v>
      </c>
      <c r="U43" s="27">
        <f t="shared" si="22"/>
        <v>-58.730941999999999</v>
      </c>
      <c r="V43" s="27">
        <f t="shared" si="23"/>
        <v>-72.388328999999999</v>
      </c>
    </row>
    <row r="44" spans="2:22" x14ac:dyDescent="0.25">
      <c r="B44" s="90">
        <v>19229166666.667</v>
      </c>
      <c r="C44" s="90">
        <v>-25.496867999999999</v>
      </c>
      <c r="E44" s="90">
        <v>19229166666.667</v>
      </c>
      <c r="F44" s="90">
        <v>-48.841445999999998</v>
      </c>
      <c r="H44" s="27">
        <f t="shared" si="12"/>
        <v>22.354166666666998</v>
      </c>
      <c r="I44" s="27">
        <f t="shared" si="13"/>
        <v>-48.746796000000003</v>
      </c>
      <c r="J44" s="27">
        <f t="shared" si="14"/>
        <v>-62.738739000000002</v>
      </c>
      <c r="L44" s="27">
        <f t="shared" si="15"/>
        <v>22.354166666666998</v>
      </c>
      <c r="M44" s="27">
        <f t="shared" si="16"/>
        <v>-46.449123</v>
      </c>
      <c r="N44" s="27">
        <f t="shared" si="17"/>
        <v>-57.755538999999999</v>
      </c>
      <c r="P44" s="47">
        <f t="shared" si="18"/>
        <v>22.354166666666998</v>
      </c>
      <c r="Q44" s="27">
        <f t="shared" si="19"/>
        <v>-66.306786000000002</v>
      </c>
      <c r="R44" s="27">
        <f t="shared" si="20"/>
        <v>-47.032027999999997</v>
      </c>
      <c r="S44" s="38"/>
      <c r="T44" s="27">
        <f t="shared" si="21"/>
        <v>22.354166666666998</v>
      </c>
      <c r="U44" s="27">
        <f t="shared" si="22"/>
        <v>-55.528373999999999</v>
      </c>
      <c r="V44" s="27">
        <f t="shared" si="23"/>
        <v>-72.161620999999997</v>
      </c>
    </row>
    <row r="45" spans="2:22" x14ac:dyDescent="0.25">
      <c r="B45" s="90">
        <v>19750000000</v>
      </c>
      <c r="C45" s="90">
        <v>-25.765636000000001</v>
      </c>
      <c r="E45" s="90">
        <v>19750000000</v>
      </c>
      <c r="F45" s="90">
        <v>-46.985466000000002</v>
      </c>
      <c r="H45" s="27">
        <f t="shared" si="12"/>
        <v>22.875</v>
      </c>
      <c r="I45" s="27">
        <f t="shared" si="13"/>
        <v>-48.297652999999997</v>
      </c>
      <c r="J45" s="27">
        <f t="shared" si="14"/>
        <v>-62.657336999999998</v>
      </c>
      <c r="L45" s="27">
        <f t="shared" si="15"/>
        <v>22.875</v>
      </c>
      <c r="M45" s="27">
        <f t="shared" si="16"/>
        <v>-43.463509000000002</v>
      </c>
      <c r="N45" s="27">
        <f t="shared" si="17"/>
        <v>-57.205146999999997</v>
      </c>
      <c r="P45" s="47">
        <f t="shared" si="18"/>
        <v>22.875</v>
      </c>
      <c r="Q45" s="27">
        <f t="shared" si="19"/>
        <v>-66.240241999999995</v>
      </c>
      <c r="R45" s="27">
        <f t="shared" si="20"/>
        <v>-47.815372000000004</v>
      </c>
      <c r="S45" s="38"/>
      <c r="T45" s="27">
        <f t="shared" si="21"/>
        <v>22.875</v>
      </c>
      <c r="U45" s="27">
        <f t="shared" si="22"/>
        <v>-53.294071000000002</v>
      </c>
      <c r="V45" s="27">
        <f t="shared" si="23"/>
        <v>-71.078209000000001</v>
      </c>
    </row>
    <row r="46" spans="2:22" x14ac:dyDescent="0.25">
      <c r="B46" s="90">
        <v>20270833333.333</v>
      </c>
      <c r="C46" s="90">
        <v>-26.236519000000001</v>
      </c>
      <c r="E46" s="90">
        <v>20270833333.333</v>
      </c>
      <c r="F46" s="90">
        <v>-45.995990999999997</v>
      </c>
      <c r="H46" s="27">
        <f t="shared" si="12"/>
        <v>23.395833333333002</v>
      </c>
      <c r="I46" s="27">
        <f t="shared" si="13"/>
        <v>-48.842360999999997</v>
      </c>
      <c r="J46" s="27">
        <f t="shared" si="14"/>
        <v>-62.109341000000001</v>
      </c>
      <c r="L46" s="27">
        <f t="shared" si="15"/>
        <v>23.395833333333002</v>
      </c>
      <c r="M46" s="27">
        <f t="shared" si="16"/>
        <v>-41.508803999999998</v>
      </c>
      <c r="N46" s="27">
        <f t="shared" si="17"/>
        <v>-57.542392999999997</v>
      </c>
      <c r="P46" s="47">
        <f t="shared" si="18"/>
        <v>23.395833333333002</v>
      </c>
      <c r="Q46" s="27">
        <f t="shared" si="19"/>
        <v>-65.308036999999999</v>
      </c>
      <c r="R46" s="27">
        <f t="shared" si="20"/>
        <v>-49.016258000000001</v>
      </c>
      <c r="S46" s="38"/>
      <c r="T46" s="27">
        <f t="shared" si="21"/>
        <v>23.395833333333002</v>
      </c>
      <c r="U46" s="27">
        <f t="shared" si="22"/>
        <v>-51.898781</v>
      </c>
      <c r="V46" s="27">
        <f t="shared" si="23"/>
        <v>-71.498885999999999</v>
      </c>
    </row>
    <row r="47" spans="2:22" x14ac:dyDescent="0.25">
      <c r="B47" s="90">
        <v>20791666666.667</v>
      </c>
      <c r="C47" s="90">
        <v>-26.426006000000001</v>
      </c>
      <c r="E47" s="90">
        <v>20791666666.667</v>
      </c>
      <c r="F47" s="90">
        <v>-45.272114000000002</v>
      </c>
      <c r="H47" s="27">
        <f t="shared" si="12"/>
        <v>23.916666666666998</v>
      </c>
      <c r="I47" s="27">
        <f t="shared" si="13"/>
        <v>-49.789684000000001</v>
      </c>
      <c r="J47" s="27">
        <f t="shared" si="14"/>
        <v>-62.578598</v>
      </c>
      <c r="L47" s="27">
        <f t="shared" si="15"/>
        <v>23.916666666666998</v>
      </c>
      <c r="M47" s="27">
        <f t="shared" si="16"/>
        <v>-40.421805999999997</v>
      </c>
      <c r="N47" s="27">
        <f t="shared" si="17"/>
        <v>-58.307743000000002</v>
      </c>
      <c r="P47" s="47">
        <f t="shared" si="18"/>
        <v>23.916666666666998</v>
      </c>
      <c r="Q47" s="27">
        <f t="shared" si="19"/>
        <v>-65.320396000000002</v>
      </c>
      <c r="R47" s="27">
        <f t="shared" si="20"/>
        <v>-50.181590999999997</v>
      </c>
      <c r="S47" s="38"/>
      <c r="T47" s="27">
        <f t="shared" si="21"/>
        <v>23.916666666666998</v>
      </c>
      <c r="U47" s="27">
        <f t="shared" si="22"/>
        <v>-50.843677999999997</v>
      </c>
      <c r="V47" s="27">
        <f t="shared" si="23"/>
        <v>-72.682381000000007</v>
      </c>
    </row>
    <row r="48" spans="2:22" x14ac:dyDescent="0.25">
      <c r="B48" s="90">
        <v>21312500000</v>
      </c>
      <c r="C48" s="90">
        <v>-26.110558999999999</v>
      </c>
      <c r="E48" s="90">
        <v>21312500000</v>
      </c>
      <c r="F48" s="90">
        <v>-44.046238000000002</v>
      </c>
      <c r="H48" s="27">
        <f t="shared" si="12"/>
        <v>24.4375</v>
      </c>
      <c r="I48" s="27">
        <f t="shared" si="13"/>
        <v>-51.89978</v>
      </c>
      <c r="J48" s="27">
        <f t="shared" si="14"/>
        <v>-63.41534</v>
      </c>
      <c r="L48" s="27">
        <f t="shared" si="15"/>
        <v>24.4375</v>
      </c>
      <c r="M48" s="27">
        <f t="shared" si="16"/>
        <v>-39.812694999999998</v>
      </c>
      <c r="N48" s="27">
        <f t="shared" si="17"/>
        <v>-58.897914999999998</v>
      </c>
      <c r="P48" s="47">
        <f t="shared" si="18"/>
        <v>24.4375</v>
      </c>
      <c r="Q48" s="27">
        <f t="shared" si="19"/>
        <v>-64.713775999999996</v>
      </c>
      <c r="R48" s="27">
        <f t="shared" si="20"/>
        <v>-51.44162</v>
      </c>
      <c r="S48" s="38"/>
      <c r="T48" s="27">
        <f t="shared" si="21"/>
        <v>24.4375</v>
      </c>
      <c r="U48" s="27">
        <f t="shared" si="22"/>
        <v>-50.375476999999997</v>
      </c>
      <c r="V48" s="27">
        <f t="shared" si="23"/>
        <v>-74.380791000000002</v>
      </c>
    </row>
    <row r="49" spans="2:22" x14ac:dyDescent="0.25">
      <c r="B49" s="90">
        <v>21833333333.333</v>
      </c>
      <c r="C49" s="90">
        <v>-25.358187000000001</v>
      </c>
      <c r="E49" s="90">
        <v>21833333333.333</v>
      </c>
      <c r="F49" s="90">
        <v>-42.626995000000001</v>
      </c>
      <c r="H49" s="27">
        <f t="shared" si="12"/>
        <v>24.958333333333002</v>
      </c>
      <c r="I49" s="27">
        <f t="shared" si="13"/>
        <v>-54.670375999999997</v>
      </c>
      <c r="J49" s="27">
        <f t="shared" si="14"/>
        <v>-63.978850999999999</v>
      </c>
      <c r="L49" s="27">
        <f t="shared" si="15"/>
        <v>24.958333333333002</v>
      </c>
      <c r="M49" s="27">
        <f t="shared" si="16"/>
        <v>-39.685822000000002</v>
      </c>
      <c r="N49" s="27">
        <f t="shared" si="17"/>
        <v>-59.529491</v>
      </c>
      <c r="P49" s="47">
        <f t="shared" si="18"/>
        <v>24.958333333333002</v>
      </c>
      <c r="Q49" s="27">
        <f t="shared" si="19"/>
        <v>-65.669455999999997</v>
      </c>
      <c r="R49" s="27">
        <f t="shared" si="20"/>
        <v>-52.240341000000001</v>
      </c>
      <c r="S49" s="38"/>
      <c r="T49" s="27">
        <f t="shared" si="21"/>
        <v>24.958333333333002</v>
      </c>
      <c r="U49" s="27">
        <f t="shared" si="22"/>
        <v>-49.865004999999996</v>
      </c>
      <c r="V49" s="27">
        <f t="shared" si="23"/>
        <v>-76.974525</v>
      </c>
    </row>
    <row r="50" spans="2:22" x14ac:dyDescent="0.25">
      <c r="B50" s="90">
        <v>22354166666.667</v>
      </c>
      <c r="C50" s="90">
        <v>-24.189425</v>
      </c>
      <c r="E50" s="90">
        <v>22354166666.667</v>
      </c>
      <c r="F50" s="90">
        <v>-40.784840000000003</v>
      </c>
      <c r="H50" s="27">
        <f t="shared" si="12"/>
        <v>25.479166666666998</v>
      </c>
      <c r="I50" s="27">
        <f t="shared" si="13"/>
        <v>-59.833961000000002</v>
      </c>
      <c r="J50" s="27">
        <f t="shared" si="14"/>
        <v>-62.725517000000004</v>
      </c>
      <c r="L50" s="27">
        <f t="shared" si="15"/>
        <v>25.479166666666998</v>
      </c>
      <c r="M50" s="27">
        <f t="shared" si="16"/>
        <v>-39.673060999999997</v>
      </c>
      <c r="N50" s="27">
        <f t="shared" si="17"/>
        <v>-62.474688999999998</v>
      </c>
      <c r="P50" s="47">
        <f t="shared" si="18"/>
        <v>25.479166666666998</v>
      </c>
      <c r="Q50" s="27">
        <f t="shared" si="19"/>
        <v>-66.267005999999995</v>
      </c>
      <c r="R50" s="27">
        <f t="shared" si="20"/>
        <v>-53.292870000000001</v>
      </c>
      <c r="S50" s="38"/>
      <c r="T50" s="27">
        <f t="shared" si="21"/>
        <v>25.479166666666998</v>
      </c>
      <c r="U50" s="27">
        <f t="shared" si="22"/>
        <v>-49.466503000000003</v>
      </c>
      <c r="V50" s="27">
        <f t="shared" si="23"/>
        <v>-77.495766000000003</v>
      </c>
    </row>
    <row r="51" spans="2:22" x14ac:dyDescent="0.25">
      <c r="B51" s="90">
        <v>22875000000</v>
      </c>
      <c r="C51" s="90">
        <v>-22.755071999999998</v>
      </c>
      <c r="E51" s="90">
        <v>22875000000</v>
      </c>
      <c r="F51" s="90">
        <v>-39.167816000000002</v>
      </c>
      <c r="H51" s="27">
        <f t="shared" si="12"/>
        <v>26</v>
      </c>
      <c r="I51" s="27">
        <f t="shared" si="13"/>
        <v>-63.730324000000003</v>
      </c>
      <c r="J51" s="27">
        <f t="shared" si="14"/>
        <v>-61.200924000000001</v>
      </c>
      <c r="L51" s="27">
        <f t="shared" si="15"/>
        <v>26</v>
      </c>
      <c r="M51" s="27">
        <f t="shared" si="16"/>
        <v>-39.860270999999997</v>
      </c>
      <c r="N51" s="27">
        <f t="shared" si="17"/>
        <v>-65.398787999999996</v>
      </c>
      <c r="P51" s="47">
        <f t="shared" si="18"/>
        <v>26</v>
      </c>
      <c r="Q51" s="27">
        <f t="shared" si="19"/>
        <v>-66.972831999999997</v>
      </c>
      <c r="R51" s="27">
        <f t="shared" si="20"/>
        <v>-53.946308000000002</v>
      </c>
      <c r="S51" s="38"/>
      <c r="T51" s="27">
        <f t="shared" si="21"/>
        <v>26</v>
      </c>
      <c r="U51" s="27">
        <f t="shared" si="22"/>
        <v>-49.117519000000001</v>
      </c>
      <c r="V51" s="27">
        <f t="shared" si="23"/>
        <v>-78.313643999999996</v>
      </c>
    </row>
    <row r="52" spans="2:22" x14ac:dyDescent="0.25">
      <c r="B52" s="90">
        <v>23395833333.333</v>
      </c>
      <c r="C52" s="90">
        <v>-21.532858000000001</v>
      </c>
      <c r="E52" s="90">
        <v>23395833333.333</v>
      </c>
      <c r="F52" s="90">
        <v>-38.008918999999999</v>
      </c>
    </row>
    <row r="53" spans="2:22" x14ac:dyDescent="0.25">
      <c r="B53" s="90">
        <v>23916666666.667</v>
      </c>
      <c r="C53" s="90">
        <v>-21.083304999999999</v>
      </c>
      <c r="E53" s="90">
        <v>23916666666.667</v>
      </c>
      <c r="F53" s="90">
        <v>-37.987304999999999</v>
      </c>
    </row>
    <row r="54" spans="2:22" x14ac:dyDescent="0.25">
      <c r="B54" s="90">
        <v>24437500000</v>
      </c>
      <c r="C54" s="90">
        <v>-21.552485999999998</v>
      </c>
      <c r="E54" s="90">
        <v>24437500000</v>
      </c>
      <c r="F54" s="90">
        <v>-38.721660999999997</v>
      </c>
    </row>
    <row r="55" spans="2:22" x14ac:dyDescent="0.25">
      <c r="B55" s="90">
        <v>24958333333.333</v>
      </c>
      <c r="C55" s="90">
        <v>-22.581942000000002</v>
      </c>
      <c r="E55" s="90">
        <v>24958333333.333</v>
      </c>
      <c r="F55" s="90">
        <v>-39.781326</v>
      </c>
    </row>
    <row r="56" spans="2:22" x14ac:dyDescent="0.25">
      <c r="B56" s="90">
        <v>25479166666.667</v>
      </c>
      <c r="C56" s="90">
        <v>-23.676867999999999</v>
      </c>
      <c r="E56" s="90">
        <v>25479166666.667</v>
      </c>
      <c r="F56" s="90">
        <v>-41.037211999999997</v>
      </c>
    </row>
    <row r="57" spans="2:22" x14ac:dyDescent="0.25">
      <c r="B57" s="90">
        <v>26000000000</v>
      </c>
      <c r="C57" s="90">
        <v>-24.363737</v>
      </c>
      <c r="E57" s="90">
        <v>26000000000</v>
      </c>
      <c r="F57" s="90">
        <v>-41.955021000000002</v>
      </c>
    </row>
    <row r="58" spans="2:22" x14ac:dyDescent="0.25">
      <c r="B58" s="90" t="s">
        <v>21</v>
      </c>
      <c r="C58" s="90"/>
      <c r="E58" s="90" t="s">
        <v>21</v>
      </c>
      <c r="F58" s="90"/>
    </row>
    <row r="59" spans="2:22" x14ac:dyDescent="0.25">
      <c r="B59" s="90"/>
      <c r="C59" s="90"/>
      <c r="E59" s="90"/>
      <c r="F59" s="90"/>
    </row>
    <row r="60" spans="2:22" x14ac:dyDescent="0.25">
      <c r="B60" s="90"/>
      <c r="C60" s="90"/>
      <c r="E60" s="90"/>
      <c r="F60" s="90"/>
    </row>
    <row r="61" spans="2:22" x14ac:dyDescent="0.25">
      <c r="B61" s="90" t="s">
        <v>22</v>
      </c>
      <c r="C61" s="90"/>
      <c r="E61" s="90" t="s">
        <v>22</v>
      </c>
      <c r="F61" s="90"/>
    </row>
    <row r="62" spans="2:22" x14ac:dyDescent="0.25">
      <c r="B62" s="90" t="s">
        <v>19</v>
      </c>
      <c r="C62" s="90" t="s">
        <v>209</v>
      </c>
      <c r="E62" s="90" t="s">
        <v>19</v>
      </c>
      <c r="F62" s="90" t="s">
        <v>209</v>
      </c>
    </row>
    <row r="63" spans="2:22" x14ac:dyDescent="0.25">
      <c r="B63" s="90">
        <v>1000000000</v>
      </c>
      <c r="C63" s="90">
        <v>-57.783447000000002</v>
      </c>
      <c r="E63" s="90">
        <v>1000000000</v>
      </c>
      <c r="F63" s="90">
        <v>-80.842849999999999</v>
      </c>
    </row>
    <row r="64" spans="2:22" x14ac:dyDescent="0.25">
      <c r="B64" s="90">
        <v>1520833333.3333001</v>
      </c>
      <c r="C64" s="90">
        <v>-61.225459999999998</v>
      </c>
      <c r="E64" s="90">
        <v>1520833333.3333001</v>
      </c>
      <c r="F64" s="90">
        <v>-73.946526000000006</v>
      </c>
    </row>
    <row r="65" spans="2:6" x14ac:dyDescent="0.25">
      <c r="B65" s="90">
        <v>2041666666.6666999</v>
      </c>
      <c r="C65" s="90">
        <v>-68.541167999999999</v>
      </c>
      <c r="E65" s="90">
        <v>2041666666.6666999</v>
      </c>
      <c r="F65" s="90">
        <v>-64.328163000000004</v>
      </c>
    </row>
    <row r="66" spans="2:6" x14ac:dyDescent="0.25">
      <c r="B66" s="90">
        <v>2562500000</v>
      </c>
      <c r="C66" s="90">
        <v>-71.487160000000003</v>
      </c>
      <c r="E66" s="90">
        <v>2562500000</v>
      </c>
      <c r="F66" s="90">
        <v>-53.270496000000001</v>
      </c>
    </row>
    <row r="67" spans="2:6" x14ac:dyDescent="0.25">
      <c r="B67" s="90">
        <v>3083333333.3333001</v>
      </c>
      <c r="C67" s="90">
        <v>-69.751846</v>
      </c>
      <c r="E67" s="90">
        <v>3083333333.3333001</v>
      </c>
      <c r="F67" s="90">
        <v>-46.852916999999998</v>
      </c>
    </row>
    <row r="68" spans="2:6" x14ac:dyDescent="0.25">
      <c r="B68" s="90">
        <v>3604166666.6666999</v>
      </c>
      <c r="C68" s="90">
        <v>-61.799633</v>
      </c>
      <c r="E68" s="90">
        <v>3604166666.6666999</v>
      </c>
      <c r="F68" s="90">
        <v>-44.598605999999997</v>
      </c>
    </row>
    <row r="69" spans="2:6" x14ac:dyDescent="0.25">
      <c r="B69" s="90">
        <v>4125000000</v>
      </c>
      <c r="C69" s="90">
        <v>-58.874763000000002</v>
      </c>
      <c r="E69" s="90">
        <v>4125000000</v>
      </c>
      <c r="F69" s="90">
        <v>-45.196823000000002</v>
      </c>
    </row>
    <row r="70" spans="2:6" x14ac:dyDescent="0.25">
      <c r="B70" s="90">
        <v>4645833333.3332996</v>
      </c>
      <c r="C70" s="90">
        <v>-59.684218999999999</v>
      </c>
      <c r="E70" s="90">
        <v>4645833333.3332996</v>
      </c>
      <c r="F70" s="90">
        <v>-45.339832000000001</v>
      </c>
    </row>
    <row r="71" spans="2:6" x14ac:dyDescent="0.25">
      <c r="B71" s="90">
        <v>5166666666.6667004</v>
      </c>
      <c r="C71" s="90">
        <v>-65.117949999999993</v>
      </c>
      <c r="E71" s="90">
        <v>5166666666.6667004</v>
      </c>
      <c r="F71" s="90">
        <v>-43.760269000000001</v>
      </c>
    </row>
    <row r="72" spans="2:6" x14ac:dyDescent="0.25">
      <c r="B72" s="90">
        <v>5687500000</v>
      </c>
      <c r="C72" s="90">
        <v>-70.432013999999995</v>
      </c>
      <c r="E72" s="90">
        <v>5687500000</v>
      </c>
      <c r="F72" s="90">
        <v>-42.637459</v>
      </c>
    </row>
    <row r="73" spans="2:6" x14ac:dyDescent="0.25">
      <c r="B73" s="90">
        <v>6208333333.3332996</v>
      </c>
      <c r="C73" s="90">
        <v>-72.953331000000006</v>
      </c>
      <c r="E73" s="90">
        <v>6208333333.3332996</v>
      </c>
      <c r="F73" s="90">
        <v>-41.626953</v>
      </c>
    </row>
    <row r="74" spans="2:6" x14ac:dyDescent="0.25">
      <c r="B74" s="90">
        <v>6729166666.6667004</v>
      </c>
      <c r="C74" s="90">
        <v>-72.045792000000006</v>
      </c>
      <c r="E74" s="90">
        <v>6729166666.6667004</v>
      </c>
      <c r="F74" s="90">
        <v>-40.428196</v>
      </c>
    </row>
    <row r="75" spans="2:6" x14ac:dyDescent="0.25">
      <c r="B75" s="90">
        <v>7250000000</v>
      </c>
      <c r="C75" s="90">
        <v>-69.909630000000007</v>
      </c>
      <c r="E75" s="90">
        <v>7250000000</v>
      </c>
      <c r="F75" s="90">
        <v>-39.054454999999997</v>
      </c>
    </row>
    <row r="76" spans="2:6" x14ac:dyDescent="0.25">
      <c r="B76" s="90">
        <v>7770833333.3332996</v>
      </c>
      <c r="C76" s="90">
        <v>-66.854393000000002</v>
      </c>
      <c r="E76" s="90">
        <v>7770833333.3332996</v>
      </c>
      <c r="F76" s="90">
        <v>-37.797279000000003</v>
      </c>
    </row>
    <row r="77" spans="2:6" x14ac:dyDescent="0.25">
      <c r="B77" s="90">
        <v>8291666666.6667004</v>
      </c>
      <c r="C77" s="90">
        <v>-64.117690999999994</v>
      </c>
      <c r="E77" s="90">
        <v>8291666666.6667004</v>
      </c>
      <c r="F77" s="90">
        <v>-36.818007999999999</v>
      </c>
    </row>
    <row r="78" spans="2:6" x14ac:dyDescent="0.25">
      <c r="B78" s="90">
        <v>8812500000</v>
      </c>
      <c r="C78" s="90">
        <v>-60.932834999999997</v>
      </c>
      <c r="E78" s="90">
        <v>8812500000</v>
      </c>
      <c r="F78" s="90">
        <v>-35.951625999999997</v>
      </c>
    </row>
    <row r="79" spans="2:6" x14ac:dyDescent="0.25">
      <c r="B79" s="90">
        <v>9333333333.3332996</v>
      </c>
      <c r="C79" s="90">
        <v>-60.511330000000001</v>
      </c>
      <c r="E79" s="90">
        <v>9333333333.3332996</v>
      </c>
      <c r="F79" s="90">
        <v>-35.538581999999998</v>
      </c>
    </row>
    <row r="80" spans="2:6" x14ac:dyDescent="0.25">
      <c r="B80" s="90">
        <v>9854166666.6667004</v>
      </c>
      <c r="C80" s="90">
        <v>-59.898491</v>
      </c>
      <c r="E80" s="90">
        <v>9854166666.6667004</v>
      </c>
      <c r="F80" s="90">
        <v>-35.650826000000002</v>
      </c>
    </row>
    <row r="81" spans="2:6" x14ac:dyDescent="0.25">
      <c r="B81" s="90">
        <v>10375000000</v>
      </c>
      <c r="C81" s="90">
        <v>-60.560794999999999</v>
      </c>
      <c r="E81" s="90">
        <v>10375000000</v>
      </c>
      <c r="F81" s="90">
        <v>-36.188102999999998</v>
      </c>
    </row>
    <row r="82" spans="2:6" x14ac:dyDescent="0.25">
      <c r="B82" s="90">
        <v>10895833333.333</v>
      </c>
      <c r="C82" s="90">
        <v>-58.669682000000002</v>
      </c>
      <c r="E82" s="90">
        <v>10895833333.333</v>
      </c>
      <c r="F82" s="90">
        <v>-36.936546</v>
      </c>
    </row>
    <row r="83" spans="2:6" x14ac:dyDescent="0.25">
      <c r="B83" s="90">
        <v>11416666666.667</v>
      </c>
      <c r="C83" s="90">
        <v>-59.182521999999999</v>
      </c>
      <c r="E83" s="90">
        <v>11416666666.667</v>
      </c>
      <c r="F83" s="90">
        <v>-38.082253000000001</v>
      </c>
    </row>
    <row r="84" spans="2:6" x14ac:dyDescent="0.25">
      <c r="B84" s="90">
        <v>11937500000</v>
      </c>
      <c r="C84" s="90">
        <v>-58.165863000000002</v>
      </c>
      <c r="E84" s="90">
        <v>11937500000</v>
      </c>
      <c r="F84" s="90">
        <v>-39.974876000000002</v>
      </c>
    </row>
    <row r="85" spans="2:6" x14ac:dyDescent="0.25">
      <c r="B85" s="90">
        <v>12458333333.333</v>
      </c>
      <c r="C85" s="90">
        <v>-59.720249000000003</v>
      </c>
      <c r="E85" s="90">
        <v>12458333333.333</v>
      </c>
      <c r="F85" s="90">
        <v>-42.536971999999999</v>
      </c>
    </row>
    <row r="86" spans="2:6" x14ac:dyDescent="0.25">
      <c r="B86" s="90">
        <v>12979166666.667</v>
      </c>
      <c r="C86" s="90">
        <v>-60.892696000000001</v>
      </c>
      <c r="E86" s="90">
        <v>12979166666.667</v>
      </c>
      <c r="F86" s="90">
        <v>-45.312995999999998</v>
      </c>
    </row>
    <row r="87" spans="2:6" x14ac:dyDescent="0.25">
      <c r="B87" s="90">
        <v>13500000000</v>
      </c>
      <c r="C87" s="90">
        <v>-62.649506000000002</v>
      </c>
      <c r="E87" s="90">
        <v>13500000000</v>
      </c>
      <c r="F87" s="90">
        <v>-48.071159000000002</v>
      </c>
    </row>
    <row r="88" spans="2:6" x14ac:dyDescent="0.25">
      <c r="B88" s="90">
        <v>14020833333.333</v>
      </c>
      <c r="C88" s="90">
        <v>-61.966583</v>
      </c>
      <c r="E88" s="90">
        <v>14020833333.333</v>
      </c>
      <c r="F88" s="90">
        <v>-50.045577999999999</v>
      </c>
    </row>
    <row r="89" spans="2:6" x14ac:dyDescent="0.25">
      <c r="B89" s="90">
        <v>14541666666.667</v>
      </c>
      <c r="C89" s="90">
        <v>-60.071198000000003</v>
      </c>
      <c r="E89" s="90">
        <v>14541666666.667</v>
      </c>
      <c r="F89" s="90">
        <v>-50.367825000000003</v>
      </c>
    </row>
    <row r="90" spans="2:6" x14ac:dyDescent="0.25">
      <c r="B90" s="90">
        <v>15062500000</v>
      </c>
      <c r="C90" s="90">
        <v>-58.403419</v>
      </c>
      <c r="E90" s="90">
        <v>15062500000</v>
      </c>
      <c r="F90" s="90">
        <v>-49.15213</v>
      </c>
    </row>
    <row r="91" spans="2:6" x14ac:dyDescent="0.25">
      <c r="B91" s="90">
        <v>15583333333.333</v>
      </c>
      <c r="C91" s="90">
        <v>-57.715964999999997</v>
      </c>
      <c r="E91" s="90">
        <v>15583333333.333</v>
      </c>
      <c r="F91" s="90">
        <v>-48.483891</v>
      </c>
    </row>
    <row r="92" spans="2:6" x14ac:dyDescent="0.25">
      <c r="B92" s="90">
        <v>16104166666.667</v>
      </c>
      <c r="C92" s="90">
        <v>-58.607627999999998</v>
      </c>
      <c r="E92" s="90">
        <v>16104166666.667</v>
      </c>
      <c r="F92" s="90">
        <v>-49.179436000000003</v>
      </c>
    </row>
    <row r="93" spans="2:6" x14ac:dyDescent="0.25">
      <c r="B93" s="90">
        <v>16625000000</v>
      </c>
      <c r="C93" s="90">
        <v>-55.181412000000002</v>
      </c>
      <c r="E93" s="90">
        <v>16625000000</v>
      </c>
      <c r="F93" s="90">
        <v>-50.862102999999998</v>
      </c>
    </row>
    <row r="94" spans="2:6" x14ac:dyDescent="0.25">
      <c r="B94" s="90">
        <v>17145833333.333</v>
      </c>
      <c r="C94" s="90">
        <v>-51.575133999999998</v>
      </c>
      <c r="E94" s="90">
        <v>17145833333.333</v>
      </c>
      <c r="F94" s="90">
        <v>-51.913150999999999</v>
      </c>
    </row>
    <row r="95" spans="2:6" x14ac:dyDescent="0.25">
      <c r="B95" s="90">
        <v>17666666666.667</v>
      </c>
      <c r="C95" s="90">
        <v>-46.947701000000002</v>
      </c>
      <c r="E95" s="90">
        <v>17666666666.667</v>
      </c>
      <c r="F95" s="90">
        <v>-52.632235999999999</v>
      </c>
    </row>
    <row r="96" spans="2:6" x14ac:dyDescent="0.25">
      <c r="B96" s="90">
        <v>18187500000</v>
      </c>
      <c r="C96" s="90">
        <v>-48.044918000000003</v>
      </c>
      <c r="E96" s="90">
        <v>18187500000</v>
      </c>
      <c r="F96" s="90">
        <v>-53.353825000000001</v>
      </c>
    </row>
    <row r="97" spans="2:6" x14ac:dyDescent="0.25">
      <c r="B97" s="90">
        <v>18708333333.333</v>
      </c>
      <c r="C97" s="90">
        <v>-49.832993000000002</v>
      </c>
      <c r="E97" s="90">
        <v>18708333333.333</v>
      </c>
      <c r="F97" s="90">
        <v>-54.275039999999997</v>
      </c>
    </row>
    <row r="98" spans="2:6" x14ac:dyDescent="0.25">
      <c r="B98" s="90">
        <v>19229166666.667</v>
      </c>
      <c r="C98" s="90">
        <v>-51.666964999999998</v>
      </c>
      <c r="E98" s="90">
        <v>19229166666.667</v>
      </c>
      <c r="F98" s="90">
        <v>-55.055442999999997</v>
      </c>
    </row>
    <row r="99" spans="2:6" x14ac:dyDescent="0.25">
      <c r="B99" s="90">
        <v>19750000000</v>
      </c>
      <c r="C99" s="90">
        <v>-52.804203000000001</v>
      </c>
      <c r="E99" s="90">
        <v>19750000000</v>
      </c>
      <c r="F99" s="90">
        <v>-55.851868000000003</v>
      </c>
    </row>
    <row r="100" spans="2:6" x14ac:dyDescent="0.25">
      <c r="B100" s="90">
        <v>20270833333.333</v>
      </c>
      <c r="C100" s="90">
        <v>-53.069969</v>
      </c>
      <c r="E100" s="90">
        <v>20270833333.333</v>
      </c>
      <c r="F100" s="90">
        <v>-56.81176</v>
      </c>
    </row>
    <row r="101" spans="2:6" x14ac:dyDescent="0.25">
      <c r="B101" s="90">
        <v>20791666666.667</v>
      </c>
      <c r="C101" s="90">
        <v>-52.556277999999999</v>
      </c>
      <c r="E101" s="90">
        <v>20791666666.667</v>
      </c>
      <c r="F101" s="90">
        <v>-58.022255000000001</v>
      </c>
    </row>
    <row r="102" spans="2:6" x14ac:dyDescent="0.25">
      <c r="B102" s="90">
        <v>21312500000</v>
      </c>
      <c r="C102" s="90">
        <v>-51.254840999999999</v>
      </c>
      <c r="E102" s="90">
        <v>21312500000</v>
      </c>
      <c r="F102" s="90">
        <v>-59.903427000000001</v>
      </c>
    </row>
    <row r="103" spans="2:6" x14ac:dyDescent="0.25">
      <c r="B103" s="90">
        <v>21833333333.333</v>
      </c>
      <c r="C103" s="90">
        <v>-49.912875999999997</v>
      </c>
      <c r="E103" s="90">
        <v>21833333333.333</v>
      </c>
      <c r="F103" s="90">
        <v>-61.713985000000001</v>
      </c>
    </row>
    <row r="104" spans="2:6" x14ac:dyDescent="0.25">
      <c r="B104" s="90">
        <v>22354166666.667</v>
      </c>
      <c r="C104" s="90">
        <v>-48.746796000000003</v>
      </c>
      <c r="E104" s="90">
        <v>22354166666.667</v>
      </c>
      <c r="F104" s="90">
        <v>-62.738739000000002</v>
      </c>
    </row>
    <row r="105" spans="2:6" x14ac:dyDescent="0.25">
      <c r="B105" s="90">
        <v>22875000000</v>
      </c>
      <c r="C105" s="90">
        <v>-48.297652999999997</v>
      </c>
      <c r="E105" s="90">
        <v>22875000000</v>
      </c>
      <c r="F105" s="90">
        <v>-62.657336999999998</v>
      </c>
    </row>
    <row r="106" spans="2:6" x14ac:dyDescent="0.25">
      <c r="B106" s="90">
        <v>23395833333.333</v>
      </c>
      <c r="C106" s="90">
        <v>-48.842360999999997</v>
      </c>
      <c r="E106" s="90">
        <v>23395833333.333</v>
      </c>
      <c r="F106" s="90">
        <v>-62.109341000000001</v>
      </c>
    </row>
    <row r="107" spans="2:6" x14ac:dyDescent="0.25">
      <c r="B107" s="90">
        <v>23916666666.667</v>
      </c>
      <c r="C107" s="90">
        <v>-49.789684000000001</v>
      </c>
      <c r="E107" s="90">
        <v>23916666666.667</v>
      </c>
      <c r="F107" s="90">
        <v>-62.578598</v>
      </c>
    </row>
    <row r="108" spans="2:6" x14ac:dyDescent="0.25">
      <c r="B108" s="90">
        <v>24437500000</v>
      </c>
      <c r="C108" s="90">
        <v>-51.89978</v>
      </c>
      <c r="E108" s="90">
        <v>24437500000</v>
      </c>
      <c r="F108" s="90">
        <v>-63.41534</v>
      </c>
    </row>
    <row r="109" spans="2:6" x14ac:dyDescent="0.25">
      <c r="B109" s="90">
        <v>24958333333.333</v>
      </c>
      <c r="C109" s="90">
        <v>-54.670375999999997</v>
      </c>
      <c r="E109" s="90">
        <v>24958333333.333</v>
      </c>
      <c r="F109" s="90">
        <v>-63.978850999999999</v>
      </c>
    </row>
    <row r="110" spans="2:6" x14ac:dyDescent="0.25">
      <c r="B110" s="90">
        <v>25479166666.667</v>
      </c>
      <c r="C110" s="90">
        <v>-59.833961000000002</v>
      </c>
      <c r="E110" s="90">
        <v>25479166666.667</v>
      </c>
      <c r="F110" s="90">
        <v>-62.725517000000004</v>
      </c>
    </row>
    <row r="111" spans="2:6" x14ac:dyDescent="0.25">
      <c r="B111" s="90">
        <v>26000000000</v>
      </c>
      <c r="C111" s="90">
        <v>-63.730324000000003</v>
      </c>
      <c r="E111" s="90">
        <v>26000000000</v>
      </c>
      <c r="F111" s="90">
        <v>-61.200924000000001</v>
      </c>
    </row>
    <row r="112" spans="2:6" x14ac:dyDescent="0.25">
      <c r="B112" s="90" t="s">
        <v>21</v>
      </c>
      <c r="C112" s="90"/>
      <c r="E112" s="90" t="s">
        <v>21</v>
      </c>
      <c r="F112" s="90"/>
    </row>
    <row r="113" spans="2:6" x14ac:dyDescent="0.25">
      <c r="B113" s="90"/>
      <c r="C113" s="90"/>
      <c r="E113" s="90"/>
      <c r="F113" s="90"/>
    </row>
    <row r="114" spans="2:6" x14ac:dyDescent="0.25">
      <c r="B114" s="90"/>
      <c r="C114" s="90"/>
      <c r="E114" s="90"/>
      <c r="F114" s="90"/>
    </row>
    <row r="115" spans="2:6" x14ac:dyDescent="0.25">
      <c r="B115" s="90" t="s">
        <v>23</v>
      </c>
      <c r="C115" s="90"/>
      <c r="E115" s="90" t="s">
        <v>23</v>
      </c>
      <c r="F115" s="90"/>
    </row>
    <row r="116" spans="2:6" x14ac:dyDescent="0.25">
      <c r="B116" s="90" t="s">
        <v>19</v>
      </c>
      <c r="C116" s="90" t="s">
        <v>210</v>
      </c>
      <c r="E116" s="90" t="s">
        <v>19</v>
      </c>
      <c r="F116" s="90" t="s">
        <v>210</v>
      </c>
    </row>
    <row r="117" spans="2:6" x14ac:dyDescent="0.25">
      <c r="B117" s="90">
        <v>1000000000</v>
      </c>
      <c r="C117" s="90">
        <v>-50.243125999999997</v>
      </c>
      <c r="E117" s="90">
        <v>1000000000</v>
      </c>
      <c r="F117" s="90">
        <v>-77.980025999999995</v>
      </c>
    </row>
    <row r="118" spans="2:6" x14ac:dyDescent="0.25">
      <c r="B118" s="90">
        <v>1520833333.3333001</v>
      </c>
      <c r="C118" s="90">
        <v>-49.641987</v>
      </c>
      <c r="E118" s="90">
        <v>1520833333.3333001</v>
      </c>
      <c r="F118" s="90">
        <v>-77.274597</v>
      </c>
    </row>
    <row r="119" spans="2:6" x14ac:dyDescent="0.25">
      <c r="B119" s="90">
        <v>2041666666.6666999</v>
      </c>
      <c r="C119" s="90">
        <v>-50.755240999999998</v>
      </c>
      <c r="E119" s="90">
        <v>2041666666.6666999</v>
      </c>
      <c r="F119" s="90">
        <v>-75.851119999999995</v>
      </c>
    </row>
    <row r="120" spans="2:6" x14ac:dyDescent="0.25">
      <c r="B120" s="90">
        <v>2562500000</v>
      </c>
      <c r="C120" s="90">
        <v>-52.649048000000001</v>
      </c>
      <c r="E120" s="90">
        <v>2562500000</v>
      </c>
      <c r="F120" s="90">
        <v>-71.677536000000003</v>
      </c>
    </row>
    <row r="121" spans="2:6" x14ac:dyDescent="0.25">
      <c r="B121" s="90">
        <v>3083333333.3333001</v>
      </c>
      <c r="C121" s="90">
        <v>-51.967956999999998</v>
      </c>
      <c r="E121" s="90">
        <v>3083333333.3333001</v>
      </c>
      <c r="F121" s="90">
        <v>-66.413994000000002</v>
      </c>
    </row>
    <row r="122" spans="2:6" x14ac:dyDescent="0.25">
      <c r="B122" s="90">
        <v>3604166666.6666999</v>
      </c>
      <c r="C122" s="90">
        <v>-48.871231000000002</v>
      </c>
      <c r="E122" s="90">
        <v>3604166666.6666999</v>
      </c>
      <c r="F122" s="90">
        <v>-61.617553999999998</v>
      </c>
    </row>
    <row r="123" spans="2:6" x14ac:dyDescent="0.25">
      <c r="B123" s="90">
        <v>4125000000</v>
      </c>
      <c r="C123" s="90">
        <v>-47.383319999999998</v>
      </c>
      <c r="E123" s="90">
        <v>4125000000</v>
      </c>
      <c r="F123" s="90">
        <v>-59.472385000000003</v>
      </c>
    </row>
    <row r="124" spans="2:6" x14ac:dyDescent="0.25">
      <c r="B124" s="90">
        <v>4645833333.3332996</v>
      </c>
      <c r="C124" s="90">
        <v>-49.618468999999997</v>
      </c>
      <c r="E124" s="90">
        <v>4645833333.3332996</v>
      </c>
      <c r="F124" s="90">
        <v>-59.148375999999999</v>
      </c>
    </row>
    <row r="125" spans="2:6" x14ac:dyDescent="0.25">
      <c r="B125" s="90">
        <v>5166666666.6667004</v>
      </c>
      <c r="C125" s="90">
        <v>-50.716610000000003</v>
      </c>
      <c r="E125" s="90">
        <v>5166666666.6667004</v>
      </c>
      <c r="F125" s="90">
        <v>-59.016800000000003</v>
      </c>
    </row>
    <row r="126" spans="2:6" x14ac:dyDescent="0.25">
      <c r="B126" s="90">
        <v>5687500000</v>
      </c>
      <c r="C126" s="90">
        <v>-50.484234000000001</v>
      </c>
      <c r="E126" s="90">
        <v>5687500000</v>
      </c>
      <c r="F126" s="90">
        <v>-59.273406999999999</v>
      </c>
    </row>
    <row r="127" spans="2:6" x14ac:dyDescent="0.25">
      <c r="B127" s="90">
        <v>6208333333.3332996</v>
      </c>
      <c r="C127" s="90">
        <v>-49.719741999999997</v>
      </c>
      <c r="E127" s="90">
        <v>6208333333.3332996</v>
      </c>
      <c r="F127" s="90">
        <v>-59.243865999999997</v>
      </c>
    </row>
    <row r="128" spans="2:6" x14ac:dyDescent="0.25">
      <c r="B128" s="90">
        <v>6729166666.6667004</v>
      </c>
      <c r="C128" s="90">
        <v>-50.650939999999999</v>
      </c>
      <c r="E128" s="90">
        <v>6729166666.6667004</v>
      </c>
      <c r="F128" s="90">
        <v>-59.678351999999997</v>
      </c>
    </row>
    <row r="129" spans="2:6" x14ac:dyDescent="0.25">
      <c r="B129" s="90">
        <v>7250000000</v>
      </c>
      <c r="C129" s="90">
        <v>-49.888072999999999</v>
      </c>
      <c r="E129" s="90">
        <v>7250000000</v>
      </c>
      <c r="F129" s="90">
        <v>-61.141666000000001</v>
      </c>
    </row>
    <row r="130" spans="2:6" x14ac:dyDescent="0.25">
      <c r="B130" s="90">
        <v>7770833333.3332996</v>
      </c>
      <c r="C130" s="90">
        <v>-46.586075000000001</v>
      </c>
      <c r="E130" s="90">
        <v>7770833333.3332996</v>
      </c>
      <c r="F130" s="90">
        <v>-62.383628999999999</v>
      </c>
    </row>
    <row r="131" spans="2:6" x14ac:dyDescent="0.25">
      <c r="B131" s="90">
        <v>8291666666.6667004</v>
      </c>
      <c r="C131" s="90">
        <v>-42.667006999999998</v>
      </c>
      <c r="E131" s="90">
        <v>8291666666.6667004</v>
      </c>
      <c r="F131" s="90">
        <v>-64.584762999999995</v>
      </c>
    </row>
    <row r="132" spans="2:6" x14ac:dyDescent="0.25">
      <c r="B132" s="90">
        <v>8812500000</v>
      </c>
      <c r="C132" s="90">
        <v>-40.128017</v>
      </c>
      <c r="E132" s="90">
        <v>8812500000</v>
      </c>
      <c r="F132" s="90">
        <v>-68.099036999999996</v>
      </c>
    </row>
    <row r="133" spans="2:6" x14ac:dyDescent="0.25">
      <c r="B133" s="90">
        <v>9333333333.3332996</v>
      </c>
      <c r="C133" s="90">
        <v>-38.807560000000002</v>
      </c>
      <c r="E133" s="90">
        <v>9333333333.3332996</v>
      </c>
      <c r="F133" s="90">
        <v>-72.434555000000003</v>
      </c>
    </row>
    <row r="134" spans="2:6" x14ac:dyDescent="0.25">
      <c r="B134" s="90">
        <v>9854166666.6667004</v>
      </c>
      <c r="C134" s="90">
        <v>-38.149357000000002</v>
      </c>
      <c r="E134" s="90">
        <v>9854166666.6667004</v>
      </c>
      <c r="F134" s="90">
        <v>-72.095078000000001</v>
      </c>
    </row>
    <row r="135" spans="2:6" x14ac:dyDescent="0.25">
      <c r="B135" s="90">
        <v>10375000000</v>
      </c>
      <c r="C135" s="90">
        <v>-37.783318000000001</v>
      </c>
      <c r="E135" s="90">
        <v>10375000000</v>
      </c>
      <c r="F135" s="90">
        <v>-68.740364</v>
      </c>
    </row>
    <row r="136" spans="2:6" x14ac:dyDescent="0.25">
      <c r="B136" s="90">
        <v>10895833333.333</v>
      </c>
      <c r="C136" s="90">
        <v>-37.738070999999998</v>
      </c>
      <c r="E136" s="90">
        <v>10895833333.333</v>
      </c>
      <c r="F136" s="90">
        <v>-63.701484999999998</v>
      </c>
    </row>
    <row r="137" spans="2:6" x14ac:dyDescent="0.25">
      <c r="B137" s="90">
        <v>11416666666.667</v>
      </c>
      <c r="C137" s="90">
        <v>-37.948611999999997</v>
      </c>
      <c r="E137" s="90">
        <v>11416666666.667</v>
      </c>
      <c r="F137" s="90">
        <v>-61.701220999999997</v>
      </c>
    </row>
    <row r="138" spans="2:6" x14ac:dyDescent="0.25">
      <c r="B138" s="90">
        <v>11937500000</v>
      </c>
      <c r="C138" s="90">
        <v>-38.520659999999999</v>
      </c>
      <c r="E138" s="90">
        <v>11937500000</v>
      </c>
      <c r="F138" s="90">
        <v>-61.134304</v>
      </c>
    </row>
    <row r="139" spans="2:6" x14ac:dyDescent="0.25">
      <c r="B139" s="90">
        <v>12458333333.333</v>
      </c>
      <c r="C139" s="90">
        <v>-39.411918999999997</v>
      </c>
      <c r="E139" s="90">
        <v>12458333333.333</v>
      </c>
      <c r="F139" s="90">
        <v>-61.594475000000003</v>
      </c>
    </row>
    <row r="140" spans="2:6" x14ac:dyDescent="0.25">
      <c r="B140" s="90">
        <v>12979166666.667</v>
      </c>
      <c r="C140" s="90">
        <v>-40.621071000000001</v>
      </c>
      <c r="E140" s="90">
        <v>12979166666.667</v>
      </c>
      <c r="F140" s="90">
        <v>-62.103287000000002</v>
      </c>
    </row>
    <row r="141" spans="2:6" x14ac:dyDescent="0.25">
      <c r="B141" s="90">
        <v>13500000000</v>
      </c>
      <c r="C141" s="90">
        <v>-41.657845000000002</v>
      </c>
      <c r="E141" s="90">
        <v>13500000000</v>
      </c>
      <c r="F141" s="90">
        <v>-61.840691</v>
      </c>
    </row>
    <row r="142" spans="2:6" x14ac:dyDescent="0.25">
      <c r="B142" s="90">
        <v>14020833333.333</v>
      </c>
      <c r="C142" s="90">
        <v>-42.354602999999997</v>
      </c>
      <c r="E142" s="90">
        <v>14020833333.333</v>
      </c>
      <c r="F142" s="90">
        <v>-60.808101999999998</v>
      </c>
    </row>
    <row r="143" spans="2:6" x14ac:dyDescent="0.25">
      <c r="B143" s="90">
        <v>14541666666.667</v>
      </c>
      <c r="C143" s="90">
        <v>-43.373382999999997</v>
      </c>
      <c r="E143" s="90">
        <v>14541666666.667</v>
      </c>
      <c r="F143" s="90">
        <v>-60.159176000000002</v>
      </c>
    </row>
    <row r="144" spans="2:6" x14ac:dyDescent="0.25">
      <c r="B144" s="90">
        <v>15062500000</v>
      </c>
      <c r="C144" s="90">
        <v>-45.385936999999998</v>
      </c>
      <c r="E144" s="90">
        <v>15062500000</v>
      </c>
      <c r="F144" s="90">
        <v>-59.787235000000003</v>
      </c>
    </row>
    <row r="145" spans="2:6" x14ac:dyDescent="0.25">
      <c r="B145" s="90">
        <v>15583333333.333</v>
      </c>
      <c r="C145" s="90">
        <v>-49.365662</v>
      </c>
      <c r="E145" s="90">
        <v>15583333333.333</v>
      </c>
      <c r="F145" s="90">
        <v>-60.238543999999997</v>
      </c>
    </row>
    <row r="146" spans="2:6" x14ac:dyDescent="0.25">
      <c r="B146" s="90">
        <v>16104166666.667</v>
      </c>
      <c r="C146" s="90">
        <v>-53.752963999999999</v>
      </c>
      <c r="E146" s="90">
        <v>16104166666.667</v>
      </c>
      <c r="F146" s="90">
        <v>-60.944298000000003</v>
      </c>
    </row>
    <row r="147" spans="2:6" x14ac:dyDescent="0.25">
      <c r="B147" s="90">
        <v>16625000000</v>
      </c>
      <c r="C147" s="90">
        <v>-55.604927000000004</v>
      </c>
      <c r="E147" s="90">
        <v>16625000000</v>
      </c>
      <c r="F147" s="90">
        <v>-62.387256999999998</v>
      </c>
    </row>
    <row r="148" spans="2:6" x14ac:dyDescent="0.25">
      <c r="B148" s="90">
        <v>17145833333.333</v>
      </c>
      <c r="C148" s="90">
        <v>-55.285285999999999</v>
      </c>
      <c r="E148" s="90">
        <v>17145833333.333</v>
      </c>
      <c r="F148" s="90">
        <v>-64.40889</v>
      </c>
    </row>
    <row r="149" spans="2:6" x14ac:dyDescent="0.25">
      <c r="B149" s="90">
        <v>17666666666.667</v>
      </c>
      <c r="C149" s="90">
        <v>-52.081242000000003</v>
      </c>
      <c r="E149" s="90">
        <v>17666666666.667</v>
      </c>
      <c r="F149" s="90">
        <v>-66.933471999999995</v>
      </c>
    </row>
    <row r="150" spans="2:6" x14ac:dyDescent="0.25">
      <c r="B150" s="90">
        <v>18187500000</v>
      </c>
      <c r="C150" s="90">
        <v>-49.385798999999999</v>
      </c>
      <c r="E150" s="90">
        <v>18187500000</v>
      </c>
      <c r="F150" s="90">
        <v>-68.385185000000007</v>
      </c>
    </row>
    <row r="151" spans="2:6" x14ac:dyDescent="0.25">
      <c r="B151" s="90">
        <v>18708333333.333</v>
      </c>
      <c r="C151" s="90">
        <v>-47.188395999999997</v>
      </c>
      <c r="E151" s="90">
        <v>18708333333.333</v>
      </c>
      <c r="F151" s="90">
        <v>-69.330428999999995</v>
      </c>
    </row>
    <row r="152" spans="2:6" x14ac:dyDescent="0.25">
      <c r="B152" s="90">
        <v>19229166666.667</v>
      </c>
      <c r="C152" s="90">
        <v>-47.293044999999999</v>
      </c>
      <c r="E152" s="90">
        <v>19229166666.667</v>
      </c>
      <c r="F152" s="90">
        <v>-67.87706</v>
      </c>
    </row>
    <row r="153" spans="2:6" x14ac:dyDescent="0.25">
      <c r="B153" s="90">
        <v>19750000000</v>
      </c>
      <c r="C153" s="90">
        <v>-49.087840999999997</v>
      </c>
      <c r="E153" s="90">
        <v>19750000000</v>
      </c>
      <c r="F153" s="90">
        <v>-66.167282</v>
      </c>
    </row>
    <row r="154" spans="2:6" x14ac:dyDescent="0.25">
      <c r="B154" s="90">
        <v>20270833333.333</v>
      </c>
      <c r="C154" s="90">
        <v>-50.686084999999999</v>
      </c>
      <c r="E154" s="90">
        <v>20270833333.333</v>
      </c>
      <c r="F154" s="90">
        <v>-63.300837999999999</v>
      </c>
    </row>
    <row r="155" spans="2:6" x14ac:dyDescent="0.25">
      <c r="B155" s="90">
        <v>20791666666.667</v>
      </c>
      <c r="C155" s="90">
        <v>-51.256453999999998</v>
      </c>
      <c r="E155" s="90">
        <v>20791666666.667</v>
      </c>
      <c r="F155" s="90">
        <v>-61.527901</v>
      </c>
    </row>
    <row r="156" spans="2:6" x14ac:dyDescent="0.25">
      <c r="B156" s="90">
        <v>21312500000</v>
      </c>
      <c r="C156" s="90">
        <v>-50.885295999999997</v>
      </c>
      <c r="E156" s="90">
        <v>21312500000</v>
      </c>
      <c r="F156" s="90">
        <v>-60.133750999999997</v>
      </c>
    </row>
    <row r="157" spans="2:6" x14ac:dyDescent="0.25">
      <c r="B157" s="90">
        <v>21833333333.333</v>
      </c>
      <c r="C157" s="90">
        <v>-48.894942999999998</v>
      </c>
      <c r="E157" s="90">
        <v>21833333333.333</v>
      </c>
      <c r="F157" s="90">
        <v>-58.813052999999996</v>
      </c>
    </row>
    <row r="158" spans="2:6" x14ac:dyDescent="0.25">
      <c r="B158" s="90">
        <v>22354166666.667</v>
      </c>
      <c r="C158" s="90">
        <v>-46.449123</v>
      </c>
      <c r="E158" s="90">
        <v>22354166666.667</v>
      </c>
      <c r="F158" s="90">
        <v>-57.755538999999999</v>
      </c>
    </row>
    <row r="159" spans="2:6" x14ac:dyDescent="0.25">
      <c r="B159" s="90">
        <v>22875000000</v>
      </c>
      <c r="C159" s="90">
        <v>-43.463509000000002</v>
      </c>
      <c r="E159" s="90">
        <v>22875000000</v>
      </c>
      <c r="F159" s="90">
        <v>-57.205146999999997</v>
      </c>
    </row>
    <row r="160" spans="2:6" x14ac:dyDescent="0.25">
      <c r="B160" s="90">
        <v>23395833333.333</v>
      </c>
      <c r="C160" s="90">
        <v>-41.508803999999998</v>
      </c>
      <c r="E160" s="90">
        <v>23395833333.333</v>
      </c>
      <c r="F160" s="90">
        <v>-57.542392999999997</v>
      </c>
    </row>
    <row r="161" spans="2:6" x14ac:dyDescent="0.25">
      <c r="B161" s="90">
        <v>23916666666.667</v>
      </c>
      <c r="C161" s="90">
        <v>-40.421805999999997</v>
      </c>
      <c r="E161" s="90">
        <v>23916666666.667</v>
      </c>
      <c r="F161" s="90">
        <v>-58.307743000000002</v>
      </c>
    </row>
    <row r="162" spans="2:6" x14ac:dyDescent="0.25">
      <c r="B162" s="90">
        <v>24437500000</v>
      </c>
      <c r="C162" s="90">
        <v>-39.812694999999998</v>
      </c>
      <c r="E162" s="90">
        <v>24437500000</v>
      </c>
      <c r="F162" s="90">
        <v>-58.897914999999998</v>
      </c>
    </row>
    <row r="163" spans="2:6" x14ac:dyDescent="0.25">
      <c r="B163" s="90">
        <v>24958333333.333</v>
      </c>
      <c r="C163" s="90">
        <v>-39.685822000000002</v>
      </c>
      <c r="E163" s="90">
        <v>24958333333.333</v>
      </c>
      <c r="F163" s="90">
        <v>-59.529491</v>
      </c>
    </row>
    <row r="164" spans="2:6" x14ac:dyDescent="0.25">
      <c r="B164" s="90">
        <v>25479166666.667</v>
      </c>
      <c r="C164" s="90">
        <v>-39.673060999999997</v>
      </c>
      <c r="E164" s="90">
        <v>25479166666.667</v>
      </c>
      <c r="F164" s="90">
        <v>-62.474688999999998</v>
      </c>
    </row>
    <row r="165" spans="2:6" x14ac:dyDescent="0.25">
      <c r="B165" s="90">
        <v>26000000000</v>
      </c>
      <c r="C165" s="90">
        <v>-39.860270999999997</v>
      </c>
      <c r="E165" s="90">
        <v>26000000000</v>
      </c>
      <c r="F165" s="90">
        <v>-65.398787999999996</v>
      </c>
    </row>
    <row r="166" spans="2:6" x14ac:dyDescent="0.25">
      <c r="B166" s="90" t="s">
        <v>21</v>
      </c>
      <c r="C166" s="90"/>
      <c r="E166" s="90" t="s">
        <v>21</v>
      </c>
      <c r="F166" s="90"/>
    </row>
    <row r="167" spans="2:6" x14ac:dyDescent="0.25">
      <c r="B167" s="90"/>
      <c r="C167" s="90"/>
      <c r="E167" s="90"/>
      <c r="F167" s="90"/>
    </row>
    <row r="168" spans="2:6" x14ac:dyDescent="0.25">
      <c r="B168" s="90"/>
      <c r="C168" s="90"/>
      <c r="E168" s="90"/>
      <c r="F168" s="90"/>
    </row>
    <row r="169" spans="2:6" x14ac:dyDescent="0.25">
      <c r="B169" s="90" t="s">
        <v>24</v>
      </c>
      <c r="C169" s="90"/>
      <c r="E169" s="90" t="s">
        <v>24</v>
      </c>
      <c r="F169" s="90"/>
    </row>
    <row r="170" spans="2:6" x14ac:dyDescent="0.25">
      <c r="B170" s="90" t="s">
        <v>19</v>
      </c>
      <c r="C170" s="90" t="s">
        <v>211</v>
      </c>
      <c r="E170" s="90" t="s">
        <v>19</v>
      </c>
      <c r="F170" s="90" t="s">
        <v>211</v>
      </c>
    </row>
    <row r="171" spans="2:6" x14ac:dyDescent="0.25">
      <c r="B171" s="90">
        <v>1000000000</v>
      </c>
      <c r="C171" s="90">
        <v>-70.904838999999996</v>
      </c>
      <c r="E171" s="90">
        <v>1000000000</v>
      </c>
      <c r="F171" s="90">
        <v>-101.15134</v>
      </c>
    </row>
    <row r="172" spans="2:6" x14ac:dyDescent="0.25">
      <c r="B172" s="90">
        <v>1520833333.3333001</v>
      </c>
      <c r="C172" s="90">
        <v>-68.487647999999993</v>
      </c>
      <c r="E172" s="90">
        <v>1520833333.3333001</v>
      </c>
      <c r="F172" s="90">
        <v>-91.899612000000005</v>
      </c>
    </row>
    <row r="173" spans="2:6" x14ac:dyDescent="0.25">
      <c r="B173" s="90">
        <v>2041666666.6666999</v>
      </c>
      <c r="C173" s="90">
        <v>-67.071563999999995</v>
      </c>
      <c r="E173" s="90">
        <v>2041666666.6666999</v>
      </c>
      <c r="F173" s="90">
        <v>-80.355255</v>
      </c>
    </row>
    <row r="174" spans="2:6" x14ac:dyDescent="0.25">
      <c r="B174" s="90">
        <v>2562500000</v>
      </c>
      <c r="C174" s="90">
        <v>-67.748894000000007</v>
      </c>
      <c r="E174" s="90">
        <v>2562500000</v>
      </c>
      <c r="F174" s="90">
        <v>-74.652557000000002</v>
      </c>
    </row>
    <row r="175" spans="2:6" x14ac:dyDescent="0.25">
      <c r="B175" s="90">
        <v>3083333333.3333001</v>
      </c>
      <c r="C175" s="90">
        <v>-67.425658999999996</v>
      </c>
      <c r="E175" s="90">
        <v>3083333333.3333001</v>
      </c>
      <c r="F175" s="90">
        <v>-68.638289999999998</v>
      </c>
    </row>
    <row r="176" spans="2:6" x14ac:dyDescent="0.25">
      <c r="B176" s="90">
        <v>3604166666.6666999</v>
      </c>
      <c r="C176" s="90">
        <v>-67.816672999999994</v>
      </c>
      <c r="E176" s="90">
        <v>3604166666.6666999</v>
      </c>
      <c r="F176" s="90">
        <v>-63.611052999999998</v>
      </c>
    </row>
    <row r="177" spans="2:6" x14ac:dyDescent="0.25">
      <c r="B177" s="90">
        <v>4125000000</v>
      </c>
      <c r="C177" s="90">
        <v>-67.247260999999995</v>
      </c>
      <c r="E177" s="90">
        <v>4125000000</v>
      </c>
      <c r="F177" s="90">
        <v>-57.860134000000002</v>
      </c>
    </row>
    <row r="178" spans="2:6" x14ac:dyDescent="0.25">
      <c r="B178" s="90">
        <v>4645833333.3332996</v>
      </c>
      <c r="C178" s="90">
        <v>-67.761009000000001</v>
      </c>
      <c r="E178" s="90">
        <v>4645833333.3332996</v>
      </c>
      <c r="F178" s="90">
        <v>-54.341503000000003</v>
      </c>
    </row>
    <row r="179" spans="2:6" x14ac:dyDescent="0.25">
      <c r="B179" s="90">
        <v>5166666666.6667004</v>
      </c>
      <c r="C179" s="90">
        <v>-67.831581</v>
      </c>
      <c r="E179" s="90">
        <v>5166666666.6667004</v>
      </c>
      <c r="F179" s="90">
        <v>-51.455115999999997</v>
      </c>
    </row>
    <row r="180" spans="2:6" x14ac:dyDescent="0.25">
      <c r="B180" s="90">
        <v>5687500000</v>
      </c>
      <c r="C180" s="90">
        <v>-68.771895999999998</v>
      </c>
      <c r="E180" s="90">
        <v>5687500000</v>
      </c>
      <c r="F180" s="90">
        <v>-49.984478000000003</v>
      </c>
    </row>
    <row r="181" spans="2:6" x14ac:dyDescent="0.25">
      <c r="B181" s="90">
        <v>6208333333.3332996</v>
      </c>
      <c r="C181" s="90">
        <v>-68.918593999999999</v>
      </c>
      <c r="E181" s="90">
        <v>6208333333.3332996</v>
      </c>
      <c r="F181" s="90">
        <v>-49.464485000000003</v>
      </c>
    </row>
    <row r="182" spans="2:6" x14ac:dyDescent="0.25">
      <c r="B182" s="90">
        <v>6729166666.6667004</v>
      </c>
      <c r="C182" s="90">
        <v>-67.599029999999999</v>
      </c>
      <c r="E182" s="90">
        <v>6729166666.6667004</v>
      </c>
      <c r="F182" s="90">
        <v>-49.173546000000002</v>
      </c>
    </row>
    <row r="183" spans="2:6" x14ac:dyDescent="0.25">
      <c r="B183" s="90">
        <v>7250000000</v>
      </c>
      <c r="C183" s="90">
        <v>-66.038382999999996</v>
      </c>
      <c r="E183" s="90">
        <v>7250000000</v>
      </c>
      <c r="F183" s="90">
        <v>-49.598922999999999</v>
      </c>
    </row>
    <row r="184" spans="2:6" x14ac:dyDescent="0.25">
      <c r="B184" s="90">
        <v>7770833333.3332996</v>
      </c>
      <c r="C184" s="90">
        <v>-65.906707999999995</v>
      </c>
      <c r="E184" s="90">
        <v>7770833333.3332996</v>
      </c>
      <c r="F184" s="90">
        <v>-49.291015999999999</v>
      </c>
    </row>
    <row r="185" spans="2:6" x14ac:dyDescent="0.25">
      <c r="B185" s="90">
        <v>8291666666.6667004</v>
      </c>
      <c r="C185" s="90">
        <v>-66.751328000000001</v>
      </c>
      <c r="E185" s="90">
        <v>8291666666.6667004</v>
      </c>
      <c r="F185" s="90">
        <v>-50.075626</v>
      </c>
    </row>
    <row r="186" spans="2:6" x14ac:dyDescent="0.25">
      <c r="B186" s="90">
        <v>8812500000</v>
      </c>
      <c r="C186" s="90">
        <v>-69.669990999999996</v>
      </c>
      <c r="E186" s="90">
        <v>8812500000</v>
      </c>
      <c r="F186" s="90">
        <v>-50.478844000000002</v>
      </c>
    </row>
    <row r="187" spans="2:6" x14ac:dyDescent="0.25">
      <c r="B187" s="90">
        <v>9333333333.3332996</v>
      </c>
      <c r="C187" s="90">
        <v>-70.034926999999996</v>
      </c>
      <c r="E187" s="90">
        <v>9333333333.3332996</v>
      </c>
      <c r="F187" s="90">
        <v>-50.850028999999999</v>
      </c>
    </row>
    <row r="188" spans="2:6" x14ac:dyDescent="0.25">
      <c r="B188" s="90">
        <v>9854166666.6667004</v>
      </c>
      <c r="C188" s="90">
        <v>-70.457672000000002</v>
      </c>
      <c r="E188" s="90">
        <v>9854166666.6667004</v>
      </c>
      <c r="F188" s="90">
        <v>-50.752631999999998</v>
      </c>
    </row>
    <row r="189" spans="2:6" x14ac:dyDescent="0.25">
      <c r="B189" s="90">
        <v>10375000000</v>
      </c>
      <c r="C189" s="90">
        <v>-69.121894999999995</v>
      </c>
      <c r="E189" s="90">
        <v>10375000000</v>
      </c>
      <c r="F189" s="90">
        <v>-50.659793999999998</v>
      </c>
    </row>
    <row r="190" spans="2:6" x14ac:dyDescent="0.25">
      <c r="B190" s="90">
        <v>10895833333.333</v>
      </c>
      <c r="C190" s="90">
        <v>-68.591965000000002</v>
      </c>
      <c r="E190" s="90">
        <v>10895833333.333</v>
      </c>
      <c r="F190" s="90">
        <v>-51.163815</v>
      </c>
    </row>
    <row r="191" spans="2:6" x14ac:dyDescent="0.25">
      <c r="B191" s="90">
        <v>11416666666.667</v>
      </c>
      <c r="C191" s="90">
        <v>-67.860405</v>
      </c>
      <c r="E191" s="90">
        <v>11416666666.667</v>
      </c>
      <c r="F191" s="90">
        <v>-51.822158999999999</v>
      </c>
    </row>
    <row r="192" spans="2:6" x14ac:dyDescent="0.25">
      <c r="B192" s="90">
        <v>11937500000</v>
      </c>
      <c r="C192" s="90">
        <v>-67.231361000000007</v>
      </c>
      <c r="E192" s="90">
        <v>11937500000</v>
      </c>
      <c r="F192" s="90">
        <v>-52.907561999999999</v>
      </c>
    </row>
    <row r="193" spans="2:6" x14ac:dyDescent="0.25">
      <c r="B193" s="90">
        <v>12458333333.333</v>
      </c>
      <c r="C193" s="90">
        <v>-65.545340999999993</v>
      </c>
      <c r="E193" s="90">
        <v>12458333333.333</v>
      </c>
      <c r="F193" s="90">
        <v>-52.875304999999997</v>
      </c>
    </row>
    <row r="194" spans="2:6" x14ac:dyDescent="0.25">
      <c r="B194" s="90">
        <v>12979166666.667</v>
      </c>
      <c r="C194" s="90">
        <v>-63.558639999999997</v>
      </c>
      <c r="E194" s="90">
        <v>12979166666.667</v>
      </c>
      <c r="F194" s="90">
        <v>-51.566966999999998</v>
      </c>
    </row>
    <row r="195" spans="2:6" x14ac:dyDescent="0.25">
      <c r="B195" s="90">
        <v>13500000000</v>
      </c>
      <c r="C195" s="90">
        <v>-62.762011999999999</v>
      </c>
      <c r="E195" s="90">
        <v>13500000000</v>
      </c>
      <c r="F195" s="90">
        <v>-49.147624999999998</v>
      </c>
    </row>
    <row r="196" spans="2:6" x14ac:dyDescent="0.25">
      <c r="B196" s="90">
        <v>14020833333.333</v>
      </c>
      <c r="C196" s="90">
        <v>-64.507285999999993</v>
      </c>
      <c r="E196" s="90">
        <v>14020833333.333</v>
      </c>
      <c r="F196" s="90">
        <v>-47.336651000000003</v>
      </c>
    </row>
    <row r="197" spans="2:6" x14ac:dyDescent="0.25">
      <c r="B197" s="90">
        <v>14541666666.667</v>
      </c>
      <c r="C197" s="90">
        <v>-68.358283999999998</v>
      </c>
      <c r="E197" s="90">
        <v>14541666666.667</v>
      </c>
      <c r="F197" s="90">
        <v>-46.350135999999999</v>
      </c>
    </row>
    <row r="198" spans="2:6" x14ac:dyDescent="0.25">
      <c r="B198" s="90">
        <v>15062500000</v>
      </c>
      <c r="C198" s="90">
        <v>-73.584816000000004</v>
      </c>
      <c r="E198" s="90">
        <v>15062500000</v>
      </c>
      <c r="F198" s="90">
        <v>-45.925776999999997</v>
      </c>
    </row>
    <row r="199" spans="2:6" x14ac:dyDescent="0.25">
      <c r="B199" s="90">
        <v>15583333333.333</v>
      </c>
      <c r="C199" s="90">
        <v>-75.516586000000004</v>
      </c>
      <c r="E199" s="90">
        <v>15583333333.333</v>
      </c>
      <c r="F199" s="90">
        <v>-45.425106</v>
      </c>
    </row>
    <row r="200" spans="2:6" x14ac:dyDescent="0.25">
      <c r="B200" s="90">
        <v>16104166666.667</v>
      </c>
      <c r="C200" s="90">
        <v>-73.494972000000004</v>
      </c>
      <c r="E200" s="90">
        <v>16104166666.667</v>
      </c>
      <c r="F200" s="90">
        <v>-45.095692</v>
      </c>
    </row>
    <row r="201" spans="2:6" x14ac:dyDescent="0.25">
      <c r="B201" s="90">
        <v>16625000000</v>
      </c>
      <c r="C201" s="90">
        <v>-69.492714000000007</v>
      </c>
      <c r="E201" s="90">
        <v>16625000000</v>
      </c>
      <c r="F201" s="90">
        <v>-45.095280000000002</v>
      </c>
    </row>
    <row r="202" spans="2:6" x14ac:dyDescent="0.25">
      <c r="B202" s="90">
        <v>17145833333.333</v>
      </c>
      <c r="C202" s="90">
        <v>-67.469359999999995</v>
      </c>
      <c r="E202" s="90">
        <v>17145833333.333</v>
      </c>
      <c r="F202" s="90">
        <v>-45.737209</v>
      </c>
    </row>
    <row r="203" spans="2:6" x14ac:dyDescent="0.25">
      <c r="B203" s="90">
        <v>17666666666.667</v>
      </c>
      <c r="C203" s="90">
        <v>-67.302207999999993</v>
      </c>
      <c r="E203" s="90">
        <v>17666666666.667</v>
      </c>
      <c r="F203" s="90">
        <v>-46.525798999999999</v>
      </c>
    </row>
    <row r="204" spans="2:6" x14ac:dyDescent="0.25">
      <c r="B204" s="90">
        <v>18187500000</v>
      </c>
      <c r="C204" s="90">
        <v>-67.546333000000004</v>
      </c>
      <c r="E204" s="90">
        <v>18187500000</v>
      </c>
      <c r="F204" s="90">
        <v>-47.474178000000002</v>
      </c>
    </row>
    <row r="205" spans="2:6" x14ac:dyDescent="0.25">
      <c r="B205" s="90">
        <v>18708333333.333</v>
      </c>
      <c r="C205" s="90">
        <v>-68.795546999999999</v>
      </c>
      <c r="E205" s="90">
        <v>18708333333.333</v>
      </c>
      <c r="F205" s="90">
        <v>-47.498707000000003</v>
      </c>
    </row>
    <row r="206" spans="2:6" x14ac:dyDescent="0.25">
      <c r="B206" s="90">
        <v>19229166666.667</v>
      </c>
      <c r="C206" s="90">
        <v>-69.330314999999999</v>
      </c>
      <c r="E206" s="90">
        <v>19229166666.667</v>
      </c>
      <c r="F206" s="90">
        <v>-46.944180000000003</v>
      </c>
    </row>
    <row r="207" spans="2:6" x14ac:dyDescent="0.25">
      <c r="B207" s="90">
        <v>19750000000</v>
      </c>
      <c r="C207" s="90">
        <v>-69.336723000000006</v>
      </c>
      <c r="E207" s="90">
        <v>19750000000</v>
      </c>
      <c r="F207" s="90">
        <v>-45.763260000000002</v>
      </c>
    </row>
    <row r="208" spans="2:6" x14ac:dyDescent="0.25">
      <c r="B208" s="90">
        <v>20270833333.333</v>
      </c>
      <c r="C208" s="90">
        <v>-68.492705999999998</v>
      </c>
      <c r="E208" s="90">
        <v>20270833333.333</v>
      </c>
      <c r="F208" s="90">
        <v>-45.160491999999998</v>
      </c>
    </row>
    <row r="209" spans="2:6" x14ac:dyDescent="0.25">
      <c r="B209" s="90">
        <v>20791666666.667</v>
      </c>
      <c r="C209" s="90">
        <v>-67.715309000000005</v>
      </c>
      <c r="E209" s="90">
        <v>20791666666.667</v>
      </c>
      <c r="F209" s="90">
        <v>-45.111289999999997</v>
      </c>
    </row>
    <row r="210" spans="2:6" x14ac:dyDescent="0.25">
      <c r="B210" s="90">
        <v>21312500000</v>
      </c>
      <c r="C210" s="90">
        <v>-67.191208000000003</v>
      </c>
      <c r="E210" s="90">
        <v>21312500000</v>
      </c>
      <c r="F210" s="90">
        <v>-45.623524000000003</v>
      </c>
    </row>
    <row r="211" spans="2:6" x14ac:dyDescent="0.25">
      <c r="B211" s="90">
        <v>21833333333.333</v>
      </c>
      <c r="C211" s="90">
        <v>-66.849013999999997</v>
      </c>
      <c r="E211" s="90">
        <v>21833333333.333</v>
      </c>
      <c r="F211" s="90">
        <v>-46.270167999999998</v>
      </c>
    </row>
    <row r="212" spans="2:6" x14ac:dyDescent="0.25">
      <c r="B212" s="90">
        <v>22354166666.667</v>
      </c>
      <c r="C212" s="90">
        <v>-66.306786000000002</v>
      </c>
      <c r="E212" s="90">
        <v>22354166666.667</v>
      </c>
      <c r="F212" s="90">
        <v>-47.032027999999997</v>
      </c>
    </row>
    <row r="213" spans="2:6" x14ac:dyDescent="0.25">
      <c r="B213" s="90">
        <v>22875000000</v>
      </c>
      <c r="C213" s="90">
        <v>-66.240241999999995</v>
      </c>
      <c r="E213" s="90">
        <v>22875000000</v>
      </c>
      <c r="F213" s="90">
        <v>-47.815372000000004</v>
      </c>
    </row>
    <row r="214" spans="2:6" x14ac:dyDescent="0.25">
      <c r="B214" s="90">
        <v>23395833333.333</v>
      </c>
      <c r="C214" s="90">
        <v>-65.308036999999999</v>
      </c>
      <c r="E214" s="90">
        <v>23395833333.333</v>
      </c>
      <c r="F214" s="90">
        <v>-49.016258000000001</v>
      </c>
    </row>
    <row r="215" spans="2:6" x14ac:dyDescent="0.25">
      <c r="B215" s="90">
        <v>23916666666.667</v>
      </c>
      <c r="C215" s="90">
        <v>-65.320396000000002</v>
      </c>
      <c r="E215" s="90">
        <v>23916666666.667</v>
      </c>
      <c r="F215" s="90">
        <v>-50.181590999999997</v>
      </c>
    </row>
    <row r="216" spans="2:6" x14ac:dyDescent="0.25">
      <c r="B216" s="90">
        <v>24437500000</v>
      </c>
      <c r="C216" s="90">
        <v>-64.713775999999996</v>
      </c>
      <c r="E216" s="90">
        <v>24437500000</v>
      </c>
      <c r="F216" s="90">
        <v>-51.44162</v>
      </c>
    </row>
    <row r="217" spans="2:6" x14ac:dyDescent="0.25">
      <c r="B217" s="90">
        <v>24958333333.333</v>
      </c>
      <c r="C217" s="90">
        <v>-65.669455999999997</v>
      </c>
      <c r="E217" s="90">
        <v>24958333333.333</v>
      </c>
      <c r="F217" s="90">
        <v>-52.240341000000001</v>
      </c>
    </row>
    <row r="218" spans="2:6" x14ac:dyDescent="0.25">
      <c r="B218" s="90">
        <v>25479166666.667</v>
      </c>
      <c r="C218" s="90">
        <v>-66.267005999999995</v>
      </c>
      <c r="E218" s="90">
        <v>25479166666.667</v>
      </c>
      <c r="F218" s="90">
        <v>-53.292870000000001</v>
      </c>
    </row>
    <row r="219" spans="2:6" x14ac:dyDescent="0.25">
      <c r="B219" s="90">
        <v>26000000000</v>
      </c>
      <c r="C219" s="90">
        <v>-66.972831999999997</v>
      </c>
      <c r="E219" s="90">
        <v>26000000000</v>
      </c>
      <c r="F219" s="90">
        <v>-53.946308000000002</v>
      </c>
    </row>
    <row r="220" spans="2:6" x14ac:dyDescent="0.25">
      <c r="B220" s="90" t="s">
        <v>21</v>
      </c>
      <c r="C220" s="90"/>
      <c r="E220" s="90" t="s">
        <v>21</v>
      </c>
      <c r="F220" s="90"/>
    </row>
    <row r="221" spans="2:6" x14ac:dyDescent="0.25">
      <c r="B221" s="90"/>
      <c r="C221" s="90"/>
      <c r="E221" s="90"/>
      <c r="F221" s="90"/>
    </row>
    <row r="222" spans="2:6" x14ac:dyDescent="0.25">
      <c r="B222" s="90"/>
      <c r="C222" s="90"/>
      <c r="E222" s="90"/>
      <c r="F222" s="90"/>
    </row>
    <row r="223" spans="2:6" x14ac:dyDescent="0.25">
      <c r="B223" s="90" t="s">
        <v>25</v>
      </c>
      <c r="C223" s="90"/>
      <c r="E223" s="90" t="s">
        <v>25</v>
      </c>
      <c r="F223" s="90"/>
    </row>
    <row r="224" spans="2:6" x14ac:dyDescent="0.25">
      <c r="B224" s="90" t="s">
        <v>19</v>
      </c>
      <c r="C224" s="90" t="s">
        <v>212</v>
      </c>
      <c r="E224" s="90" t="s">
        <v>19</v>
      </c>
      <c r="F224" s="90" t="s">
        <v>212</v>
      </c>
    </row>
    <row r="225" spans="2:6" x14ac:dyDescent="0.25">
      <c r="B225" s="90">
        <v>1000000000</v>
      </c>
      <c r="C225" s="90">
        <v>-63.007767000000001</v>
      </c>
      <c r="E225" s="90">
        <v>1000000000</v>
      </c>
      <c r="F225" s="90">
        <v>-91.012816999999998</v>
      </c>
    </row>
    <row r="226" spans="2:6" x14ac:dyDescent="0.25">
      <c r="B226" s="90">
        <v>1520833333.3333001</v>
      </c>
      <c r="C226" s="90">
        <v>-63.225067000000003</v>
      </c>
      <c r="E226" s="90">
        <v>1520833333.3333001</v>
      </c>
      <c r="F226" s="90">
        <v>-94.083625999999995</v>
      </c>
    </row>
    <row r="227" spans="2:6" x14ac:dyDescent="0.25">
      <c r="B227" s="90">
        <v>2041666666.6666999</v>
      </c>
      <c r="C227" s="90">
        <v>-64.590560999999994</v>
      </c>
      <c r="E227" s="90">
        <v>2041666666.6666999</v>
      </c>
      <c r="F227" s="90">
        <v>-93.413376</v>
      </c>
    </row>
    <row r="228" spans="2:6" x14ac:dyDescent="0.25">
      <c r="B228" s="90">
        <v>2562500000</v>
      </c>
      <c r="C228" s="90">
        <v>-66.394576999999998</v>
      </c>
      <c r="E228" s="90">
        <v>2562500000</v>
      </c>
      <c r="F228" s="90">
        <v>-95.736228999999994</v>
      </c>
    </row>
    <row r="229" spans="2:6" x14ac:dyDescent="0.25">
      <c r="B229" s="90">
        <v>3083333333.3333001</v>
      </c>
      <c r="C229" s="90">
        <v>-64.891266000000002</v>
      </c>
      <c r="E229" s="90">
        <v>3083333333.3333001</v>
      </c>
      <c r="F229" s="90">
        <v>-94.686401000000004</v>
      </c>
    </row>
    <row r="230" spans="2:6" x14ac:dyDescent="0.25">
      <c r="B230" s="90">
        <v>3604166666.6666999</v>
      </c>
      <c r="C230" s="90">
        <v>-61.693671999999999</v>
      </c>
      <c r="E230" s="90">
        <v>3604166666.6666999</v>
      </c>
      <c r="F230" s="90">
        <v>-94.466804999999994</v>
      </c>
    </row>
    <row r="231" spans="2:6" x14ac:dyDescent="0.25">
      <c r="B231" s="90">
        <v>4125000000</v>
      </c>
      <c r="C231" s="90">
        <v>-58.771926999999998</v>
      </c>
      <c r="E231" s="90">
        <v>4125000000</v>
      </c>
      <c r="F231" s="90">
        <v>-85.884628000000006</v>
      </c>
    </row>
    <row r="232" spans="2:6" x14ac:dyDescent="0.25">
      <c r="B232" s="90">
        <v>4645833333.3332996</v>
      </c>
      <c r="C232" s="90">
        <v>-58.323062999999998</v>
      </c>
      <c r="E232" s="90">
        <v>4645833333.3332996</v>
      </c>
      <c r="F232" s="90">
        <v>-75.574614999999994</v>
      </c>
    </row>
    <row r="233" spans="2:6" x14ac:dyDescent="0.25">
      <c r="B233" s="90">
        <v>5166666666.6667004</v>
      </c>
      <c r="C233" s="90">
        <v>-60.700980999999999</v>
      </c>
      <c r="E233" s="90">
        <v>5166666666.6667004</v>
      </c>
      <c r="F233" s="90">
        <v>-68.969848999999996</v>
      </c>
    </row>
    <row r="234" spans="2:6" x14ac:dyDescent="0.25">
      <c r="B234" s="90">
        <v>5687500000</v>
      </c>
      <c r="C234" s="90">
        <v>-62.140106000000003</v>
      </c>
      <c r="E234" s="90">
        <v>5687500000</v>
      </c>
      <c r="F234" s="90">
        <v>-69.129692000000006</v>
      </c>
    </row>
    <row r="235" spans="2:6" x14ac:dyDescent="0.25">
      <c r="B235" s="90">
        <v>6208333333.3332996</v>
      </c>
      <c r="C235" s="90">
        <v>-61.527565000000003</v>
      </c>
      <c r="E235" s="90">
        <v>6208333333.3332996</v>
      </c>
      <c r="F235" s="90">
        <v>-71.293364999999994</v>
      </c>
    </row>
    <row r="236" spans="2:6" x14ac:dyDescent="0.25">
      <c r="B236" s="90">
        <v>6729166666.6667004</v>
      </c>
      <c r="C236" s="90">
        <v>-58.789020999999998</v>
      </c>
      <c r="E236" s="90">
        <v>6729166666.6667004</v>
      </c>
      <c r="F236" s="90">
        <v>-70.733597000000003</v>
      </c>
    </row>
    <row r="237" spans="2:6" x14ac:dyDescent="0.25">
      <c r="B237" s="90">
        <v>7250000000</v>
      </c>
      <c r="C237" s="90">
        <v>-57.892623999999998</v>
      </c>
      <c r="E237" s="90">
        <v>7250000000</v>
      </c>
      <c r="F237" s="90">
        <v>-69.624176000000006</v>
      </c>
    </row>
    <row r="238" spans="2:6" x14ac:dyDescent="0.25">
      <c r="B238" s="90">
        <v>7770833333.3332996</v>
      </c>
      <c r="C238" s="90">
        <v>-57.709811999999999</v>
      </c>
      <c r="E238" s="90">
        <v>7770833333.3332996</v>
      </c>
      <c r="F238" s="90">
        <v>-67.408218000000005</v>
      </c>
    </row>
    <row r="239" spans="2:6" x14ac:dyDescent="0.25">
      <c r="B239" s="90">
        <v>8291666666.6667004</v>
      </c>
      <c r="C239" s="90">
        <v>-57.925797000000003</v>
      </c>
      <c r="E239" s="90">
        <v>8291666666.6667004</v>
      </c>
      <c r="F239" s="90">
        <v>-67.075042999999994</v>
      </c>
    </row>
    <row r="240" spans="2:6" x14ac:dyDescent="0.25">
      <c r="B240" s="90">
        <v>8812500000</v>
      </c>
      <c r="C240" s="90">
        <v>-56.868855000000003</v>
      </c>
      <c r="E240" s="90">
        <v>8812500000</v>
      </c>
      <c r="F240" s="90">
        <v>-65.846001000000001</v>
      </c>
    </row>
    <row r="241" spans="2:6" x14ac:dyDescent="0.25">
      <c r="B241" s="90">
        <v>9333333333.3332996</v>
      </c>
      <c r="C241" s="90">
        <v>-56.306446000000001</v>
      </c>
      <c r="E241" s="90">
        <v>9333333333.3332996</v>
      </c>
      <c r="F241" s="90">
        <v>-64.788391000000004</v>
      </c>
    </row>
    <row r="242" spans="2:6" x14ac:dyDescent="0.25">
      <c r="B242" s="90">
        <v>9854166666.6667004</v>
      </c>
      <c r="C242" s="90">
        <v>-54.753933000000004</v>
      </c>
      <c r="E242" s="90">
        <v>9854166666.6667004</v>
      </c>
      <c r="F242" s="90">
        <v>-63.746741999999998</v>
      </c>
    </row>
    <row r="243" spans="2:6" x14ac:dyDescent="0.25">
      <c r="B243" s="90">
        <v>10375000000</v>
      </c>
      <c r="C243" s="90">
        <v>-53.890689999999999</v>
      </c>
      <c r="E243" s="90">
        <v>10375000000</v>
      </c>
      <c r="F243" s="90">
        <v>-63.263767000000001</v>
      </c>
    </row>
    <row r="244" spans="2:6" x14ac:dyDescent="0.25">
      <c r="B244" s="90">
        <v>10895833333.333</v>
      </c>
      <c r="C244" s="90">
        <v>-52.744335</v>
      </c>
      <c r="E244" s="90">
        <v>10895833333.333</v>
      </c>
      <c r="F244" s="90">
        <v>-63.331336999999998</v>
      </c>
    </row>
    <row r="245" spans="2:6" x14ac:dyDescent="0.25">
      <c r="B245" s="90">
        <v>11416666666.667</v>
      </c>
      <c r="C245" s="90">
        <v>-52.633324000000002</v>
      </c>
      <c r="E245" s="90">
        <v>11416666666.667</v>
      </c>
      <c r="F245" s="90">
        <v>-64.013976999999997</v>
      </c>
    </row>
    <row r="246" spans="2:6" x14ac:dyDescent="0.25">
      <c r="B246" s="90">
        <v>11937500000</v>
      </c>
      <c r="C246" s="90">
        <v>-51.768509000000002</v>
      </c>
      <c r="E246" s="90">
        <v>11937500000</v>
      </c>
      <c r="F246" s="90">
        <v>-65.184173999999999</v>
      </c>
    </row>
    <row r="247" spans="2:6" x14ac:dyDescent="0.25">
      <c r="B247" s="90">
        <v>12458333333.333</v>
      </c>
      <c r="C247" s="90">
        <v>-51.696238999999998</v>
      </c>
      <c r="E247" s="90">
        <v>12458333333.333</v>
      </c>
      <c r="F247" s="90">
        <v>-66.877257999999998</v>
      </c>
    </row>
    <row r="248" spans="2:6" x14ac:dyDescent="0.25">
      <c r="B248" s="90">
        <v>12979166666.667</v>
      </c>
      <c r="C248" s="90">
        <v>-51.039864000000001</v>
      </c>
      <c r="E248" s="90">
        <v>12979166666.667</v>
      </c>
      <c r="F248" s="90">
        <v>-68.556740000000005</v>
      </c>
    </row>
    <row r="249" spans="2:6" x14ac:dyDescent="0.25">
      <c r="B249" s="90">
        <v>13500000000</v>
      </c>
      <c r="C249" s="90">
        <v>-50.649951999999999</v>
      </c>
      <c r="E249" s="90">
        <v>13500000000</v>
      </c>
      <c r="F249" s="90">
        <v>-69.525161999999995</v>
      </c>
    </row>
    <row r="250" spans="2:6" x14ac:dyDescent="0.25">
      <c r="B250" s="90">
        <v>14020833333.333</v>
      </c>
      <c r="C250" s="90">
        <v>-50.263995999999999</v>
      </c>
      <c r="E250" s="90">
        <v>14020833333.333</v>
      </c>
      <c r="F250" s="90">
        <v>-70.518692000000001</v>
      </c>
    </row>
    <row r="251" spans="2:6" x14ac:dyDescent="0.25">
      <c r="B251" s="90">
        <v>14541666666.667</v>
      </c>
      <c r="C251" s="90">
        <v>-50.465252</v>
      </c>
      <c r="E251" s="90">
        <v>14541666666.667</v>
      </c>
      <c r="F251" s="90">
        <v>-71.069121999999993</v>
      </c>
    </row>
    <row r="252" spans="2:6" x14ac:dyDescent="0.25">
      <c r="B252" s="90">
        <v>15062500000</v>
      </c>
      <c r="C252" s="90">
        <v>-52.456440000000001</v>
      </c>
      <c r="E252" s="90">
        <v>15062500000</v>
      </c>
      <c r="F252" s="90">
        <v>-71.620795999999999</v>
      </c>
    </row>
    <row r="253" spans="2:6" x14ac:dyDescent="0.25">
      <c r="B253" s="90">
        <v>15583333333.333</v>
      </c>
      <c r="C253" s="90">
        <v>-54.425136999999999</v>
      </c>
      <c r="E253" s="90">
        <v>15583333333.333</v>
      </c>
      <c r="F253" s="90">
        <v>-70.882819999999995</v>
      </c>
    </row>
    <row r="254" spans="2:6" x14ac:dyDescent="0.25">
      <c r="B254" s="90">
        <v>16104166666.667</v>
      </c>
      <c r="C254" s="90">
        <v>-55.440849</v>
      </c>
      <c r="E254" s="90">
        <v>16104166666.667</v>
      </c>
      <c r="F254" s="90">
        <v>-69.642501999999993</v>
      </c>
    </row>
    <row r="255" spans="2:6" x14ac:dyDescent="0.25">
      <c r="B255" s="90">
        <v>16625000000</v>
      </c>
      <c r="C255" s="90">
        <v>-55.086441000000001</v>
      </c>
      <c r="E255" s="90">
        <v>16625000000</v>
      </c>
      <c r="F255" s="90">
        <v>-69.001953</v>
      </c>
    </row>
    <row r="256" spans="2:6" x14ac:dyDescent="0.25">
      <c r="B256" s="90">
        <v>17145833333.333</v>
      </c>
      <c r="C256" s="90">
        <v>-54.878914000000002</v>
      </c>
      <c r="E256" s="90">
        <v>17145833333.333</v>
      </c>
      <c r="F256" s="90">
        <v>-69.630095999999995</v>
      </c>
    </row>
    <row r="257" spans="2:6" x14ac:dyDescent="0.25">
      <c r="B257" s="90">
        <v>17666666666.667</v>
      </c>
      <c r="C257" s="90">
        <v>-54.741756000000002</v>
      </c>
      <c r="E257" s="90">
        <v>17666666666.667</v>
      </c>
      <c r="F257" s="90">
        <v>-70.505561999999998</v>
      </c>
    </row>
    <row r="258" spans="2:6" x14ac:dyDescent="0.25">
      <c r="B258" s="90">
        <v>18187500000</v>
      </c>
      <c r="C258" s="90">
        <v>-54.624363000000002</v>
      </c>
      <c r="E258" s="90">
        <v>18187500000</v>
      </c>
      <c r="F258" s="90">
        <v>-71.295601000000005</v>
      </c>
    </row>
    <row r="259" spans="2:6" x14ac:dyDescent="0.25">
      <c r="B259" s="90">
        <v>18708333333.333</v>
      </c>
      <c r="C259" s="90">
        <v>-54.783779000000003</v>
      </c>
      <c r="E259" s="90">
        <v>18708333333.333</v>
      </c>
      <c r="F259" s="90">
        <v>-71.555351000000002</v>
      </c>
    </row>
    <row r="260" spans="2:6" x14ac:dyDescent="0.25">
      <c r="B260" s="90">
        <v>19229166666.667</v>
      </c>
      <c r="C260" s="90">
        <v>-56.535240000000002</v>
      </c>
      <c r="E260" s="90">
        <v>19229166666.667</v>
      </c>
      <c r="F260" s="90">
        <v>-72.732056</v>
      </c>
    </row>
    <row r="261" spans="2:6" x14ac:dyDescent="0.25">
      <c r="B261" s="90">
        <v>19750000000</v>
      </c>
      <c r="C261" s="90">
        <v>-60.131985</v>
      </c>
      <c r="E261" s="90">
        <v>19750000000</v>
      </c>
      <c r="F261" s="90">
        <v>-73.530135999999999</v>
      </c>
    </row>
    <row r="262" spans="2:6" x14ac:dyDescent="0.25">
      <c r="B262" s="90">
        <v>20270833333.333</v>
      </c>
      <c r="C262" s="90">
        <v>-64.676331000000005</v>
      </c>
      <c r="E262" s="90">
        <v>20270833333.333</v>
      </c>
      <c r="F262" s="90">
        <v>-74.773544000000001</v>
      </c>
    </row>
    <row r="263" spans="2:6" x14ac:dyDescent="0.25">
      <c r="B263" s="90">
        <v>20791666666.667</v>
      </c>
      <c r="C263" s="90">
        <v>-65.779480000000007</v>
      </c>
      <c r="E263" s="90">
        <v>20791666666.667</v>
      </c>
      <c r="F263" s="90">
        <v>-74.335457000000005</v>
      </c>
    </row>
    <row r="264" spans="2:6" x14ac:dyDescent="0.25">
      <c r="B264" s="90">
        <v>21312500000</v>
      </c>
      <c r="C264" s="90">
        <v>-63.383727999999998</v>
      </c>
      <c r="E264" s="90">
        <v>21312500000</v>
      </c>
      <c r="F264" s="90">
        <v>-73.947899000000007</v>
      </c>
    </row>
    <row r="265" spans="2:6" x14ac:dyDescent="0.25">
      <c r="B265" s="90">
        <v>21833333333.333</v>
      </c>
      <c r="C265" s="90">
        <v>-58.730941999999999</v>
      </c>
      <c r="E265" s="90">
        <v>21833333333.333</v>
      </c>
      <c r="F265" s="90">
        <v>-72.388328999999999</v>
      </c>
    </row>
    <row r="266" spans="2:6" x14ac:dyDescent="0.25">
      <c r="B266" s="90">
        <v>22354166666.667</v>
      </c>
      <c r="C266" s="90">
        <v>-55.528373999999999</v>
      </c>
      <c r="E266" s="90">
        <v>22354166666.667</v>
      </c>
      <c r="F266" s="90">
        <v>-72.161620999999997</v>
      </c>
    </row>
    <row r="267" spans="2:6" x14ac:dyDescent="0.25">
      <c r="B267" s="90">
        <v>22875000000</v>
      </c>
      <c r="C267" s="90">
        <v>-53.294071000000002</v>
      </c>
      <c r="E267" s="90">
        <v>22875000000</v>
      </c>
      <c r="F267" s="90">
        <v>-71.078209000000001</v>
      </c>
    </row>
    <row r="268" spans="2:6" x14ac:dyDescent="0.25">
      <c r="B268" s="90">
        <v>23395833333.333</v>
      </c>
      <c r="C268" s="90">
        <v>-51.898781</v>
      </c>
      <c r="E268" s="90">
        <v>23395833333.333</v>
      </c>
      <c r="F268" s="90">
        <v>-71.498885999999999</v>
      </c>
    </row>
    <row r="269" spans="2:6" x14ac:dyDescent="0.25">
      <c r="B269" s="90">
        <v>23916666666.667</v>
      </c>
      <c r="C269" s="90">
        <v>-50.843677999999997</v>
      </c>
      <c r="E269" s="90">
        <v>23916666666.667</v>
      </c>
      <c r="F269" s="90">
        <v>-72.682381000000007</v>
      </c>
    </row>
    <row r="270" spans="2:6" x14ac:dyDescent="0.25">
      <c r="B270" s="90">
        <v>24437500000</v>
      </c>
      <c r="C270" s="90">
        <v>-50.375476999999997</v>
      </c>
      <c r="E270" s="90">
        <v>24437500000</v>
      </c>
      <c r="F270" s="90">
        <v>-74.380791000000002</v>
      </c>
    </row>
    <row r="271" spans="2:6" x14ac:dyDescent="0.25">
      <c r="B271" s="90">
        <v>24958333333.333</v>
      </c>
      <c r="C271" s="90">
        <v>-49.865004999999996</v>
      </c>
      <c r="E271" s="90">
        <v>24958333333.333</v>
      </c>
      <c r="F271" s="90">
        <v>-76.974525</v>
      </c>
    </row>
    <row r="272" spans="2:6" x14ac:dyDescent="0.25">
      <c r="B272" s="90">
        <v>25479166666.667</v>
      </c>
      <c r="C272" s="90">
        <v>-49.466503000000003</v>
      </c>
      <c r="E272" s="90">
        <v>25479166666.667</v>
      </c>
      <c r="F272" s="90">
        <v>-77.495766000000003</v>
      </c>
    </row>
    <row r="273" spans="2:6" x14ac:dyDescent="0.25">
      <c r="B273" s="90">
        <v>26000000000</v>
      </c>
      <c r="C273" s="90">
        <v>-49.117519000000001</v>
      </c>
      <c r="E273" s="90">
        <v>26000000000</v>
      </c>
      <c r="F273" s="90">
        <v>-78.313643999999996</v>
      </c>
    </row>
    <row r="274" spans="2:6" x14ac:dyDescent="0.25">
      <c r="B274" s="90" t="s">
        <v>21</v>
      </c>
      <c r="C274" s="90"/>
      <c r="E274" s="90" t="s">
        <v>21</v>
      </c>
      <c r="F274" s="90"/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E8" sqref="E8:F274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45</v>
      </c>
      <c r="E1" t="s">
        <v>45</v>
      </c>
      <c r="H1" s="27" t="s">
        <v>59</v>
      </c>
      <c r="I1" s="27" t="s">
        <v>3</v>
      </c>
      <c r="J1" s="27" t="s">
        <v>4</v>
      </c>
      <c r="L1" s="27" t="s">
        <v>59</v>
      </c>
      <c r="M1" s="27" t="s">
        <v>5</v>
      </c>
      <c r="N1" s="27" t="s">
        <v>6</v>
      </c>
      <c r="P1" s="27" t="s">
        <v>59</v>
      </c>
      <c r="Q1" s="47" t="s">
        <v>7</v>
      </c>
      <c r="R1" s="47" t="s">
        <v>8</v>
      </c>
      <c r="S1" s="38"/>
      <c r="T1" s="27" t="s">
        <v>59</v>
      </c>
      <c r="U1" s="47" t="s">
        <v>9</v>
      </c>
      <c r="V1" s="47" t="s">
        <v>10</v>
      </c>
    </row>
    <row r="2" spans="1:22" x14ac:dyDescent="0.25">
      <c r="A2" s="50" t="s">
        <v>87</v>
      </c>
      <c r="B2" t="s">
        <v>139</v>
      </c>
      <c r="C2" t="s">
        <v>141</v>
      </c>
      <c r="D2" s="50" t="s">
        <v>88</v>
      </c>
      <c r="E2" t="s">
        <v>139</v>
      </c>
      <c r="F2" t="s">
        <v>141</v>
      </c>
      <c r="H2" s="48"/>
      <c r="P2" s="48"/>
      <c r="S2" s="38"/>
      <c r="T2" s="48"/>
    </row>
    <row r="3" spans="1:22" x14ac:dyDescent="0.25">
      <c r="B3" t="s">
        <v>140</v>
      </c>
      <c r="C3" t="s">
        <v>147</v>
      </c>
      <c r="E3" t="s">
        <v>140</v>
      </c>
      <c r="F3" t="s">
        <v>147</v>
      </c>
      <c r="H3" s="27">
        <f t="shared" ref="H3:H34" si="0">B63/1000000000</f>
        <v>1</v>
      </c>
      <c r="I3" s="27">
        <f t="shared" ref="I3:I34" si="1">C63</f>
        <v>-60.009666000000003</v>
      </c>
      <c r="J3" s="27">
        <f t="shared" ref="J3:J34" si="2">F63</f>
        <v>-47.680477000000003</v>
      </c>
      <c r="L3" s="27">
        <f t="shared" ref="L3:L34" si="3">B117/1000000000</f>
        <v>1</v>
      </c>
      <c r="M3" s="27">
        <f t="shared" ref="M3:M34" si="4">C117</f>
        <v>-49.991028</v>
      </c>
      <c r="N3" s="27">
        <f t="shared" ref="N3:N34" si="5">F117</f>
        <v>-71.040619000000007</v>
      </c>
      <c r="P3" s="47">
        <f t="shared" ref="P3:P34" si="6">B171/1000000000</f>
        <v>1</v>
      </c>
      <c r="Q3" s="27">
        <f t="shared" ref="Q3:Q34" si="7">C171</f>
        <v>-76.314971999999997</v>
      </c>
      <c r="R3" s="27">
        <f t="shared" ref="R3:R34" si="8">F171</f>
        <v>-82.452515000000005</v>
      </c>
      <c r="S3" s="38"/>
      <c r="T3" s="27">
        <f t="shared" ref="T3:T34" si="9">B225/1000000000</f>
        <v>1</v>
      </c>
      <c r="U3" s="27">
        <f t="shared" ref="U3:U34" si="10">C225</f>
        <v>-69.694626</v>
      </c>
      <c r="V3" s="27">
        <f t="shared" ref="V3:V34" si="11">F225</f>
        <v>-91.046775999999994</v>
      </c>
    </row>
    <row r="4" spans="1:22" x14ac:dyDescent="0.25">
      <c r="B4" t="s">
        <v>48</v>
      </c>
      <c r="E4" t="s">
        <v>48</v>
      </c>
      <c r="H4" s="27">
        <f t="shared" si="0"/>
        <v>1.5208333333333002</v>
      </c>
      <c r="I4" s="27">
        <f t="shared" si="1"/>
        <v>-58.203304000000003</v>
      </c>
      <c r="J4" s="27">
        <f t="shared" si="2"/>
        <v>-43.874203000000001</v>
      </c>
      <c r="L4" s="27">
        <f t="shared" si="3"/>
        <v>1.5208333333333002</v>
      </c>
      <c r="M4" s="27">
        <f t="shared" si="4"/>
        <v>-42.820613999999999</v>
      </c>
      <c r="N4" s="27">
        <f t="shared" si="5"/>
        <v>-70.684585999999996</v>
      </c>
      <c r="P4" s="47">
        <f t="shared" si="6"/>
        <v>1.5208333333333002</v>
      </c>
      <c r="Q4" s="27">
        <f t="shared" si="7"/>
        <v>-65.782921000000002</v>
      </c>
      <c r="R4" s="27">
        <f t="shared" si="8"/>
        <v>-67.104705999999993</v>
      </c>
      <c r="S4" s="38"/>
      <c r="T4" s="27">
        <f t="shared" si="9"/>
        <v>1.5208333333333002</v>
      </c>
      <c r="U4" s="27">
        <f t="shared" si="10"/>
        <v>-59.750813000000001</v>
      </c>
      <c r="V4" s="27">
        <f t="shared" si="11"/>
        <v>-80.104523</v>
      </c>
    </row>
    <row r="5" spans="1:22" x14ac:dyDescent="0.25">
      <c r="H5" s="27">
        <f t="shared" si="0"/>
        <v>2.0416666666666998</v>
      </c>
      <c r="I5" s="27">
        <f t="shared" si="1"/>
        <v>-58.599559999999997</v>
      </c>
      <c r="J5" s="27">
        <f t="shared" si="2"/>
        <v>-40.612842999999998</v>
      </c>
      <c r="L5" s="27">
        <f t="shared" si="3"/>
        <v>2.0416666666666998</v>
      </c>
      <c r="M5" s="27">
        <f t="shared" si="4"/>
        <v>-37.900176999999999</v>
      </c>
      <c r="N5" s="27">
        <f t="shared" si="5"/>
        <v>-66.493706000000003</v>
      </c>
      <c r="P5" s="47">
        <f t="shared" si="6"/>
        <v>2.0416666666666998</v>
      </c>
      <c r="Q5" s="27">
        <f t="shared" si="7"/>
        <v>-55.443202999999997</v>
      </c>
      <c r="R5" s="27">
        <f t="shared" si="8"/>
        <v>-50.74033</v>
      </c>
      <c r="S5" s="38"/>
      <c r="T5" s="27">
        <f t="shared" si="9"/>
        <v>2.0416666666666998</v>
      </c>
      <c r="U5" s="27">
        <f t="shared" si="10"/>
        <v>-49.747677000000003</v>
      </c>
      <c r="V5" s="27">
        <f t="shared" si="11"/>
        <v>-68.796379000000002</v>
      </c>
    </row>
    <row r="6" spans="1:22" x14ac:dyDescent="0.25">
      <c r="H6" s="27">
        <f t="shared" si="0"/>
        <v>2.5625</v>
      </c>
      <c r="I6" s="27">
        <f t="shared" si="1"/>
        <v>-59.088679999999997</v>
      </c>
      <c r="J6" s="27">
        <f t="shared" si="2"/>
        <v>-39.497653999999997</v>
      </c>
      <c r="L6" s="27">
        <f t="shared" si="3"/>
        <v>2.5625</v>
      </c>
      <c r="M6" s="27">
        <f t="shared" si="4"/>
        <v>-43.055511000000003</v>
      </c>
      <c r="N6" s="27">
        <f t="shared" si="5"/>
        <v>-71.709190000000007</v>
      </c>
      <c r="P6" s="47">
        <f t="shared" si="6"/>
        <v>2.5625</v>
      </c>
      <c r="Q6" s="27">
        <f t="shared" si="7"/>
        <v>-53.195456999999998</v>
      </c>
      <c r="R6" s="27">
        <f t="shared" si="8"/>
        <v>-46.560074</v>
      </c>
      <c r="S6" s="38"/>
      <c r="T6" s="27">
        <f t="shared" si="9"/>
        <v>2.5625</v>
      </c>
      <c r="U6" s="27">
        <f t="shared" si="10"/>
        <v>-46.003802999999998</v>
      </c>
      <c r="V6" s="27">
        <f t="shared" si="11"/>
        <v>-58.564033999999999</v>
      </c>
    </row>
    <row r="7" spans="1:22" x14ac:dyDescent="0.25">
      <c r="B7" t="s">
        <v>18</v>
      </c>
      <c r="E7" t="s">
        <v>18</v>
      </c>
      <c r="H7" s="27">
        <f t="shared" si="0"/>
        <v>3.0833333333333002</v>
      </c>
      <c r="I7" s="27">
        <f t="shared" si="1"/>
        <v>-58.041676000000002</v>
      </c>
      <c r="J7" s="27">
        <f t="shared" si="2"/>
        <v>-37.946891999999998</v>
      </c>
      <c r="L7" s="27">
        <f t="shared" si="3"/>
        <v>3.0833333333333002</v>
      </c>
      <c r="M7" s="27">
        <f t="shared" si="4"/>
        <v>-45.987704999999998</v>
      </c>
      <c r="N7" s="27">
        <f t="shared" si="5"/>
        <v>-69.635970999999998</v>
      </c>
      <c r="P7" s="47">
        <f t="shared" si="6"/>
        <v>3.0833333333333002</v>
      </c>
      <c r="Q7" s="27">
        <f t="shared" si="7"/>
        <v>-56.594226999999997</v>
      </c>
      <c r="R7" s="27">
        <f t="shared" si="8"/>
        <v>-48.492882000000002</v>
      </c>
      <c r="S7" s="38"/>
      <c r="T7" s="27">
        <f t="shared" si="9"/>
        <v>3.0833333333333002</v>
      </c>
      <c r="U7" s="27">
        <f t="shared" si="10"/>
        <v>-48.939582999999999</v>
      </c>
      <c r="V7" s="27">
        <f t="shared" si="11"/>
        <v>-57.214939000000001</v>
      </c>
    </row>
    <row r="8" spans="1:22" x14ac:dyDescent="0.25">
      <c r="B8" s="90" t="s">
        <v>19</v>
      </c>
      <c r="C8" s="90" t="s">
        <v>208</v>
      </c>
      <c r="E8" s="90" t="s">
        <v>19</v>
      </c>
      <c r="F8" s="90" t="s">
        <v>208</v>
      </c>
      <c r="H8" s="27">
        <f t="shared" si="0"/>
        <v>3.6041666666666998</v>
      </c>
      <c r="I8" s="27">
        <f t="shared" si="1"/>
        <v>-53.933956000000002</v>
      </c>
      <c r="J8" s="27">
        <f t="shared" si="2"/>
        <v>-35.194397000000002</v>
      </c>
      <c r="L8" s="27">
        <f t="shared" si="3"/>
        <v>3.6041666666666998</v>
      </c>
      <c r="M8" s="27">
        <f t="shared" si="4"/>
        <v>-46.120037000000004</v>
      </c>
      <c r="N8" s="27">
        <f t="shared" si="5"/>
        <v>-73.769478000000007</v>
      </c>
      <c r="P8" s="47">
        <f t="shared" si="6"/>
        <v>3.6041666666666998</v>
      </c>
      <c r="Q8" s="27">
        <f t="shared" si="7"/>
        <v>-59.535046000000001</v>
      </c>
      <c r="R8" s="27">
        <f t="shared" si="8"/>
        <v>-48.382396999999997</v>
      </c>
      <c r="S8" s="38"/>
      <c r="T8" s="27">
        <f t="shared" si="9"/>
        <v>3.6041666666666998</v>
      </c>
      <c r="U8" s="27">
        <f t="shared" si="10"/>
        <v>-51.262183999999998</v>
      </c>
      <c r="V8" s="27">
        <f t="shared" si="11"/>
        <v>-55.515307999999997</v>
      </c>
    </row>
    <row r="9" spans="1:22" x14ac:dyDescent="0.25">
      <c r="B9" s="90">
        <v>1000000000</v>
      </c>
      <c r="C9" s="90">
        <v>-24.589538999999998</v>
      </c>
      <c r="E9" s="90">
        <v>1000000000</v>
      </c>
      <c r="F9" s="90">
        <v>-69.089409000000003</v>
      </c>
      <c r="H9" s="27">
        <f t="shared" si="0"/>
        <v>4.125</v>
      </c>
      <c r="I9" s="27">
        <f t="shared" si="1"/>
        <v>-51.728850999999999</v>
      </c>
      <c r="J9" s="27">
        <f t="shared" si="2"/>
        <v>-33.412399000000001</v>
      </c>
      <c r="L9" s="27">
        <f t="shared" si="3"/>
        <v>4.125</v>
      </c>
      <c r="M9" s="27">
        <f t="shared" si="4"/>
        <v>-43.318931999999997</v>
      </c>
      <c r="N9" s="27">
        <f t="shared" si="5"/>
        <v>-70.868904000000001</v>
      </c>
      <c r="P9" s="47">
        <f t="shared" si="6"/>
        <v>4.125</v>
      </c>
      <c r="Q9" s="27">
        <f t="shared" si="7"/>
        <v>-63.204906000000001</v>
      </c>
      <c r="R9" s="27">
        <f t="shared" si="8"/>
        <v>-45.967627999999998</v>
      </c>
      <c r="S9" s="38"/>
      <c r="T9" s="27">
        <f t="shared" si="9"/>
        <v>4.125</v>
      </c>
      <c r="U9" s="27">
        <f t="shared" si="10"/>
        <v>-51.724818999999997</v>
      </c>
      <c r="V9" s="27">
        <f t="shared" si="11"/>
        <v>-62.082458000000003</v>
      </c>
    </row>
    <row r="10" spans="1:22" x14ac:dyDescent="0.25">
      <c r="B10" s="90">
        <v>1520833333.3333001</v>
      </c>
      <c r="C10" s="90">
        <v>-24.527555</v>
      </c>
      <c r="E10" s="90">
        <v>1520833333.3333001</v>
      </c>
      <c r="F10" s="90">
        <v>-64.836250000000007</v>
      </c>
      <c r="H10" s="27">
        <f t="shared" si="0"/>
        <v>4.6458333333332993</v>
      </c>
      <c r="I10" s="27">
        <f t="shared" si="1"/>
        <v>-52.141613</v>
      </c>
      <c r="J10" s="27">
        <f t="shared" si="2"/>
        <v>-32.794701000000003</v>
      </c>
      <c r="L10" s="27">
        <f t="shared" si="3"/>
        <v>4.6458333333332993</v>
      </c>
      <c r="M10" s="27">
        <f t="shared" si="4"/>
        <v>-46.257339000000002</v>
      </c>
      <c r="N10" s="27">
        <f t="shared" si="5"/>
        <v>-68.178398000000001</v>
      </c>
      <c r="P10" s="47">
        <f t="shared" si="6"/>
        <v>4.6458333333332993</v>
      </c>
      <c r="Q10" s="27">
        <f t="shared" si="7"/>
        <v>-63.832512000000001</v>
      </c>
      <c r="R10" s="27">
        <f t="shared" si="8"/>
        <v>-41.412250999999998</v>
      </c>
      <c r="S10" s="38"/>
      <c r="T10" s="27">
        <f t="shared" si="9"/>
        <v>4.6458333333332993</v>
      </c>
      <c r="U10" s="27">
        <f t="shared" si="10"/>
        <v>-53.236637000000002</v>
      </c>
      <c r="V10" s="27">
        <f t="shared" si="11"/>
        <v>-70.998985000000005</v>
      </c>
    </row>
    <row r="11" spans="1:22" x14ac:dyDescent="0.25">
      <c r="B11" s="90">
        <v>2041666666.6666999</v>
      </c>
      <c r="C11" s="90">
        <v>-24.543202999999998</v>
      </c>
      <c r="E11" s="90">
        <v>2041666666.6666999</v>
      </c>
      <c r="F11" s="90">
        <v>-63.444023000000001</v>
      </c>
      <c r="H11" s="27">
        <f t="shared" si="0"/>
        <v>5.1666666666667007</v>
      </c>
      <c r="I11" s="27">
        <f t="shared" si="1"/>
        <v>-54.618473000000002</v>
      </c>
      <c r="J11" s="27">
        <f t="shared" si="2"/>
        <v>-32.743481000000003</v>
      </c>
      <c r="L11" s="27">
        <f t="shared" si="3"/>
        <v>5.1666666666667007</v>
      </c>
      <c r="M11" s="27">
        <f t="shared" si="4"/>
        <v>-53.062187000000002</v>
      </c>
      <c r="N11" s="27">
        <f t="shared" si="5"/>
        <v>-63.264876999999998</v>
      </c>
      <c r="P11" s="47">
        <f t="shared" si="6"/>
        <v>5.1666666666667007</v>
      </c>
      <c r="Q11" s="27">
        <f t="shared" si="7"/>
        <v>-64.896240000000006</v>
      </c>
      <c r="R11" s="27">
        <f t="shared" si="8"/>
        <v>-39.723636999999997</v>
      </c>
      <c r="S11" s="38"/>
      <c r="T11" s="27">
        <f t="shared" si="9"/>
        <v>5.1666666666667007</v>
      </c>
      <c r="U11" s="27">
        <f t="shared" si="10"/>
        <v>-58.995876000000003</v>
      </c>
      <c r="V11" s="27">
        <f t="shared" si="11"/>
        <v>-73.879897999999997</v>
      </c>
    </row>
    <row r="12" spans="1:22" x14ac:dyDescent="0.25">
      <c r="B12" s="90">
        <v>2562500000</v>
      </c>
      <c r="C12" s="90">
        <v>-24.980288999999999</v>
      </c>
      <c r="E12" s="90">
        <v>2562500000</v>
      </c>
      <c r="F12" s="90">
        <v>-63.316845000000001</v>
      </c>
      <c r="H12" s="27">
        <f t="shared" si="0"/>
        <v>5.6875</v>
      </c>
      <c r="I12" s="27">
        <f t="shared" si="1"/>
        <v>-59.253681</v>
      </c>
      <c r="J12" s="27">
        <f t="shared" si="2"/>
        <v>-32.503985999999998</v>
      </c>
      <c r="L12" s="27">
        <f t="shared" si="3"/>
        <v>5.6875</v>
      </c>
      <c r="M12" s="27">
        <f t="shared" si="4"/>
        <v>-55.589165000000001</v>
      </c>
      <c r="N12" s="27">
        <f t="shared" si="5"/>
        <v>-61.733051000000003</v>
      </c>
      <c r="P12" s="47">
        <f t="shared" si="6"/>
        <v>5.6875</v>
      </c>
      <c r="Q12" s="27">
        <f t="shared" si="7"/>
        <v>-66.067229999999995</v>
      </c>
      <c r="R12" s="27">
        <f t="shared" si="8"/>
        <v>-38.490299</v>
      </c>
      <c r="S12" s="38"/>
      <c r="T12" s="27">
        <f t="shared" si="9"/>
        <v>5.6875</v>
      </c>
      <c r="U12" s="27">
        <f t="shared" si="10"/>
        <v>-64.691970999999995</v>
      </c>
      <c r="V12" s="27">
        <f t="shared" si="11"/>
        <v>-69.894469999999998</v>
      </c>
    </row>
    <row r="13" spans="1:22" x14ac:dyDescent="0.25">
      <c r="B13" s="90">
        <v>3083333333.3333001</v>
      </c>
      <c r="C13" s="90">
        <v>-25.350145000000001</v>
      </c>
      <c r="E13" s="90">
        <v>3083333333.3333001</v>
      </c>
      <c r="F13" s="90">
        <v>-61.393532</v>
      </c>
      <c r="H13" s="27">
        <f t="shared" si="0"/>
        <v>6.2083333333332993</v>
      </c>
      <c r="I13" s="27">
        <f t="shared" si="1"/>
        <v>-62.279361999999999</v>
      </c>
      <c r="J13" s="27">
        <f t="shared" si="2"/>
        <v>-32.223598000000003</v>
      </c>
      <c r="L13" s="27">
        <f t="shared" si="3"/>
        <v>6.2083333333332993</v>
      </c>
      <c r="M13" s="27">
        <f t="shared" si="4"/>
        <v>-54.456181000000001</v>
      </c>
      <c r="N13" s="27">
        <f t="shared" si="5"/>
        <v>-60.657764</v>
      </c>
      <c r="P13" s="47">
        <f t="shared" si="6"/>
        <v>6.2083333333332993</v>
      </c>
      <c r="Q13" s="27">
        <f t="shared" si="7"/>
        <v>-70.436081000000001</v>
      </c>
      <c r="R13" s="27">
        <f t="shared" si="8"/>
        <v>-38.369914999999999</v>
      </c>
      <c r="S13" s="38"/>
      <c r="T13" s="27">
        <f t="shared" si="9"/>
        <v>6.2083333333332993</v>
      </c>
      <c r="U13" s="27">
        <f t="shared" si="10"/>
        <v>-67.695549</v>
      </c>
      <c r="V13" s="27">
        <f t="shared" si="11"/>
        <v>-62.818458999999997</v>
      </c>
    </row>
    <row r="14" spans="1:22" x14ac:dyDescent="0.25">
      <c r="B14" s="90">
        <v>3604166666.6666999</v>
      </c>
      <c r="C14" s="90">
        <v>-25.985545999999999</v>
      </c>
      <c r="E14" s="90">
        <v>3604166666.6666999</v>
      </c>
      <c r="F14" s="90">
        <v>-55.140506999999999</v>
      </c>
      <c r="H14" s="27">
        <f t="shared" si="0"/>
        <v>6.7291666666667007</v>
      </c>
      <c r="I14" s="27">
        <f t="shared" si="1"/>
        <v>-64.464928</v>
      </c>
      <c r="J14" s="27">
        <f t="shared" si="2"/>
        <v>-31.948706000000001</v>
      </c>
      <c r="L14" s="27">
        <f t="shared" si="3"/>
        <v>6.7291666666667007</v>
      </c>
      <c r="M14" s="27">
        <f t="shared" si="4"/>
        <v>-49.222434999999997</v>
      </c>
      <c r="N14" s="27">
        <f t="shared" si="5"/>
        <v>-59.958485000000003</v>
      </c>
      <c r="P14" s="47">
        <f t="shared" si="6"/>
        <v>6.7291666666667007</v>
      </c>
      <c r="Q14" s="27">
        <f t="shared" si="7"/>
        <v>-74.573684999999998</v>
      </c>
      <c r="R14" s="27">
        <f t="shared" si="8"/>
        <v>-39.126964999999998</v>
      </c>
      <c r="S14" s="38"/>
      <c r="T14" s="27">
        <f t="shared" si="9"/>
        <v>6.7291666666667007</v>
      </c>
      <c r="U14" s="27">
        <f t="shared" si="10"/>
        <v>-65.175506999999996</v>
      </c>
      <c r="V14" s="27">
        <f t="shared" si="11"/>
        <v>-63.020488999999998</v>
      </c>
    </row>
    <row r="15" spans="1:22" x14ac:dyDescent="0.25">
      <c r="B15" s="90">
        <v>4125000000</v>
      </c>
      <c r="C15" s="90">
        <v>-27.273796000000001</v>
      </c>
      <c r="E15" s="90">
        <v>4125000000</v>
      </c>
      <c r="F15" s="90">
        <v>-51.281128000000002</v>
      </c>
      <c r="H15" s="27">
        <f t="shared" si="0"/>
        <v>7.25</v>
      </c>
      <c r="I15" s="27">
        <f t="shared" si="1"/>
        <v>-63.454478999999999</v>
      </c>
      <c r="J15" s="27">
        <f t="shared" si="2"/>
        <v>-31.678153999999999</v>
      </c>
      <c r="L15" s="27">
        <f t="shared" si="3"/>
        <v>7.25</v>
      </c>
      <c r="M15" s="27">
        <f t="shared" si="4"/>
        <v>-47.145462000000002</v>
      </c>
      <c r="N15" s="27">
        <f t="shared" si="5"/>
        <v>-59.755135000000003</v>
      </c>
      <c r="P15" s="47">
        <f t="shared" si="6"/>
        <v>7.25</v>
      </c>
      <c r="Q15" s="27">
        <f t="shared" si="7"/>
        <v>-75.709450000000004</v>
      </c>
      <c r="R15" s="27">
        <f t="shared" si="8"/>
        <v>-40.965553</v>
      </c>
      <c r="S15" s="38"/>
      <c r="T15" s="27">
        <f t="shared" si="9"/>
        <v>7.25</v>
      </c>
      <c r="U15" s="27">
        <f t="shared" si="10"/>
        <v>-61.681598999999999</v>
      </c>
      <c r="V15" s="27">
        <f t="shared" si="11"/>
        <v>-64.989563000000004</v>
      </c>
    </row>
    <row r="16" spans="1:22" x14ac:dyDescent="0.25">
      <c r="B16" s="90">
        <v>4645833333.3332996</v>
      </c>
      <c r="C16" s="90">
        <v>-30.570478000000001</v>
      </c>
      <c r="E16" s="90">
        <v>4645833333.3332996</v>
      </c>
      <c r="F16" s="90">
        <v>-49.852322000000001</v>
      </c>
      <c r="H16" s="27">
        <f t="shared" si="0"/>
        <v>7.7708333333332993</v>
      </c>
      <c r="I16" s="27">
        <f t="shared" si="1"/>
        <v>-61.584629</v>
      </c>
      <c r="J16" s="27">
        <f t="shared" si="2"/>
        <v>-31.302505</v>
      </c>
      <c r="L16" s="27">
        <f t="shared" si="3"/>
        <v>7.7708333333332993</v>
      </c>
      <c r="M16" s="27">
        <f t="shared" si="4"/>
        <v>-46.314731999999999</v>
      </c>
      <c r="N16" s="27">
        <f t="shared" si="5"/>
        <v>-59.717025999999997</v>
      </c>
      <c r="P16" s="47">
        <f t="shared" si="6"/>
        <v>7.7708333333332993</v>
      </c>
      <c r="Q16" s="27">
        <f t="shared" si="7"/>
        <v>-73.697556000000006</v>
      </c>
      <c r="R16" s="27">
        <f t="shared" si="8"/>
        <v>-43.318775000000002</v>
      </c>
      <c r="S16" s="38"/>
      <c r="T16" s="27">
        <f t="shared" si="9"/>
        <v>7.7708333333332993</v>
      </c>
      <c r="U16" s="27">
        <f t="shared" si="10"/>
        <v>-58.653759000000001</v>
      </c>
      <c r="V16" s="27">
        <f t="shared" si="11"/>
        <v>-68.880623</v>
      </c>
    </row>
    <row r="17" spans="2:22" x14ac:dyDescent="0.25">
      <c r="B17" s="90">
        <v>5166666666.6667004</v>
      </c>
      <c r="C17" s="90">
        <v>-37.472873999999997</v>
      </c>
      <c r="E17" s="90">
        <v>5166666666.6667004</v>
      </c>
      <c r="F17" s="90">
        <v>-51.606212999999997</v>
      </c>
      <c r="H17" s="27">
        <f t="shared" si="0"/>
        <v>8.2916666666666998</v>
      </c>
      <c r="I17" s="27">
        <f t="shared" si="1"/>
        <v>-58.060062000000002</v>
      </c>
      <c r="J17" s="27">
        <f t="shared" si="2"/>
        <v>-30.848679000000001</v>
      </c>
      <c r="L17" s="27">
        <f t="shared" si="3"/>
        <v>8.2916666666666998</v>
      </c>
      <c r="M17" s="27">
        <f t="shared" si="4"/>
        <v>-46.449944000000002</v>
      </c>
      <c r="N17" s="27">
        <f t="shared" si="5"/>
        <v>-59.069415999999997</v>
      </c>
      <c r="P17" s="47">
        <f t="shared" si="6"/>
        <v>8.2916666666666998</v>
      </c>
      <c r="Q17" s="27">
        <f t="shared" si="7"/>
        <v>-72.653830999999997</v>
      </c>
      <c r="R17" s="27">
        <f t="shared" si="8"/>
        <v>-47.678738000000003</v>
      </c>
      <c r="S17" s="38"/>
      <c r="T17" s="27">
        <f t="shared" si="9"/>
        <v>8.2916666666666998</v>
      </c>
      <c r="U17" s="27">
        <f t="shared" si="10"/>
        <v>-56.764172000000002</v>
      </c>
      <c r="V17" s="27">
        <f t="shared" si="11"/>
        <v>-72.032143000000005</v>
      </c>
    </row>
    <row r="18" spans="2:22" x14ac:dyDescent="0.25">
      <c r="B18" s="90">
        <v>5687500000</v>
      </c>
      <c r="C18" s="90">
        <v>-41.161087000000002</v>
      </c>
      <c r="E18" s="90">
        <v>5687500000</v>
      </c>
      <c r="F18" s="90">
        <v>-56.372326000000001</v>
      </c>
      <c r="H18" s="27">
        <f t="shared" si="0"/>
        <v>8.8125</v>
      </c>
      <c r="I18" s="27">
        <f t="shared" si="1"/>
        <v>-55.385348999999998</v>
      </c>
      <c r="J18" s="27">
        <f t="shared" si="2"/>
        <v>-30.464075000000001</v>
      </c>
      <c r="L18" s="27">
        <f t="shared" si="3"/>
        <v>8.8125</v>
      </c>
      <c r="M18" s="27">
        <f t="shared" si="4"/>
        <v>-47.103855000000003</v>
      </c>
      <c r="N18" s="27">
        <f t="shared" si="5"/>
        <v>-58.099865000000001</v>
      </c>
      <c r="P18" s="47">
        <f t="shared" si="6"/>
        <v>8.8125</v>
      </c>
      <c r="Q18" s="27">
        <f t="shared" si="7"/>
        <v>-74.626694000000001</v>
      </c>
      <c r="R18" s="27">
        <f t="shared" si="8"/>
        <v>-54.796168999999999</v>
      </c>
      <c r="S18" s="38"/>
      <c r="T18" s="27">
        <f t="shared" si="9"/>
        <v>8.8125</v>
      </c>
      <c r="U18" s="27">
        <f t="shared" si="10"/>
        <v>-56.524482999999996</v>
      </c>
      <c r="V18" s="27">
        <f t="shared" si="11"/>
        <v>-71.305274999999995</v>
      </c>
    </row>
    <row r="19" spans="2:22" x14ac:dyDescent="0.25">
      <c r="B19" s="90">
        <v>6208333333.3332996</v>
      </c>
      <c r="C19" s="90">
        <v>-41.505794999999999</v>
      </c>
      <c r="E19" s="90">
        <v>6208333333.3332996</v>
      </c>
      <c r="F19" s="90">
        <v>-59.827720999999997</v>
      </c>
      <c r="H19" s="27">
        <f t="shared" si="0"/>
        <v>9.3333333333333002</v>
      </c>
      <c r="I19" s="27">
        <f t="shared" si="1"/>
        <v>-53.264525999999996</v>
      </c>
      <c r="J19" s="27">
        <f t="shared" si="2"/>
        <v>-30.299102999999999</v>
      </c>
      <c r="L19" s="27">
        <f t="shared" si="3"/>
        <v>9.3333333333333002</v>
      </c>
      <c r="M19" s="27">
        <f t="shared" si="4"/>
        <v>-47.183205000000001</v>
      </c>
      <c r="N19" s="27">
        <f t="shared" si="5"/>
        <v>-59.611480999999998</v>
      </c>
      <c r="P19" s="47">
        <f t="shared" si="6"/>
        <v>9.3333333333333002</v>
      </c>
      <c r="Q19" s="27">
        <f t="shared" si="7"/>
        <v>-76.611626000000001</v>
      </c>
      <c r="R19" s="27">
        <f t="shared" si="8"/>
        <v>-56.900848000000003</v>
      </c>
      <c r="S19" s="38"/>
      <c r="T19" s="27">
        <f t="shared" si="9"/>
        <v>9.3333333333333002</v>
      </c>
      <c r="U19" s="27">
        <f t="shared" si="10"/>
        <v>-56.007778000000002</v>
      </c>
      <c r="V19" s="27">
        <f t="shared" si="11"/>
        <v>-68.117142000000001</v>
      </c>
    </row>
    <row r="20" spans="2:22" x14ac:dyDescent="0.25">
      <c r="B20" s="90">
        <v>6729166666.6667004</v>
      </c>
      <c r="C20" s="90">
        <v>-37.222392999999997</v>
      </c>
      <c r="E20" s="90">
        <v>6729166666.6667004</v>
      </c>
      <c r="F20" s="90">
        <v>-60.885325999999999</v>
      </c>
      <c r="H20" s="27">
        <f t="shared" si="0"/>
        <v>9.8541666666666998</v>
      </c>
      <c r="I20" s="27">
        <f t="shared" si="1"/>
        <v>-52.130507999999999</v>
      </c>
      <c r="J20" s="27">
        <f t="shared" si="2"/>
        <v>-30.321987</v>
      </c>
      <c r="L20" s="27">
        <f t="shared" si="3"/>
        <v>9.8541666666666998</v>
      </c>
      <c r="M20" s="27">
        <f t="shared" si="4"/>
        <v>-48.068351999999997</v>
      </c>
      <c r="N20" s="27">
        <f t="shared" si="5"/>
        <v>-62.604675</v>
      </c>
      <c r="P20" s="47">
        <f t="shared" si="6"/>
        <v>9.8541666666666998</v>
      </c>
      <c r="Q20" s="27">
        <f t="shared" si="7"/>
        <v>-75.204170000000005</v>
      </c>
      <c r="R20" s="27">
        <f t="shared" si="8"/>
        <v>-54.125084000000001</v>
      </c>
      <c r="S20" s="38"/>
      <c r="T20" s="27">
        <f t="shared" si="9"/>
        <v>9.8541666666666998</v>
      </c>
      <c r="U20" s="27">
        <f t="shared" si="10"/>
        <v>-56.446052999999999</v>
      </c>
      <c r="V20" s="27">
        <f t="shared" si="11"/>
        <v>-65.321922000000001</v>
      </c>
    </row>
    <row r="21" spans="2:22" x14ac:dyDescent="0.25">
      <c r="B21" s="90">
        <v>7250000000</v>
      </c>
      <c r="C21" s="90">
        <v>-35.097003999999998</v>
      </c>
      <c r="E21" s="90">
        <v>7250000000</v>
      </c>
      <c r="F21" s="90">
        <v>-59.349719999999998</v>
      </c>
      <c r="H21" s="27">
        <f t="shared" si="0"/>
        <v>10.375</v>
      </c>
      <c r="I21" s="27">
        <f t="shared" si="1"/>
        <v>-51.190693000000003</v>
      </c>
      <c r="J21" s="27">
        <f t="shared" si="2"/>
        <v>-30.718212000000001</v>
      </c>
      <c r="L21" s="27">
        <f t="shared" si="3"/>
        <v>10.375</v>
      </c>
      <c r="M21" s="27">
        <f t="shared" si="4"/>
        <v>-49.776339999999998</v>
      </c>
      <c r="N21" s="27">
        <f t="shared" si="5"/>
        <v>-65.796120000000002</v>
      </c>
      <c r="P21" s="47">
        <f t="shared" si="6"/>
        <v>10.375</v>
      </c>
      <c r="Q21" s="27">
        <f t="shared" si="7"/>
        <v>-70.799316000000005</v>
      </c>
      <c r="R21" s="27">
        <f t="shared" si="8"/>
        <v>-46.512421000000003</v>
      </c>
      <c r="S21" s="38"/>
      <c r="T21" s="27">
        <f t="shared" si="9"/>
        <v>10.375</v>
      </c>
      <c r="U21" s="27">
        <f t="shared" si="10"/>
        <v>-57.270420000000001</v>
      </c>
      <c r="V21" s="27">
        <f t="shared" si="11"/>
        <v>-64.950858999999994</v>
      </c>
    </row>
    <row r="22" spans="2:22" x14ac:dyDescent="0.25">
      <c r="B22" s="90">
        <v>7770833333.3332996</v>
      </c>
      <c r="C22" s="90">
        <v>-33.950493000000002</v>
      </c>
      <c r="E22" s="90">
        <v>7770833333.3332996</v>
      </c>
      <c r="F22" s="90">
        <v>-58.047386000000003</v>
      </c>
      <c r="H22" s="27">
        <f t="shared" si="0"/>
        <v>10.895833333333</v>
      </c>
      <c r="I22" s="27">
        <f t="shared" si="1"/>
        <v>-51.075912000000002</v>
      </c>
      <c r="J22" s="27">
        <f t="shared" si="2"/>
        <v>-31.406994000000001</v>
      </c>
      <c r="L22" s="27">
        <f t="shared" si="3"/>
        <v>10.895833333333</v>
      </c>
      <c r="M22" s="27">
        <f t="shared" si="4"/>
        <v>-52.226131000000002</v>
      </c>
      <c r="N22" s="27">
        <f t="shared" si="5"/>
        <v>-68.107994000000005</v>
      </c>
      <c r="P22" s="47">
        <f t="shared" si="6"/>
        <v>10.895833333333</v>
      </c>
      <c r="Q22" s="27">
        <f t="shared" si="7"/>
        <v>-65.699509000000006</v>
      </c>
      <c r="R22" s="27">
        <f t="shared" si="8"/>
        <v>-42.403461</v>
      </c>
      <c r="S22" s="38"/>
      <c r="T22" s="27">
        <f t="shared" si="9"/>
        <v>10.895833333333</v>
      </c>
      <c r="U22" s="27">
        <f t="shared" si="10"/>
        <v>-59.622157999999999</v>
      </c>
      <c r="V22" s="27">
        <f t="shared" si="11"/>
        <v>-65.715607000000006</v>
      </c>
    </row>
    <row r="23" spans="2:22" x14ac:dyDescent="0.25">
      <c r="B23" s="90">
        <v>8291666666.6667004</v>
      </c>
      <c r="C23" s="90">
        <v>-33.434627999999996</v>
      </c>
      <c r="E23" s="90">
        <v>8291666666.6667004</v>
      </c>
      <c r="F23" s="90">
        <v>-57.723464999999997</v>
      </c>
      <c r="H23" s="27">
        <f t="shared" si="0"/>
        <v>11.416666666667</v>
      </c>
      <c r="I23" s="27">
        <f t="shared" si="1"/>
        <v>-51.964351999999998</v>
      </c>
      <c r="J23" s="27">
        <f t="shared" si="2"/>
        <v>-32.430492000000001</v>
      </c>
      <c r="L23" s="27">
        <f t="shared" si="3"/>
        <v>11.416666666667</v>
      </c>
      <c r="M23" s="27">
        <f t="shared" si="4"/>
        <v>-54.100296</v>
      </c>
      <c r="N23" s="27">
        <f t="shared" si="5"/>
        <v>-68.040298000000007</v>
      </c>
      <c r="P23" s="47">
        <f t="shared" si="6"/>
        <v>11.416666666667</v>
      </c>
      <c r="Q23" s="27">
        <f t="shared" si="7"/>
        <v>-62.805222000000001</v>
      </c>
      <c r="R23" s="27">
        <f t="shared" si="8"/>
        <v>-40.144337</v>
      </c>
      <c r="S23" s="38"/>
      <c r="T23" s="27">
        <f t="shared" si="9"/>
        <v>11.416666666667</v>
      </c>
      <c r="U23" s="27">
        <f t="shared" si="10"/>
        <v>-64.969268999999997</v>
      </c>
      <c r="V23" s="27">
        <f t="shared" si="11"/>
        <v>-65.992125999999999</v>
      </c>
    </row>
    <row r="24" spans="2:22" x14ac:dyDescent="0.25">
      <c r="B24" s="90">
        <v>8812500000</v>
      </c>
      <c r="C24" s="90">
        <v>-33.011519999999997</v>
      </c>
      <c r="E24" s="90">
        <v>8812500000</v>
      </c>
      <c r="F24" s="90">
        <v>-56.757300999999998</v>
      </c>
      <c r="H24" s="27">
        <f t="shared" si="0"/>
        <v>11.9375</v>
      </c>
      <c r="I24" s="27">
        <f t="shared" si="1"/>
        <v>-52.803558000000002</v>
      </c>
      <c r="J24" s="27">
        <f t="shared" si="2"/>
        <v>-33.421393999999999</v>
      </c>
      <c r="L24" s="27">
        <f t="shared" si="3"/>
        <v>11.9375</v>
      </c>
      <c r="M24" s="27">
        <f t="shared" si="4"/>
        <v>-53.808185999999999</v>
      </c>
      <c r="N24" s="27">
        <f t="shared" si="5"/>
        <v>-68.433121</v>
      </c>
      <c r="P24" s="47">
        <f t="shared" si="6"/>
        <v>11.9375</v>
      </c>
      <c r="Q24" s="27">
        <f t="shared" si="7"/>
        <v>-61.151814000000002</v>
      </c>
      <c r="R24" s="27">
        <f t="shared" si="8"/>
        <v>-38.622982</v>
      </c>
      <c r="S24" s="38"/>
      <c r="T24" s="27">
        <f t="shared" si="9"/>
        <v>11.9375</v>
      </c>
      <c r="U24" s="27">
        <f t="shared" si="10"/>
        <v>-66.825446999999997</v>
      </c>
      <c r="V24" s="27">
        <f t="shared" si="11"/>
        <v>-66.759949000000006</v>
      </c>
    </row>
    <row r="25" spans="2:22" x14ac:dyDescent="0.25">
      <c r="B25" s="90">
        <v>9333333333.3332996</v>
      </c>
      <c r="C25" s="90">
        <v>-32.675342999999998</v>
      </c>
      <c r="E25" s="90">
        <v>9333333333.3332996</v>
      </c>
      <c r="F25" s="90">
        <v>-55.342941000000003</v>
      </c>
      <c r="H25" s="27">
        <f t="shared" si="0"/>
        <v>12.458333333333</v>
      </c>
      <c r="I25" s="27">
        <f t="shared" si="1"/>
        <v>-54.398083</v>
      </c>
      <c r="J25" s="27">
        <f t="shared" si="2"/>
        <v>-34.265064000000002</v>
      </c>
      <c r="L25" s="27">
        <f t="shared" si="3"/>
        <v>12.458333333333</v>
      </c>
      <c r="M25" s="27">
        <f t="shared" si="4"/>
        <v>-52.682636000000002</v>
      </c>
      <c r="N25" s="27">
        <f t="shared" si="5"/>
        <v>-68.077042000000006</v>
      </c>
      <c r="P25" s="47">
        <f t="shared" si="6"/>
        <v>12.458333333333</v>
      </c>
      <c r="Q25" s="27">
        <f t="shared" si="7"/>
        <v>-62.126904000000003</v>
      </c>
      <c r="R25" s="27">
        <f t="shared" si="8"/>
        <v>-38.039085</v>
      </c>
      <c r="S25" s="38"/>
      <c r="T25" s="27">
        <f t="shared" si="9"/>
        <v>12.458333333333</v>
      </c>
      <c r="U25" s="27">
        <f t="shared" si="10"/>
        <v>-64.790543</v>
      </c>
      <c r="V25" s="27">
        <f t="shared" si="11"/>
        <v>-66.318084999999996</v>
      </c>
    </row>
    <row r="26" spans="2:22" x14ac:dyDescent="0.25">
      <c r="B26" s="90">
        <v>9854166666.6667004</v>
      </c>
      <c r="C26" s="90">
        <v>-32.249298000000003</v>
      </c>
      <c r="E26" s="90">
        <v>9854166666.6667004</v>
      </c>
      <c r="F26" s="90">
        <v>-52.711620000000003</v>
      </c>
      <c r="H26" s="27">
        <f t="shared" si="0"/>
        <v>12.979166666667</v>
      </c>
      <c r="I26" s="27">
        <f t="shared" si="1"/>
        <v>-55.979430999999998</v>
      </c>
      <c r="J26" s="27">
        <f t="shared" si="2"/>
        <v>-35.052666000000002</v>
      </c>
      <c r="L26" s="27">
        <f t="shared" si="3"/>
        <v>12.979166666667</v>
      </c>
      <c r="M26" s="27">
        <f t="shared" si="4"/>
        <v>-50.610042999999997</v>
      </c>
      <c r="N26" s="27">
        <f t="shared" si="5"/>
        <v>-68.193984999999998</v>
      </c>
      <c r="P26" s="47">
        <f t="shared" si="6"/>
        <v>12.979166666667</v>
      </c>
      <c r="Q26" s="27">
        <f t="shared" si="7"/>
        <v>-62.979644999999998</v>
      </c>
      <c r="R26" s="27">
        <f t="shared" si="8"/>
        <v>-37.818424</v>
      </c>
      <c r="S26" s="38"/>
      <c r="T26" s="27">
        <f t="shared" si="9"/>
        <v>12.979166666667</v>
      </c>
      <c r="U26" s="27">
        <f t="shared" si="10"/>
        <v>-57.826000000000001</v>
      </c>
      <c r="V26" s="27">
        <f t="shared" si="11"/>
        <v>-66.115050999999994</v>
      </c>
    </row>
    <row r="27" spans="2:22" x14ac:dyDescent="0.25">
      <c r="B27" s="90">
        <v>10375000000</v>
      </c>
      <c r="C27" s="90">
        <v>-31.828382000000001</v>
      </c>
      <c r="E27" s="90">
        <v>10375000000</v>
      </c>
      <c r="F27" s="90">
        <v>-49.911282</v>
      </c>
      <c r="H27" s="27">
        <f t="shared" si="0"/>
        <v>13.5</v>
      </c>
      <c r="I27" s="27">
        <f t="shared" si="1"/>
        <v>-57.505642000000002</v>
      </c>
      <c r="J27" s="27">
        <f t="shared" si="2"/>
        <v>-35.645209999999999</v>
      </c>
      <c r="L27" s="27">
        <f t="shared" si="3"/>
        <v>13.5</v>
      </c>
      <c r="M27" s="27">
        <f t="shared" si="4"/>
        <v>-49.359386000000001</v>
      </c>
      <c r="N27" s="27">
        <f t="shared" si="5"/>
        <v>-69.065535999999994</v>
      </c>
      <c r="P27" s="47">
        <f t="shared" si="6"/>
        <v>13.5</v>
      </c>
      <c r="Q27" s="27">
        <f t="shared" si="7"/>
        <v>-63.920932999999998</v>
      </c>
      <c r="R27" s="27">
        <f t="shared" si="8"/>
        <v>-38.072280999999997</v>
      </c>
      <c r="S27" s="38"/>
      <c r="T27" s="27">
        <f t="shared" si="9"/>
        <v>13.5</v>
      </c>
      <c r="U27" s="27">
        <f t="shared" si="10"/>
        <v>-52.623173000000001</v>
      </c>
      <c r="V27" s="27">
        <f t="shared" si="11"/>
        <v>-65.509902999999994</v>
      </c>
    </row>
    <row r="28" spans="2:22" x14ac:dyDescent="0.25">
      <c r="B28" s="90">
        <v>10895833333.333</v>
      </c>
      <c r="C28" s="90">
        <v>-31.308792</v>
      </c>
      <c r="E28" s="90">
        <v>10895833333.333</v>
      </c>
      <c r="F28" s="90">
        <v>-48.014530000000001</v>
      </c>
      <c r="H28" s="27">
        <f t="shared" si="0"/>
        <v>14.020833333333</v>
      </c>
      <c r="I28" s="27">
        <f t="shared" si="1"/>
        <v>-58.093895000000003</v>
      </c>
      <c r="J28" s="27">
        <f t="shared" si="2"/>
        <v>-35.841251</v>
      </c>
      <c r="L28" s="27">
        <f t="shared" si="3"/>
        <v>14.020833333333</v>
      </c>
      <c r="M28" s="27">
        <f t="shared" si="4"/>
        <v>-48.459732000000002</v>
      </c>
      <c r="N28" s="27">
        <f t="shared" si="5"/>
        <v>-71.956085000000002</v>
      </c>
      <c r="P28" s="47">
        <f t="shared" si="6"/>
        <v>14.020833333333</v>
      </c>
      <c r="Q28" s="27">
        <f t="shared" si="7"/>
        <v>-62.776764</v>
      </c>
      <c r="R28" s="27">
        <f t="shared" si="8"/>
        <v>-37.920872000000003</v>
      </c>
      <c r="S28" s="38"/>
      <c r="T28" s="27">
        <f t="shared" si="9"/>
        <v>14.020833333333</v>
      </c>
      <c r="U28" s="27">
        <f t="shared" si="10"/>
        <v>-49.222095000000003</v>
      </c>
      <c r="V28" s="27">
        <f t="shared" si="11"/>
        <v>-66.121596999999994</v>
      </c>
    </row>
    <row r="29" spans="2:22" x14ac:dyDescent="0.25">
      <c r="B29" s="90">
        <v>11416666666.667</v>
      </c>
      <c r="C29" s="90">
        <v>-30.810431000000001</v>
      </c>
      <c r="E29" s="90">
        <v>11416666666.667</v>
      </c>
      <c r="F29" s="90">
        <v>-47.253304</v>
      </c>
      <c r="H29" s="27">
        <f t="shared" si="0"/>
        <v>14.541666666667</v>
      </c>
      <c r="I29" s="27">
        <f t="shared" si="1"/>
        <v>-57.772427</v>
      </c>
      <c r="J29" s="27">
        <f t="shared" si="2"/>
        <v>-35.603050000000003</v>
      </c>
      <c r="L29" s="27">
        <f t="shared" si="3"/>
        <v>14.541666666667</v>
      </c>
      <c r="M29" s="27">
        <f t="shared" si="4"/>
        <v>-47.701656</v>
      </c>
      <c r="N29" s="27">
        <f t="shared" si="5"/>
        <v>-73.614906000000005</v>
      </c>
      <c r="P29" s="47">
        <f t="shared" si="6"/>
        <v>14.541666666667</v>
      </c>
      <c r="Q29" s="27">
        <f t="shared" si="7"/>
        <v>-62.576262999999997</v>
      </c>
      <c r="R29" s="27">
        <f t="shared" si="8"/>
        <v>-37.529361999999999</v>
      </c>
      <c r="S29" s="38"/>
      <c r="T29" s="27">
        <f t="shared" si="9"/>
        <v>14.541666666667</v>
      </c>
      <c r="U29" s="27">
        <f t="shared" si="10"/>
        <v>-46.918281999999998</v>
      </c>
      <c r="V29" s="27">
        <f t="shared" si="11"/>
        <v>-66.467399999999998</v>
      </c>
    </row>
    <row r="30" spans="2:22" x14ac:dyDescent="0.25">
      <c r="B30" s="90">
        <v>11937500000</v>
      </c>
      <c r="C30" s="90">
        <v>-30.475445000000001</v>
      </c>
      <c r="E30" s="90">
        <v>11937500000</v>
      </c>
      <c r="F30" s="90">
        <v>-47.459743000000003</v>
      </c>
      <c r="H30" s="27">
        <f t="shared" si="0"/>
        <v>15.0625</v>
      </c>
      <c r="I30" s="27">
        <f t="shared" si="1"/>
        <v>-57.166668000000001</v>
      </c>
      <c r="J30" s="27">
        <f t="shared" si="2"/>
        <v>-35.092517999999998</v>
      </c>
      <c r="L30" s="27">
        <f t="shared" si="3"/>
        <v>15.0625</v>
      </c>
      <c r="M30" s="27">
        <f t="shared" si="4"/>
        <v>-46.841858000000002</v>
      </c>
      <c r="N30" s="27">
        <f t="shared" si="5"/>
        <v>-73.411674000000005</v>
      </c>
      <c r="P30" s="47">
        <f t="shared" si="6"/>
        <v>15.0625</v>
      </c>
      <c r="Q30" s="27">
        <f t="shared" si="7"/>
        <v>-63.695174999999999</v>
      </c>
      <c r="R30" s="27">
        <f t="shared" si="8"/>
        <v>-36.843735000000002</v>
      </c>
      <c r="S30" s="38"/>
      <c r="T30" s="27">
        <f t="shared" si="9"/>
        <v>15.0625</v>
      </c>
      <c r="U30" s="27">
        <f t="shared" si="10"/>
        <v>-44.979213999999999</v>
      </c>
      <c r="V30" s="27">
        <f t="shared" si="11"/>
        <v>-65.606773000000004</v>
      </c>
    </row>
    <row r="31" spans="2:22" x14ac:dyDescent="0.25">
      <c r="B31" s="90">
        <v>12458333333.333</v>
      </c>
      <c r="C31" s="90">
        <v>-30.387748999999999</v>
      </c>
      <c r="E31" s="90">
        <v>12458333333.333</v>
      </c>
      <c r="F31" s="90">
        <v>-47.629967000000001</v>
      </c>
      <c r="H31" s="27">
        <f t="shared" si="0"/>
        <v>15.583333333333</v>
      </c>
      <c r="I31" s="27">
        <f t="shared" si="1"/>
        <v>-57.273311999999997</v>
      </c>
      <c r="J31" s="27">
        <f t="shared" si="2"/>
        <v>-34.745106</v>
      </c>
      <c r="L31" s="27">
        <f t="shared" si="3"/>
        <v>15.583333333333</v>
      </c>
      <c r="M31" s="27">
        <f t="shared" si="4"/>
        <v>-46.023788000000003</v>
      </c>
      <c r="N31" s="27">
        <f t="shared" si="5"/>
        <v>-70.922545999999997</v>
      </c>
      <c r="P31" s="47">
        <f t="shared" si="6"/>
        <v>15.583333333333</v>
      </c>
      <c r="Q31" s="27">
        <f t="shared" si="7"/>
        <v>-67.802422000000007</v>
      </c>
      <c r="R31" s="27">
        <f t="shared" si="8"/>
        <v>-36.478878000000002</v>
      </c>
      <c r="S31" s="38"/>
      <c r="T31" s="27">
        <f t="shared" si="9"/>
        <v>15.583333333333</v>
      </c>
      <c r="U31" s="27">
        <f t="shared" si="10"/>
        <v>-43.488700999999999</v>
      </c>
      <c r="V31" s="27">
        <f t="shared" si="11"/>
        <v>-65.259551999999999</v>
      </c>
    </row>
    <row r="32" spans="2:22" x14ac:dyDescent="0.25">
      <c r="B32" s="90">
        <v>12979166666.667</v>
      </c>
      <c r="C32" s="90">
        <v>-30.459015000000001</v>
      </c>
      <c r="E32" s="90">
        <v>12979166666.667</v>
      </c>
      <c r="F32" s="90">
        <v>-47.262546999999998</v>
      </c>
      <c r="H32" s="27">
        <f t="shared" si="0"/>
        <v>16.104166666666998</v>
      </c>
      <c r="I32" s="27">
        <f t="shared" si="1"/>
        <v>-59.057575</v>
      </c>
      <c r="J32" s="27">
        <f t="shared" si="2"/>
        <v>-34.535846999999997</v>
      </c>
      <c r="L32" s="27">
        <f t="shared" si="3"/>
        <v>16.104166666666998</v>
      </c>
      <c r="M32" s="27">
        <f t="shared" si="4"/>
        <v>-45.952702000000002</v>
      </c>
      <c r="N32" s="27">
        <f t="shared" si="5"/>
        <v>-71.195899999999995</v>
      </c>
      <c r="P32" s="47">
        <f t="shared" si="6"/>
        <v>16.104166666666998</v>
      </c>
      <c r="Q32" s="27">
        <f t="shared" si="7"/>
        <v>-69.684944000000002</v>
      </c>
      <c r="R32" s="27">
        <f t="shared" si="8"/>
        <v>-36.281120000000001</v>
      </c>
      <c r="S32" s="38"/>
      <c r="T32" s="27">
        <f t="shared" si="9"/>
        <v>16.104166666666998</v>
      </c>
      <c r="U32" s="27">
        <f t="shared" si="10"/>
        <v>-42.543781000000003</v>
      </c>
      <c r="V32" s="27">
        <f t="shared" si="11"/>
        <v>-65.677443999999994</v>
      </c>
    </row>
    <row r="33" spans="2:22" x14ac:dyDescent="0.25">
      <c r="B33" s="90">
        <v>13500000000</v>
      </c>
      <c r="C33" s="90">
        <v>-30.577831</v>
      </c>
      <c r="E33" s="90">
        <v>13500000000</v>
      </c>
      <c r="F33" s="90">
        <v>-47.024109000000003</v>
      </c>
      <c r="H33" s="27">
        <f t="shared" si="0"/>
        <v>16.625</v>
      </c>
      <c r="I33" s="27">
        <f t="shared" si="1"/>
        <v>-56.622653999999997</v>
      </c>
      <c r="J33" s="27">
        <f t="shared" si="2"/>
        <v>-34.493094999999997</v>
      </c>
      <c r="L33" s="27">
        <f t="shared" si="3"/>
        <v>16.625</v>
      </c>
      <c r="M33" s="27">
        <f t="shared" si="4"/>
        <v>-46.30603</v>
      </c>
      <c r="N33" s="27">
        <f t="shared" si="5"/>
        <v>-73.333152999999996</v>
      </c>
      <c r="P33" s="47">
        <f t="shared" si="6"/>
        <v>16.625</v>
      </c>
      <c r="Q33" s="27">
        <f t="shared" si="7"/>
        <v>-69.190002000000007</v>
      </c>
      <c r="R33" s="27">
        <f t="shared" si="8"/>
        <v>-36.322285000000001</v>
      </c>
      <c r="S33" s="38"/>
      <c r="T33" s="27">
        <f t="shared" si="9"/>
        <v>16.625</v>
      </c>
      <c r="U33" s="27">
        <f t="shared" si="10"/>
        <v>-42.073962999999999</v>
      </c>
      <c r="V33" s="27">
        <f t="shared" si="11"/>
        <v>-68.289764000000005</v>
      </c>
    </row>
    <row r="34" spans="2:22" x14ac:dyDescent="0.25">
      <c r="B34" s="90">
        <v>14020833333.333</v>
      </c>
      <c r="C34" s="90">
        <v>-30.635622000000001</v>
      </c>
      <c r="E34" s="90">
        <v>14020833333.333</v>
      </c>
      <c r="F34" s="90">
        <v>-46.830593</v>
      </c>
      <c r="H34" s="27">
        <f t="shared" si="0"/>
        <v>17.145833333333002</v>
      </c>
      <c r="I34" s="27">
        <f t="shared" si="1"/>
        <v>-53.299655999999999</v>
      </c>
      <c r="J34" s="27">
        <f t="shared" si="2"/>
        <v>-34.478920000000002</v>
      </c>
      <c r="L34" s="27">
        <f t="shared" si="3"/>
        <v>17.145833333333002</v>
      </c>
      <c r="M34" s="27">
        <f t="shared" si="4"/>
        <v>-47.382365999999998</v>
      </c>
      <c r="N34" s="27">
        <f t="shared" si="5"/>
        <v>-74.915145999999993</v>
      </c>
      <c r="P34" s="47">
        <f t="shared" si="6"/>
        <v>17.145833333333002</v>
      </c>
      <c r="Q34" s="27">
        <f t="shared" si="7"/>
        <v>-65.581833000000003</v>
      </c>
      <c r="R34" s="27">
        <f t="shared" si="8"/>
        <v>-36.316581999999997</v>
      </c>
      <c r="S34" s="38"/>
      <c r="T34" s="27">
        <f t="shared" si="9"/>
        <v>17.145833333333002</v>
      </c>
      <c r="U34" s="27">
        <f t="shared" si="10"/>
        <v>-42.357360999999997</v>
      </c>
      <c r="V34" s="27">
        <f t="shared" si="11"/>
        <v>-70.212790999999996</v>
      </c>
    </row>
    <row r="35" spans="2:22" x14ac:dyDescent="0.25">
      <c r="B35" s="90">
        <v>14541666666.667</v>
      </c>
      <c r="C35" s="90">
        <v>-30.438883000000001</v>
      </c>
      <c r="E35" s="90">
        <v>14541666666.667</v>
      </c>
      <c r="F35" s="90">
        <v>-47.130347999999998</v>
      </c>
      <c r="H35" s="27">
        <f t="shared" ref="H35:H51" si="12">B95/1000000000</f>
        <v>17.666666666666998</v>
      </c>
      <c r="I35" s="27">
        <f t="shared" ref="I35:I51" si="13">C95</f>
        <v>-48.902374000000002</v>
      </c>
      <c r="J35" s="27">
        <f t="shared" ref="J35:J51" si="14">F95</f>
        <v>-34.590510999999999</v>
      </c>
      <c r="L35" s="27">
        <f t="shared" ref="L35:L51" si="15">B149/1000000000</f>
        <v>17.666666666666998</v>
      </c>
      <c r="M35" s="27">
        <f t="shared" ref="M35:M51" si="16">C149</f>
        <v>-48.231194000000002</v>
      </c>
      <c r="N35" s="27">
        <f t="shared" ref="N35:N51" si="17">F149</f>
        <v>-73.862990999999994</v>
      </c>
      <c r="P35" s="47">
        <f t="shared" ref="P35:P51" si="18">B203/1000000000</f>
        <v>17.666666666666998</v>
      </c>
      <c r="Q35" s="27">
        <f t="shared" ref="Q35:Q51" si="19">C203</f>
        <v>-63.408355999999998</v>
      </c>
      <c r="R35" s="27">
        <f t="shared" ref="R35:R51" si="20">F203</f>
        <v>-36.641933000000002</v>
      </c>
      <c r="S35" s="38"/>
      <c r="T35" s="27">
        <f t="shared" ref="T35:T51" si="21">B257/1000000000</f>
        <v>17.666666666666998</v>
      </c>
      <c r="U35" s="27">
        <f t="shared" ref="U35:U51" si="22">C257</f>
        <v>-43.148167000000001</v>
      </c>
      <c r="V35" s="27">
        <f t="shared" ref="V35:V51" si="23">F257</f>
        <v>-70.484474000000006</v>
      </c>
    </row>
    <row r="36" spans="2:22" x14ac:dyDescent="0.25">
      <c r="B36" s="90">
        <v>15062500000</v>
      </c>
      <c r="C36" s="90">
        <v>-29.79365</v>
      </c>
      <c r="E36" s="90">
        <v>15062500000</v>
      </c>
      <c r="F36" s="90">
        <v>-47.251613999999996</v>
      </c>
      <c r="H36" s="27">
        <f t="shared" si="12"/>
        <v>18.1875</v>
      </c>
      <c r="I36" s="27">
        <f t="shared" si="13"/>
        <v>-49.207377999999999</v>
      </c>
      <c r="J36" s="27">
        <f t="shared" si="14"/>
        <v>-34.791728999999997</v>
      </c>
      <c r="L36" s="27">
        <f t="shared" si="15"/>
        <v>18.1875</v>
      </c>
      <c r="M36" s="27">
        <f t="shared" si="16"/>
        <v>-48.733128000000001</v>
      </c>
      <c r="N36" s="27">
        <f t="shared" si="17"/>
        <v>-71.476958999999994</v>
      </c>
      <c r="P36" s="47">
        <f t="shared" si="18"/>
        <v>18.1875</v>
      </c>
      <c r="Q36" s="27">
        <f t="shared" si="19"/>
        <v>-63.158130999999997</v>
      </c>
      <c r="R36" s="27">
        <f t="shared" si="20"/>
        <v>-37.086284999999997</v>
      </c>
      <c r="S36" s="38"/>
      <c r="T36" s="27">
        <f t="shared" si="21"/>
        <v>18.1875</v>
      </c>
      <c r="U36" s="27">
        <f t="shared" si="22"/>
        <v>-44.287388</v>
      </c>
      <c r="V36" s="27">
        <f t="shared" si="23"/>
        <v>-68.890204999999995</v>
      </c>
    </row>
    <row r="37" spans="2:22" x14ac:dyDescent="0.25">
      <c r="B37" s="90">
        <v>15583333333.333</v>
      </c>
      <c r="C37" s="90">
        <v>-28.932901000000001</v>
      </c>
      <c r="E37" s="90">
        <v>15583333333.333</v>
      </c>
      <c r="F37" s="90">
        <v>-47.710506000000002</v>
      </c>
      <c r="H37" s="27">
        <f t="shared" si="12"/>
        <v>18.708333333333002</v>
      </c>
      <c r="I37" s="27">
        <f t="shared" si="13"/>
        <v>-50.072066999999997</v>
      </c>
      <c r="J37" s="27">
        <f t="shared" si="14"/>
        <v>-35.020752000000002</v>
      </c>
      <c r="L37" s="27">
        <f t="shared" si="15"/>
        <v>18.708333333333002</v>
      </c>
      <c r="M37" s="27">
        <f t="shared" si="16"/>
        <v>-48.550209000000002</v>
      </c>
      <c r="N37" s="27">
        <f t="shared" si="17"/>
        <v>-69.813407999999995</v>
      </c>
      <c r="P37" s="47">
        <f t="shared" si="18"/>
        <v>18.708333333333002</v>
      </c>
      <c r="Q37" s="27">
        <f t="shared" si="19"/>
        <v>-64.186508000000003</v>
      </c>
      <c r="R37" s="27">
        <f t="shared" si="20"/>
        <v>-37.984538999999998</v>
      </c>
      <c r="S37" s="38"/>
      <c r="T37" s="27">
        <f t="shared" si="21"/>
        <v>18.708333333333002</v>
      </c>
      <c r="U37" s="27">
        <f t="shared" si="22"/>
        <v>-44.997802999999998</v>
      </c>
      <c r="V37" s="27">
        <f t="shared" si="23"/>
        <v>-67.104163999999997</v>
      </c>
    </row>
    <row r="38" spans="2:22" x14ac:dyDescent="0.25">
      <c r="B38" s="90">
        <v>16104166666.667</v>
      </c>
      <c r="C38" s="90">
        <v>-28.133790999999999</v>
      </c>
      <c r="E38" s="90">
        <v>16104166666.667</v>
      </c>
      <c r="F38" s="90">
        <v>-48.568047</v>
      </c>
      <c r="H38" s="27">
        <f t="shared" si="12"/>
        <v>19.229166666666998</v>
      </c>
      <c r="I38" s="27">
        <f t="shared" si="13"/>
        <v>-51.306156000000001</v>
      </c>
      <c r="J38" s="27">
        <f t="shared" si="14"/>
        <v>-35.111401000000001</v>
      </c>
      <c r="L38" s="27">
        <f t="shared" si="15"/>
        <v>19.229166666666998</v>
      </c>
      <c r="M38" s="27">
        <f t="shared" si="16"/>
        <v>-47.883366000000002</v>
      </c>
      <c r="N38" s="27">
        <f t="shared" si="17"/>
        <v>-69.984634</v>
      </c>
      <c r="P38" s="47">
        <f t="shared" si="18"/>
        <v>19.229166666666998</v>
      </c>
      <c r="Q38" s="27">
        <f t="shared" si="19"/>
        <v>-65.100821999999994</v>
      </c>
      <c r="R38" s="27">
        <f t="shared" si="20"/>
        <v>-38.749496000000001</v>
      </c>
      <c r="S38" s="38"/>
      <c r="T38" s="27">
        <f t="shared" si="21"/>
        <v>19.229166666666998</v>
      </c>
      <c r="U38" s="27">
        <f t="shared" si="22"/>
        <v>-45.566040000000001</v>
      </c>
      <c r="V38" s="27">
        <f t="shared" si="23"/>
        <v>-66.569809000000006</v>
      </c>
    </row>
    <row r="39" spans="2:22" x14ac:dyDescent="0.25">
      <c r="B39" s="90">
        <v>16625000000</v>
      </c>
      <c r="C39" s="90">
        <v>-28.184408000000001</v>
      </c>
      <c r="E39" s="90">
        <v>16625000000</v>
      </c>
      <c r="F39" s="90">
        <v>-50.225563000000001</v>
      </c>
      <c r="H39" s="27">
        <f t="shared" si="12"/>
        <v>19.75</v>
      </c>
      <c r="I39" s="27">
        <f t="shared" si="13"/>
        <v>-53.074672999999997</v>
      </c>
      <c r="J39" s="27">
        <f t="shared" si="14"/>
        <v>-35.014373999999997</v>
      </c>
      <c r="L39" s="27">
        <f t="shared" si="15"/>
        <v>19.75</v>
      </c>
      <c r="M39" s="27">
        <f t="shared" si="16"/>
        <v>-47.143219000000002</v>
      </c>
      <c r="N39" s="27">
        <f t="shared" si="17"/>
        <v>-72.682013999999995</v>
      </c>
      <c r="P39" s="47">
        <f t="shared" si="18"/>
        <v>19.75</v>
      </c>
      <c r="Q39" s="27">
        <f t="shared" si="19"/>
        <v>-66.341858000000002</v>
      </c>
      <c r="R39" s="27">
        <f t="shared" si="20"/>
        <v>-39.43618</v>
      </c>
      <c r="S39" s="38"/>
      <c r="T39" s="27">
        <f t="shared" si="21"/>
        <v>19.75</v>
      </c>
      <c r="U39" s="27">
        <f t="shared" si="22"/>
        <v>-46.191547</v>
      </c>
      <c r="V39" s="27">
        <f t="shared" si="23"/>
        <v>-67.022896000000003</v>
      </c>
    </row>
    <row r="40" spans="2:22" x14ac:dyDescent="0.25">
      <c r="B40" s="90">
        <v>17145833333.333</v>
      </c>
      <c r="C40" s="90">
        <v>-28.806401999999999</v>
      </c>
      <c r="E40" s="90">
        <v>17145833333.333</v>
      </c>
      <c r="F40" s="90">
        <v>-52.215614000000002</v>
      </c>
      <c r="H40" s="27">
        <f t="shared" si="12"/>
        <v>20.270833333333002</v>
      </c>
      <c r="I40" s="27">
        <f t="shared" si="13"/>
        <v>-54.846935000000002</v>
      </c>
      <c r="J40" s="27">
        <f t="shared" si="14"/>
        <v>-34.855701000000003</v>
      </c>
      <c r="L40" s="27">
        <f t="shared" si="15"/>
        <v>20.270833333333002</v>
      </c>
      <c r="M40" s="27">
        <f t="shared" si="16"/>
        <v>-46.44162</v>
      </c>
      <c r="N40" s="27">
        <f t="shared" si="17"/>
        <v>-73.721024</v>
      </c>
      <c r="P40" s="47">
        <f t="shared" si="18"/>
        <v>20.270833333333002</v>
      </c>
      <c r="Q40" s="27">
        <f t="shared" si="19"/>
        <v>-68.605186000000003</v>
      </c>
      <c r="R40" s="27">
        <f t="shared" si="20"/>
        <v>-39.781925000000001</v>
      </c>
      <c r="S40" s="38"/>
      <c r="T40" s="27">
        <f t="shared" si="21"/>
        <v>20.270833333333002</v>
      </c>
      <c r="U40" s="27">
        <f t="shared" si="22"/>
        <v>-47.041786000000002</v>
      </c>
      <c r="V40" s="27">
        <f t="shared" si="23"/>
        <v>-69.236007999999998</v>
      </c>
    </row>
    <row r="41" spans="2:22" x14ac:dyDescent="0.25">
      <c r="B41" s="90">
        <v>17666666666.667</v>
      </c>
      <c r="C41" s="90">
        <v>-29.816417999999999</v>
      </c>
      <c r="E41" s="90">
        <v>17666666666.667</v>
      </c>
      <c r="F41" s="90">
        <v>-53.602660999999998</v>
      </c>
      <c r="H41" s="27">
        <f t="shared" si="12"/>
        <v>20.791666666666998</v>
      </c>
      <c r="I41" s="27">
        <f t="shared" si="13"/>
        <v>-55.770648999999999</v>
      </c>
      <c r="J41" s="27">
        <f t="shared" si="14"/>
        <v>-34.959269999999997</v>
      </c>
      <c r="L41" s="27">
        <f t="shared" si="15"/>
        <v>20.791666666666998</v>
      </c>
      <c r="M41" s="27">
        <f t="shared" si="16"/>
        <v>-45.913055</v>
      </c>
      <c r="N41" s="27">
        <f t="shared" si="17"/>
        <v>-73.510872000000006</v>
      </c>
      <c r="P41" s="47">
        <f t="shared" si="18"/>
        <v>20.791666666666998</v>
      </c>
      <c r="Q41" s="27">
        <f t="shared" si="19"/>
        <v>-71.189445000000006</v>
      </c>
      <c r="R41" s="27">
        <f t="shared" si="20"/>
        <v>-40.230983999999999</v>
      </c>
      <c r="S41" s="38"/>
      <c r="T41" s="27">
        <f t="shared" si="21"/>
        <v>20.791666666666998</v>
      </c>
      <c r="U41" s="27">
        <f t="shared" si="22"/>
        <v>-48.309303</v>
      </c>
      <c r="V41" s="27">
        <f t="shared" si="23"/>
        <v>-71.728431999999998</v>
      </c>
    </row>
    <row r="42" spans="2:22" x14ac:dyDescent="0.25">
      <c r="B42" s="90">
        <v>18187500000</v>
      </c>
      <c r="C42" s="90">
        <v>-30.565981000000001</v>
      </c>
      <c r="E42" s="90">
        <v>18187500000</v>
      </c>
      <c r="F42" s="90">
        <v>-53.310921</v>
      </c>
      <c r="H42" s="27">
        <f t="shared" si="12"/>
        <v>21.3125</v>
      </c>
      <c r="I42" s="27">
        <f t="shared" si="13"/>
        <v>-54.993752000000001</v>
      </c>
      <c r="J42" s="27">
        <f t="shared" si="14"/>
        <v>-35.153880999999998</v>
      </c>
      <c r="L42" s="27">
        <f t="shared" si="15"/>
        <v>21.3125</v>
      </c>
      <c r="M42" s="27">
        <f t="shared" si="16"/>
        <v>-45.320228999999998</v>
      </c>
      <c r="N42" s="27">
        <f t="shared" si="17"/>
        <v>-71.817100999999994</v>
      </c>
      <c r="P42" s="47">
        <f t="shared" si="18"/>
        <v>21.3125</v>
      </c>
      <c r="Q42" s="27">
        <f t="shared" si="19"/>
        <v>-71.932922000000005</v>
      </c>
      <c r="R42" s="27">
        <f t="shared" si="20"/>
        <v>-40.987450000000003</v>
      </c>
      <c r="S42" s="38"/>
      <c r="T42" s="27">
        <f t="shared" si="21"/>
        <v>21.3125</v>
      </c>
      <c r="U42" s="27">
        <f t="shared" si="22"/>
        <v>-49.960147999999997</v>
      </c>
      <c r="V42" s="27">
        <f t="shared" si="23"/>
        <v>-71.924446000000003</v>
      </c>
    </row>
    <row r="43" spans="2:22" x14ac:dyDescent="0.25">
      <c r="B43" s="90">
        <v>18708333333.333</v>
      </c>
      <c r="C43" s="90">
        <v>-30.860441000000002</v>
      </c>
      <c r="E43" s="90">
        <v>18708333333.333</v>
      </c>
      <c r="F43" s="90">
        <v>-51.207259999999998</v>
      </c>
      <c r="H43" s="27">
        <f t="shared" si="12"/>
        <v>21.833333333333002</v>
      </c>
      <c r="I43" s="27">
        <f t="shared" si="13"/>
        <v>-53.105007000000001</v>
      </c>
      <c r="J43" s="27">
        <f t="shared" si="14"/>
        <v>-35.753566999999997</v>
      </c>
      <c r="L43" s="27">
        <f t="shared" si="15"/>
        <v>21.833333333333002</v>
      </c>
      <c r="M43" s="27">
        <f t="shared" si="16"/>
        <v>-44.626533999999999</v>
      </c>
      <c r="N43" s="27">
        <f t="shared" si="17"/>
        <v>-70.669455999999997</v>
      </c>
      <c r="P43" s="47">
        <f t="shared" si="18"/>
        <v>21.833333333333002</v>
      </c>
      <c r="Q43" s="27">
        <f t="shared" si="19"/>
        <v>-70.070580000000007</v>
      </c>
      <c r="R43" s="27">
        <f t="shared" si="20"/>
        <v>-42.101849000000001</v>
      </c>
      <c r="S43" s="38"/>
      <c r="T43" s="27">
        <f t="shared" si="21"/>
        <v>21.833333333333002</v>
      </c>
      <c r="U43" s="27">
        <f t="shared" si="22"/>
        <v>-52.498069999999998</v>
      </c>
      <c r="V43" s="27">
        <f t="shared" si="23"/>
        <v>-70.062079999999995</v>
      </c>
    </row>
    <row r="44" spans="2:22" x14ac:dyDescent="0.25">
      <c r="B44" s="90">
        <v>19229166666.667</v>
      </c>
      <c r="C44" s="90">
        <v>-30.941488</v>
      </c>
      <c r="E44" s="90">
        <v>19229166666.667</v>
      </c>
      <c r="F44" s="90">
        <v>-48.662365000000001</v>
      </c>
      <c r="H44" s="27">
        <f t="shared" si="12"/>
        <v>22.354166666666998</v>
      </c>
      <c r="I44" s="27">
        <f t="shared" si="13"/>
        <v>-51.322533</v>
      </c>
      <c r="J44" s="27">
        <f t="shared" si="14"/>
        <v>-36.961120999999999</v>
      </c>
      <c r="L44" s="27">
        <f t="shared" si="15"/>
        <v>22.354166666666998</v>
      </c>
      <c r="M44" s="27">
        <f t="shared" si="16"/>
        <v>-43.872096999999997</v>
      </c>
      <c r="N44" s="27">
        <f t="shared" si="17"/>
        <v>-69.401084999999995</v>
      </c>
      <c r="P44" s="47">
        <f t="shared" si="18"/>
        <v>22.354166666666998</v>
      </c>
      <c r="Q44" s="27">
        <f t="shared" si="19"/>
        <v>-68.000152999999997</v>
      </c>
      <c r="R44" s="27">
        <f t="shared" si="20"/>
        <v>-43.473891999999999</v>
      </c>
      <c r="S44" s="38"/>
      <c r="T44" s="27">
        <f t="shared" si="21"/>
        <v>22.354166666666998</v>
      </c>
      <c r="U44" s="27">
        <f t="shared" si="22"/>
        <v>-54.146720999999999</v>
      </c>
      <c r="V44" s="27">
        <f t="shared" si="23"/>
        <v>-68.120964000000001</v>
      </c>
    </row>
    <row r="45" spans="2:22" x14ac:dyDescent="0.25">
      <c r="B45" s="90">
        <v>19750000000</v>
      </c>
      <c r="C45" s="90">
        <v>-31.052584</v>
      </c>
      <c r="E45" s="90">
        <v>19750000000</v>
      </c>
      <c r="F45" s="90">
        <v>-46.800266000000001</v>
      </c>
      <c r="H45" s="27">
        <f t="shared" si="12"/>
        <v>22.875</v>
      </c>
      <c r="I45" s="27">
        <f t="shared" si="13"/>
        <v>-50.445582999999999</v>
      </c>
      <c r="J45" s="27">
        <f t="shared" si="14"/>
        <v>-38.569355000000002</v>
      </c>
      <c r="L45" s="27">
        <f t="shared" si="15"/>
        <v>22.875</v>
      </c>
      <c r="M45" s="27">
        <f t="shared" si="16"/>
        <v>-43.361778000000001</v>
      </c>
      <c r="N45" s="27">
        <f t="shared" si="17"/>
        <v>-67.694923000000003</v>
      </c>
      <c r="P45" s="47">
        <f t="shared" si="18"/>
        <v>22.875</v>
      </c>
      <c r="Q45" s="27">
        <f t="shared" si="19"/>
        <v>-66.408141999999998</v>
      </c>
      <c r="R45" s="27">
        <f t="shared" si="20"/>
        <v>-44.959254999999999</v>
      </c>
      <c r="S45" s="38"/>
      <c r="T45" s="27">
        <f t="shared" si="21"/>
        <v>22.875</v>
      </c>
      <c r="U45" s="27">
        <f t="shared" si="22"/>
        <v>-55.023364999999998</v>
      </c>
      <c r="V45" s="27">
        <f t="shared" si="23"/>
        <v>-68.147644</v>
      </c>
    </row>
    <row r="46" spans="2:22" x14ac:dyDescent="0.25">
      <c r="B46" s="90">
        <v>20270833333.333</v>
      </c>
      <c r="C46" s="90">
        <v>-31.328344000000001</v>
      </c>
      <c r="E46" s="90">
        <v>20270833333.333</v>
      </c>
      <c r="F46" s="90">
        <v>-45.469741999999997</v>
      </c>
      <c r="H46" s="27">
        <f t="shared" si="12"/>
        <v>23.395833333333002</v>
      </c>
      <c r="I46" s="27">
        <f t="shared" si="13"/>
        <v>-50.378197</v>
      </c>
      <c r="J46" s="27">
        <f t="shared" si="14"/>
        <v>-40.074759999999998</v>
      </c>
      <c r="L46" s="27">
        <f t="shared" si="15"/>
        <v>23.395833333333002</v>
      </c>
      <c r="M46" s="27">
        <f t="shared" si="16"/>
        <v>-43.152755999999997</v>
      </c>
      <c r="N46" s="27">
        <f t="shared" si="17"/>
        <v>-69.587219000000005</v>
      </c>
      <c r="P46" s="47">
        <f t="shared" si="18"/>
        <v>23.395833333333002</v>
      </c>
      <c r="Q46" s="27">
        <f t="shared" si="19"/>
        <v>-65.446586999999994</v>
      </c>
      <c r="R46" s="27">
        <f t="shared" si="20"/>
        <v>-46.460017999999998</v>
      </c>
      <c r="S46" s="38"/>
      <c r="T46" s="27">
        <f t="shared" si="21"/>
        <v>23.395833333333002</v>
      </c>
      <c r="U46" s="27">
        <f t="shared" si="22"/>
        <v>-54.859352000000001</v>
      </c>
      <c r="V46" s="27">
        <f t="shared" si="23"/>
        <v>-69.938522000000006</v>
      </c>
    </row>
    <row r="47" spans="2:22" x14ac:dyDescent="0.25">
      <c r="B47" s="90">
        <v>20791666666.667</v>
      </c>
      <c r="C47" s="90">
        <v>-31.712447999999998</v>
      </c>
      <c r="E47" s="90">
        <v>20791666666.667</v>
      </c>
      <c r="F47" s="90">
        <v>-44.209988000000003</v>
      </c>
      <c r="H47" s="27">
        <f t="shared" si="12"/>
        <v>23.916666666666998</v>
      </c>
      <c r="I47" s="27">
        <f t="shared" si="13"/>
        <v>-50.362971999999999</v>
      </c>
      <c r="J47" s="27">
        <f t="shared" si="14"/>
        <v>-41.027842999999997</v>
      </c>
      <c r="L47" s="27">
        <f t="shared" si="15"/>
        <v>23.916666666666998</v>
      </c>
      <c r="M47" s="27">
        <f t="shared" si="16"/>
        <v>-43.526381999999998</v>
      </c>
      <c r="N47" s="27">
        <f t="shared" si="17"/>
        <v>-71.237121999999999</v>
      </c>
      <c r="P47" s="47">
        <f t="shared" si="18"/>
        <v>23.916666666666998</v>
      </c>
      <c r="Q47" s="27">
        <f t="shared" si="19"/>
        <v>-64.629279999999994</v>
      </c>
      <c r="R47" s="27">
        <f t="shared" si="20"/>
        <v>-47.913485999999999</v>
      </c>
      <c r="S47" s="38"/>
      <c r="T47" s="27">
        <f t="shared" si="21"/>
        <v>23.916666666666998</v>
      </c>
      <c r="U47" s="27">
        <f t="shared" si="22"/>
        <v>-54.561829000000003</v>
      </c>
      <c r="V47" s="27">
        <f t="shared" si="23"/>
        <v>-72.209029999999998</v>
      </c>
    </row>
    <row r="48" spans="2:22" x14ac:dyDescent="0.25">
      <c r="B48" s="90">
        <v>21312500000</v>
      </c>
      <c r="C48" s="90">
        <v>-31.897231999999999</v>
      </c>
      <c r="E48" s="90">
        <v>21312500000</v>
      </c>
      <c r="F48" s="90">
        <v>-42.703055999999997</v>
      </c>
      <c r="H48" s="27">
        <f t="shared" si="12"/>
        <v>24.4375</v>
      </c>
      <c r="I48" s="27">
        <f t="shared" si="13"/>
        <v>-50.583449999999999</v>
      </c>
      <c r="J48" s="27">
        <f t="shared" si="14"/>
        <v>-42.294716000000001</v>
      </c>
      <c r="L48" s="27">
        <f t="shared" si="15"/>
        <v>24.4375</v>
      </c>
      <c r="M48" s="27">
        <f t="shared" si="16"/>
        <v>-44.119301</v>
      </c>
      <c r="N48" s="27">
        <f t="shared" si="17"/>
        <v>-71.905403000000007</v>
      </c>
      <c r="P48" s="47">
        <f t="shared" si="18"/>
        <v>24.4375</v>
      </c>
      <c r="Q48" s="27">
        <f t="shared" si="19"/>
        <v>-64.416793999999996</v>
      </c>
      <c r="R48" s="27">
        <f t="shared" si="20"/>
        <v>-49.596770999999997</v>
      </c>
      <c r="S48" s="38"/>
      <c r="T48" s="27">
        <f t="shared" si="21"/>
        <v>24.4375</v>
      </c>
      <c r="U48" s="27">
        <f t="shared" si="22"/>
        <v>-54.132384999999999</v>
      </c>
      <c r="V48" s="27">
        <f t="shared" si="23"/>
        <v>-75.975166000000002</v>
      </c>
    </row>
    <row r="49" spans="2:22" x14ac:dyDescent="0.25">
      <c r="B49" s="90">
        <v>21833333333.333</v>
      </c>
      <c r="C49" s="90">
        <v>-32.048599000000003</v>
      </c>
      <c r="E49" s="90">
        <v>21833333333.333</v>
      </c>
      <c r="F49" s="90">
        <v>-41.827103000000001</v>
      </c>
      <c r="H49" s="27">
        <f t="shared" si="12"/>
        <v>24.958333333333002</v>
      </c>
      <c r="I49" s="27">
        <f t="shared" si="13"/>
        <v>-51.353706000000003</v>
      </c>
      <c r="J49" s="27">
        <f t="shared" si="14"/>
        <v>-43.895935000000001</v>
      </c>
      <c r="L49" s="27">
        <f t="shared" si="15"/>
        <v>24.958333333333002</v>
      </c>
      <c r="M49" s="27">
        <f t="shared" si="16"/>
        <v>-44.900841</v>
      </c>
      <c r="N49" s="27">
        <f t="shared" si="17"/>
        <v>-68.753517000000002</v>
      </c>
      <c r="P49" s="47">
        <f t="shared" si="18"/>
        <v>24.958333333333002</v>
      </c>
      <c r="Q49" s="27">
        <f t="shared" si="19"/>
        <v>-65.004929000000004</v>
      </c>
      <c r="R49" s="27">
        <f t="shared" si="20"/>
        <v>-51.831764</v>
      </c>
      <c r="S49" s="38"/>
      <c r="T49" s="27">
        <f t="shared" si="21"/>
        <v>24.958333333333002</v>
      </c>
      <c r="U49" s="27">
        <f t="shared" si="22"/>
        <v>-53.612679</v>
      </c>
      <c r="V49" s="27">
        <f t="shared" si="23"/>
        <v>-79.447670000000002</v>
      </c>
    </row>
    <row r="50" spans="2:22" x14ac:dyDescent="0.25">
      <c r="B50" s="90">
        <v>22354166666.667</v>
      </c>
      <c r="C50" s="90">
        <v>-31.393401999999998</v>
      </c>
      <c r="E50" s="90">
        <v>22354166666.667</v>
      </c>
      <c r="F50" s="90">
        <v>-40.473025999999997</v>
      </c>
      <c r="H50" s="27">
        <f t="shared" si="12"/>
        <v>25.479166666666998</v>
      </c>
      <c r="I50" s="27">
        <f t="shared" si="13"/>
        <v>-52.614704000000003</v>
      </c>
      <c r="J50" s="27">
        <f t="shared" si="14"/>
        <v>-45.983913000000001</v>
      </c>
      <c r="L50" s="27">
        <f t="shared" si="15"/>
        <v>25.479166666666998</v>
      </c>
      <c r="M50" s="27">
        <f t="shared" si="16"/>
        <v>-45.456135000000003</v>
      </c>
      <c r="N50" s="27">
        <f t="shared" si="17"/>
        <v>-65.781822000000005</v>
      </c>
      <c r="P50" s="47">
        <f t="shared" si="18"/>
        <v>25.479166666666998</v>
      </c>
      <c r="Q50" s="27">
        <f t="shared" si="19"/>
        <v>-65.780440999999996</v>
      </c>
      <c r="R50" s="27">
        <f t="shared" si="20"/>
        <v>-54.601982</v>
      </c>
      <c r="S50" s="38"/>
      <c r="T50" s="27">
        <f t="shared" si="21"/>
        <v>25.479166666666998</v>
      </c>
      <c r="U50" s="27">
        <f t="shared" si="22"/>
        <v>-53.366855999999999</v>
      </c>
      <c r="V50" s="27">
        <f t="shared" si="23"/>
        <v>-81.368301000000002</v>
      </c>
    </row>
    <row r="51" spans="2:22" x14ac:dyDescent="0.25">
      <c r="B51" s="90">
        <v>22875000000</v>
      </c>
      <c r="C51" s="90">
        <v>-30.329868000000001</v>
      </c>
      <c r="E51" s="90">
        <v>22875000000</v>
      </c>
      <c r="F51" s="90">
        <v>-39.283825</v>
      </c>
      <c r="H51" s="27">
        <f t="shared" si="12"/>
        <v>26</v>
      </c>
      <c r="I51" s="27">
        <f t="shared" si="13"/>
        <v>-53.680411999999997</v>
      </c>
      <c r="J51" s="27">
        <f t="shared" si="14"/>
        <v>-47.412154999999998</v>
      </c>
      <c r="L51" s="27">
        <f t="shared" si="15"/>
        <v>26</v>
      </c>
      <c r="M51" s="27">
        <f t="shared" si="16"/>
        <v>-45.810138999999999</v>
      </c>
      <c r="N51" s="27">
        <f t="shared" si="17"/>
        <v>-63.590656000000003</v>
      </c>
      <c r="P51" s="47">
        <f t="shared" si="18"/>
        <v>26</v>
      </c>
      <c r="Q51" s="27">
        <f t="shared" si="19"/>
        <v>-66.431610000000006</v>
      </c>
      <c r="R51" s="27">
        <f t="shared" si="20"/>
        <v>-56.661911000000003</v>
      </c>
      <c r="S51" s="38"/>
      <c r="T51" s="27">
        <f t="shared" si="21"/>
        <v>26</v>
      </c>
      <c r="U51" s="27">
        <f t="shared" si="22"/>
        <v>-53.207912</v>
      </c>
      <c r="V51" s="27">
        <f t="shared" si="23"/>
        <v>-81.732169999999996</v>
      </c>
    </row>
    <row r="52" spans="2:22" x14ac:dyDescent="0.25">
      <c r="B52" s="90">
        <v>23395833333.333</v>
      </c>
      <c r="C52" s="90">
        <v>-29.170309</v>
      </c>
      <c r="E52" s="90">
        <v>23395833333.333</v>
      </c>
      <c r="F52" s="90">
        <v>-38.201999999999998</v>
      </c>
    </row>
    <row r="53" spans="2:22" x14ac:dyDescent="0.25">
      <c r="B53" s="90">
        <v>23916666666.667</v>
      </c>
      <c r="C53" s="90">
        <v>-29.057625000000002</v>
      </c>
      <c r="E53" s="90">
        <v>23916666666.667</v>
      </c>
      <c r="F53" s="90">
        <v>-38.276038999999997</v>
      </c>
    </row>
    <row r="54" spans="2:22" x14ac:dyDescent="0.25">
      <c r="B54" s="90">
        <v>24437500000</v>
      </c>
      <c r="C54" s="90">
        <v>-29.721215999999998</v>
      </c>
      <c r="E54" s="90">
        <v>24437500000</v>
      </c>
      <c r="F54" s="90">
        <v>-38.981571000000002</v>
      </c>
    </row>
    <row r="55" spans="2:22" x14ac:dyDescent="0.25">
      <c r="B55" s="90">
        <v>24958333333.333</v>
      </c>
      <c r="C55" s="90">
        <v>-30.835611</v>
      </c>
      <c r="E55" s="90">
        <v>24958333333.333</v>
      </c>
      <c r="F55" s="90">
        <v>-39.951607000000003</v>
      </c>
    </row>
    <row r="56" spans="2:22" x14ac:dyDescent="0.25">
      <c r="B56" s="90">
        <v>25479166666.667</v>
      </c>
      <c r="C56" s="90">
        <v>-31.816181</v>
      </c>
      <c r="E56" s="90">
        <v>25479166666.667</v>
      </c>
      <c r="F56" s="90">
        <v>-41.218364999999999</v>
      </c>
    </row>
    <row r="57" spans="2:22" x14ac:dyDescent="0.25">
      <c r="B57" s="90">
        <v>26000000000</v>
      </c>
      <c r="C57" s="90">
        <v>-32.424602999999998</v>
      </c>
      <c r="E57" s="90">
        <v>26000000000</v>
      </c>
      <c r="F57" s="90">
        <v>-42.186233999999999</v>
      </c>
    </row>
    <row r="58" spans="2:22" x14ac:dyDescent="0.25">
      <c r="B58" s="90" t="s">
        <v>21</v>
      </c>
      <c r="C58" s="90"/>
      <c r="E58" s="90" t="s">
        <v>21</v>
      </c>
      <c r="F58" s="90"/>
    </row>
    <row r="59" spans="2:22" x14ac:dyDescent="0.25">
      <c r="B59" s="90"/>
      <c r="C59" s="90"/>
      <c r="E59" s="90"/>
      <c r="F59" s="90"/>
    </row>
    <row r="60" spans="2:22" x14ac:dyDescent="0.25">
      <c r="B60" s="90"/>
      <c r="C60" s="90"/>
      <c r="E60" s="90"/>
      <c r="F60" s="90"/>
    </row>
    <row r="61" spans="2:22" x14ac:dyDescent="0.25">
      <c r="B61" s="90" t="s">
        <v>22</v>
      </c>
      <c r="C61" s="90"/>
      <c r="E61" s="90" t="s">
        <v>22</v>
      </c>
      <c r="F61" s="90"/>
    </row>
    <row r="62" spans="2:22" x14ac:dyDescent="0.25">
      <c r="B62" s="90" t="s">
        <v>19</v>
      </c>
      <c r="C62" s="90" t="s">
        <v>209</v>
      </c>
      <c r="E62" s="90" t="s">
        <v>19</v>
      </c>
      <c r="F62" s="90" t="s">
        <v>209</v>
      </c>
    </row>
    <row r="63" spans="2:22" x14ac:dyDescent="0.25">
      <c r="B63" s="90">
        <v>1000000000</v>
      </c>
      <c r="C63" s="90">
        <v>-60.009666000000003</v>
      </c>
      <c r="E63" s="90">
        <v>1000000000</v>
      </c>
      <c r="F63" s="90">
        <v>-47.680477000000003</v>
      </c>
    </row>
    <row r="64" spans="2:22" x14ac:dyDescent="0.25">
      <c r="B64" s="90">
        <v>1520833333.3333001</v>
      </c>
      <c r="C64" s="90">
        <v>-58.203304000000003</v>
      </c>
      <c r="E64" s="90">
        <v>1520833333.3333001</v>
      </c>
      <c r="F64" s="90">
        <v>-43.874203000000001</v>
      </c>
    </row>
    <row r="65" spans="2:6" x14ac:dyDescent="0.25">
      <c r="B65" s="90">
        <v>2041666666.6666999</v>
      </c>
      <c r="C65" s="90">
        <v>-58.599559999999997</v>
      </c>
      <c r="E65" s="90">
        <v>2041666666.6666999</v>
      </c>
      <c r="F65" s="90">
        <v>-40.612842999999998</v>
      </c>
    </row>
    <row r="66" spans="2:6" x14ac:dyDescent="0.25">
      <c r="B66" s="90">
        <v>2562500000</v>
      </c>
      <c r="C66" s="90">
        <v>-59.088679999999997</v>
      </c>
      <c r="E66" s="90">
        <v>2562500000</v>
      </c>
      <c r="F66" s="90">
        <v>-39.497653999999997</v>
      </c>
    </row>
    <row r="67" spans="2:6" x14ac:dyDescent="0.25">
      <c r="B67" s="90">
        <v>3083333333.3333001</v>
      </c>
      <c r="C67" s="90">
        <v>-58.041676000000002</v>
      </c>
      <c r="E67" s="90">
        <v>3083333333.3333001</v>
      </c>
      <c r="F67" s="90">
        <v>-37.946891999999998</v>
      </c>
    </row>
    <row r="68" spans="2:6" x14ac:dyDescent="0.25">
      <c r="B68" s="90">
        <v>3604166666.6666999</v>
      </c>
      <c r="C68" s="90">
        <v>-53.933956000000002</v>
      </c>
      <c r="E68" s="90">
        <v>3604166666.6666999</v>
      </c>
      <c r="F68" s="90">
        <v>-35.194397000000002</v>
      </c>
    </row>
    <row r="69" spans="2:6" x14ac:dyDescent="0.25">
      <c r="B69" s="90">
        <v>4125000000</v>
      </c>
      <c r="C69" s="90">
        <v>-51.728850999999999</v>
      </c>
      <c r="E69" s="90">
        <v>4125000000</v>
      </c>
      <c r="F69" s="90">
        <v>-33.412399000000001</v>
      </c>
    </row>
    <row r="70" spans="2:6" x14ac:dyDescent="0.25">
      <c r="B70" s="90">
        <v>4645833333.3332996</v>
      </c>
      <c r="C70" s="90">
        <v>-52.141613</v>
      </c>
      <c r="E70" s="90">
        <v>4645833333.3332996</v>
      </c>
      <c r="F70" s="90">
        <v>-32.794701000000003</v>
      </c>
    </row>
    <row r="71" spans="2:6" x14ac:dyDescent="0.25">
      <c r="B71" s="90">
        <v>5166666666.6667004</v>
      </c>
      <c r="C71" s="90">
        <v>-54.618473000000002</v>
      </c>
      <c r="E71" s="90">
        <v>5166666666.6667004</v>
      </c>
      <c r="F71" s="90">
        <v>-32.743481000000003</v>
      </c>
    </row>
    <row r="72" spans="2:6" x14ac:dyDescent="0.25">
      <c r="B72" s="90">
        <v>5687500000</v>
      </c>
      <c r="C72" s="90">
        <v>-59.253681</v>
      </c>
      <c r="E72" s="90">
        <v>5687500000</v>
      </c>
      <c r="F72" s="90">
        <v>-32.503985999999998</v>
      </c>
    </row>
    <row r="73" spans="2:6" x14ac:dyDescent="0.25">
      <c r="B73" s="90">
        <v>6208333333.3332996</v>
      </c>
      <c r="C73" s="90">
        <v>-62.279361999999999</v>
      </c>
      <c r="E73" s="90">
        <v>6208333333.3332996</v>
      </c>
      <c r="F73" s="90">
        <v>-32.223598000000003</v>
      </c>
    </row>
    <row r="74" spans="2:6" x14ac:dyDescent="0.25">
      <c r="B74" s="90">
        <v>6729166666.6667004</v>
      </c>
      <c r="C74" s="90">
        <v>-64.464928</v>
      </c>
      <c r="E74" s="90">
        <v>6729166666.6667004</v>
      </c>
      <c r="F74" s="90">
        <v>-31.948706000000001</v>
      </c>
    </row>
    <row r="75" spans="2:6" x14ac:dyDescent="0.25">
      <c r="B75" s="90">
        <v>7250000000</v>
      </c>
      <c r="C75" s="90">
        <v>-63.454478999999999</v>
      </c>
      <c r="E75" s="90">
        <v>7250000000</v>
      </c>
      <c r="F75" s="90">
        <v>-31.678153999999999</v>
      </c>
    </row>
    <row r="76" spans="2:6" x14ac:dyDescent="0.25">
      <c r="B76" s="90">
        <v>7770833333.3332996</v>
      </c>
      <c r="C76" s="90">
        <v>-61.584629</v>
      </c>
      <c r="E76" s="90">
        <v>7770833333.3332996</v>
      </c>
      <c r="F76" s="90">
        <v>-31.302505</v>
      </c>
    </row>
    <row r="77" spans="2:6" x14ac:dyDescent="0.25">
      <c r="B77" s="90">
        <v>8291666666.6667004</v>
      </c>
      <c r="C77" s="90">
        <v>-58.060062000000002</v>
      </c>
      <c r="E77" s="90">
        <v>8291666666.6667004</v>
      </c>
      <c r="F77" s="90">
        <v>-30.848679000000001</v>
      </c>
    </row>
    <row r="78" spans="2:6" x14ac:dyDescent="0.25">
      <c r="B78" s="90">
        <v>8812500000</v>
      </c>
      <c r="C78" s="90">
        <v>-55.385348999999998</v>
      </c>
      <c r="E78" s="90">
        <v>8812500000</v>
      </c>
      <c r="F78" s="90">
        <v>-30.464075000000001</v>
      </c>
    </row>
    <row r="79" spans="2:6" x14ac:dyDescent="0.25">
      <c r="B79" s="90">
        <v>9333333333.3332996</v>
      </c>
      <c r="C79" s="90">
        <v>-53.264525999999996</v>
      </c>
      <c r="E79" s="90">
        <v>9333333333.3332996</v>
      </c>
      <c r="F79" s="90">
        <v>-30.299102999999999</v>
      </c>
    </row>
    <row r="80" spans="2:6" x14ac:dyDescent="0.25">
      <c r="B80" s="90">
        <v>9854166666.6667004</v>
      </c>
      <c r="C80" s="90">
        <v>-52.130507999999999</v>
      </c>
      <c r="E80" s="90">
        <v>9854166666.6667004</v>
      </c>
      <c r="F80" s="90">
        <v>-30.321987</v>
      </c>
    </row>
    <row r="81" spans="2:6" x14ac:dyDescent="0.25">
      <c r="B81" s="90">
        <v>10375000000</v>
      </c>
      <c r="C81" s="90">
        <v>-51.190693000000003</v>
      </c>
      <c r="E81" s="90">
        <v>10375000000</v>
      </c>
      <c r="F81" s="90">
        <v>-30.718212000000001</v>
      </c>
    </row>
    <row r="82" spans="2:6" x14ac:dyDescent="0.25">
      <c r="B82" s="90">
        <v>10895833333.333</v>
      </c>
      <c r="C82" s="90">
        <v>-51.075912000000002</v>
      </c>
      <c r="E82" s="90">
        <v>10895833333.333</v>
      </c>
      <c r="F82" s="90">
        <v>-31.406994000000001</v>
      </c>
    </row>
    <row r="83" spans="2:6" x14ac:dyDescent="0.25">
      <c r="B83" s="90">
        <v>11416666666.667</v>
      </c>
      <c r="C83" s="90">
        <v>-51.964351999999998</v>
      </c>
      <c r="E83" s="90">
        <v>11416666666.667</v>
      </c>
      <c r="F83" s="90">
        <v>-32.430492000000001</v>
      </c>
    </row>
    <row r="84" spans="2:6" x14ac:dyDescent="0.25">
      <c r="B84" s="90">
        <v>11937500000</v>
      </c>
      <c r="C84" s="90">
        <v>-52.803558000000002</v>
      </c>
      <c r="E84" s="90">
        <v>11937500000</v>
      </c>
      <c r="F84" s="90">
        <v>-33.421393999999999</v>
      </c>
    </row>
    <row r="85" spans="2:6" x14ac:dyDescent="0.25">
      <c r="B85" s="90">
        <v>12458333333.333</v>
      </c>
      <c r="C85" s="90">
        <v>-54.398083</v>
      </c>
      <c r="E85" s="90">
        <v>12458333333.333</v>
      </c>
      <c r="F85" s="90">
        <v>-34.265064000000002</v>
      </c>
    </row>
    <row r="86" spans="2:6" x14ac:dyDescent="0.25">
      <c r="B86" s="90">
        <v>12979166666.667</v>
      </c>
      <c r="C86" s="90">
        <v>-55.979430999999998</v>
      </c>
      <c r="E86" s="90">
        <v>12979166666.667</v>
      </c>
      <c r="F86" s="90">
        <v>-35.052666000000002</v>
      </c>
    </row>
    <row r="87" spans="2:6" x14ac:dyDescent="0.25">
      <c r="B87" s="90">
        <v>13500000000</v>
      </c>
      <c r="C87" s="90">
        <v>-57.505642000000002</v>
      </c>
      <c r="E87" s="90">
        <v>13500000000</v>
      </c>
      <c r="F87" s="90">
        <v>-35.645209999999999</v>
      </c>
    </row>
    <row r="88" spans="2:6" x14ac:dyDescent="0.25">
      <c r="B88" s="90">
        <v>14020833333.333</v>
      </c>
      <c r="C88" s="90">
        <v>-58.093895000000003</v>
      </c>
      <c r="E88" s="90">
        <v>14020833333.333</v>
      </c>
      <c r="F88" s="90">
        <v>-35.841251</v>
      </c>
    </row>
    <row r="89" spans="2:6" x14ac:dyDescent="0.25">
      <c r="B89" s="90">
        <v>14541666666.667</v>
      </c>
      <c r="C89" s="90">
        <v>-57.772427</v>
      </c>
      <c r="E89" s="90">
        <v>14541666666.667</v>
      </c>
      <c r="F89" s="90">
        <v>-35.603050000000003</v>
      </c>
    </row>
    <row r="90" spans="2:6" x14ac:dyDescent="0.25">
      <c r="B90" s="90">
        <v>15062500000</v>
      </c>
      <c r="C90" s="90">
        <v>-57.166668000000001</v>
      </c>
      <c r="E90" s="90">
        <v>15062500000</v>
      </c>
      <c r="F90" s="90">
        <v>-35.092517999999998</v>
      </c>
    </row>
    <row r="91" spans="2:6" x14ac:dyDescent="0.25">
      <c r="B91" s="90">
        <v>15583333333.333</v>
      </c>
      <c r="C91" s="90">
        <v>-57.273311999999997</v>
      </c>
      <c r="E91" s="90">
        <v>15583333333.333</v>
      </c>
      <c r="F91" s="90">
        <v>-34.745106</v>
      </c>
    </row>
    <row r="92" spans="2:6" x14ac:dyDescent="0.25">
      <c r="B92" s="90">
        <v>16104166666.667</v>
      </c>
      <c r="C92" s="90">
        <v>-59.057575</v>
      </c>
      <c r="E92" s="90">
        <v>16104166666.667</v>
      </c>
      <c r="F92" s="90">
        <v>-34.535846999999997</v>
      </c>
    </row>
    <row r="93" spans="2:6" x14ac:dyDescent="0.25">
      <c r="B93" s="90">
        <v>16625000000</v>
      </c>
      <c r="C93" s="90">
        <v>-56.622653999999997</v>
      </c>
      <c r="E93" s="90">
        <v>16625000000</v>
      </c>
      <c r="F93" s="90">
        <v>-34.493094999999997</v>
      </c>
    </row>
    <row r="94" spans="2:6" x14ac:dyDescent="0.25">
      <c r="B94" s="90">
        <v>17145833333.333</v>
      </c>
      <c r="C94" s="90">
        <v>-53.299655999999999</v>
      </c>
      <c r="E94" s="90">
        <v>17145833333.333</v>
      </c>
      <c r="F94" s="90">
        <v>-34.478920000000002</v>
      </c>
    </row>
    <row r="95" spans="2:6" x14ac:dyDescent="0.25">
      <c r="B95" s="90">
        <v>17666666666.667</v>
      </c>
      <c r="C95" s="90">
        <v>-48.902374000000002</v>
      </c>
      <c r="E95" s="90">
        <v>17666666666.667</v>
      </c>
      <c r="F95" s="90">
        <v>-34.590510999999999</v>
      </c>
    </row>
    <row r="96" spans="2:6" x14ac:dyDescent="0.25">
      <c r="B96" s="90">
        <v>18187500000</v>
      </c>
      <c r="C96" s="90">
        <v>-49.207377999999999</v>
      </c>
      <c r="E96" s="90">
        <v>18187500000</v>
      </c>
      <c r="F96" s="90">
        <v>-34.791728999999997</v>
      </c>
    </row>
    <row r="97" spans="2:6" x14ac:dyDescent="0.25">
      <c r="B97" s="90">
        <v>18708333333.333</v>
      </c>
      <c r="C97" s="90">
        <v>-50.072066999999997</v>
      </c>
      <c r="E97" s="90">
        <v>18708333333.333</v>
      </c>
      <c r="F97" s="90">
        <v>-35.020752000000002</v>
      </c>
    </row>
    <row r="98" spans="2:6" x14ac:dyDescent="0.25">
      <c r="B98" s="90">
        <v>19229166666.667</v>
      </c>
      <c r="C98" s="90">
        <v>-51.306156000000001</v>
      </c>
      <c r="E98" s="90">
        <v>19229166666.667</v>
      </c>
      <c r="F98" s="90">
        <v>-35.111401000000001</v>
      </c>
    </row>
    <row r="99" spans="2:6" x14ac:dyDescent="0.25">
      <c r="B99" s="90">
        <v>19750000000</v>
      </c>
      <c r="C99" s="90">
        <v>-53.074672999999997</v>
      </c>
      <c r="E99" s="90">
        <v>19750000000</v>
      </c>
      <c r="F99" s="90">
        <v>-35.014373999999997</v>
      </c>
    </row>
    <row r="100" spans="2:6" x14ac:dyDescent="0.25">
      <c r="B100" s="90">
        <v>20270833333.333</v>
      </c>
      <c r="C100" s="90">
        <v>-54.846935000000002</v>
      </c>
      <c r="E100" s="90">
        <v>20270833333.333</v>
      </c>
      <c r="F100" s="90">
        <v>-34.855701000000003</v>
      </c>
    </row>
    <row r="101" spans="2:6" x14ac:dyDescent="0.25">
      <c r="B101" s="90">
        <v>20791666666.667</v>
      </c>
      <c r="C101" s="90">
        <v>-55.770648999999999</v>
      </c>
      <c r="E101" s="90">
        <v>20791666666.667</v>
      </c>
      <c r="F101" s="90">
        <v>-34.959269999999997</v>
      </c>
    </row>
    <row r="102" spans="2:6" x14ac:dyDescent="0.25">
      <c r="B102" s="90">
        <v>21312500000</v>
      </c>
      <c r="C102" s="90">
        <v>-54.993752000000001</v>
      </c>
      <c r="E102" s="90">
        <v>21312500000</v>
      </c>
      <c r="F102" s="90">
        <v>-35.153880999999998</v>
      </c>
    </row>
    <row r="103" spans="2:6" x14ac:dyDescent="0.25">
      <c r="B103" s="90">
        <v>21833333333.333</v>
      </c>
      <c r="C103" s="90">
        <v>-53.105007000000001</v>
      </c>
      <c r="E103" s="90">
        <v>21833333333.333</v>
      </c>
      <c r="F103" s="90">
        <v>-35.753566999999997</v>
      </c>
    </row>
    <row r="104" spans="2:6" x14ac:dyDescent="0.25">
      <c r="B104" s="90">
        <v>22354166666.667</v>
      </c>
      <c r="C104" s="90">
        <v>-51.322533</v>
      </c>
      <c r="E104" s="90">
        <v>22354166666.667</v>
      </c>
      <c r="F104" s="90">
        <v>-36.961120999999999</v>
      </c>
    </row>
    <row r="105" spans="2:6" x14ac:dyDescent="0.25">
      <c r="B105" s="90">
        <v>22875000000</v>
      </c>
      <c r="C105" s="90">
        <v>-50.445582999999999</v>
      </c>
      <c r="E105" s="90">
        <v>22875000000</v>
      </c>
      <c r="F105" s="90">
        <v>-38.569355000000002</v>
      </c>
    </row>
    <row r="106" spans="2:6" x14ac:dyDescent="0.25">
      <c r="B106" s="90">
        <v>23395833333.333</v>
      </c>
      <c r="C106" s="90">
        <v>-50.378197</v>
      </c>
      <c r="E106" s="90">
        <v>23395833333.333</v>
      </c>
      <c r="F106" s="90">
        <v>-40.074759999999998</v>
      </c>
    </row>
    <row r="107" spans="2:6" x14ac:dyDescent="0.25">
      <c r="B107" s="90">
        <v>23916666666.667</v>
      </c>
      <c r="C107" s="90">
        <v>-50.362971999999999</v>
      </c>
      <c r="E107" s="90">
        <v>23916666666.667</v>
      </c>
      <c r="F107" s="90">
        <v>-41.027842999999997</v>
      </c>
    </row>
    <row r="108" spans="2:6" x14ac:dyDescent="0.25">
      <c r="B108" s="90">
        <v>24437500000</v>
      </c>
      <c r="C108" s="90">
        <v>-50.583449999999999</v>
      </c>
      <c r="E108" s="90">
        <v>24437500000</v>
      </c>
      <c r="F108" s="90">
        <v>-42.294716000000001</v>
      </c>
    </row>
    <row r="109" spans="2:6" x14ac:dyDescent="0.25">
      <c r="B109" s="90">
        <v>24958333333.333</v>
      </c>
      <c r="C109" s="90">
        <v>-51.353706000000003</v>
      </c>
      <c r="E109" s="90">
        <v>24958333333.333</v>
      </c>
      <c r="F109" s="90">
        <v>-43.895935000000001</v>
      </c>
    </row>
    <row r="110" spans="2:6" x14ac:dyDescent="0.25">
      <c r="B110" s="90">
        <v>25479166666.667</v>
      </c>
      <c r="C110" s="90">
        <v>-52.614704000000003</v>
      </c>
      <c r="E110" s="90">
        <v>25479166666.667</v>
      </c>
      <c r="F110" s="90">
        <v>-45.983913000000001</v>
      </c>
    </row>
    <row r="111" spans="2:6" x14ac:dyDescent="0.25">
      <c r="B111" s="90">
        <v>26000000000</v>
      </c>
      <c r="C111" s="90">
        <v>-53.680411999999997</v>
      </c>
      <c r="E111" s="90">
        <v>26000000000</v>
      </c>
      <c r="F111" s="90">
        <v>-47.412154999999998</v>
      </c>
    </row>
    <row r="112" spans="2:6" x14ac:dyDescent="0.25">
      <c r="B112" s="90" t="s">
        <v>21</v>
      </c>
      <c r="C112" s="90"/>
      <c r="E112" s="90" t="s">
        <v>21</v>
      </c>
      <c r="F112" s="90"/>
    </row>
    <row r="113" spans="2:6" x14ac:dyDescent="0.25">
      <c r="B113" s="90"/>
      <c r="C113" s="90"/>
      <c r="E113" s="90"/>
      <c r="F113" s="90"/>
    </row>
    <row r="114" spans="2:6" x14ac:dyDescent="0.25">
      <c r="B114" s="90"/>
      <c r="C114" s="90"/>
      <c r="E114" s="90"/>
      <c r="F114" s="90"/>
    </row>
    <row r="115" spans="2:6" x14ac:dyDescent="0.25">
      <c r="B115" s="90" t="s">
        <v>23</v>
      </c>
      <c r="C115" s="90"/>
      <c r="E115" s="90" t="s">
        <v>23</v>
      </c>
      <c r="F115" s="90"/>
    </row>
    <row r="116" spans="2:6" x14ac:dyDescent="0.25">
      <c r="B116" s="90" t="s">
        <v>19</v>
      </c>
      <c r="C116" s="90" t="s">
        <v>210</v>
      </c>
      <c r="E116" s="90" t="s">
        <v>19</v>
      </c>
      <c r="F116" s="90" t="s">
        <v>210</v>
      </c>
    </row>
    <row r="117" spans="2:6" x14ac:dyDescent="0.25">
      <c r="B117" s="90">
        <v>1000000000</v>
      </c>
      <c r="C117" s="90">
        <v>-49.991028</v>
      </c>
      <c r="E117" s="90">
        <v>1000000000</v>
      </c>
      <c r="F117" s="90">
        <v>-71.040619000000007</v>
      </c>
    </row>
    <row r="118" spans="2:6" x14ac:dyDescent="0.25">
      <c r="B118" s="90">
        <v>1520833333.3333001</v>
      </c>
      <c r="C118" s="90">
        <v>-42.820613999999999</v>
      </c>
      <c r="E118" s="90">
        <v>1520833333.3333001</v>
      </c>
      <c r="F118" s="90">
        <v>-70.684585999999996</v>
      </c>
    </row>
    <row r="119" spans="2:6" x14ac:dyDescent="0.25">
      <c r="B119" s="90">
        <v>2041666666.6666999</v>
      </c>
      <c r="C119" s="90">
        <v>-37.900176999999999</v>
      </c>
      <c r="E119" s="90">
        <v>2041666666.6666999</v>
      </c>
      <c r="F119" s="90">
        <v>-66.493706000000003</v>
      </c>
    </row>
    <row r="120" spans="2:6" x14ac:dyDescent="0.25">
      <c r="B120" s="90">
        <v>2562500000</v>
      </c>
      <c r="C120" s="90">
        <v>-43.055511000000003</v>
      </c>
      <c r="E120" s="90">
        <v>2562500000</v>
      </c>
      <c r="F120" s="90">
        <v>-71.709190000000007</v>
      </c>
    </row>
    <row r="121" spans="2:6" x14ac:dyDescent="0.25">
      <c r="B121" s="90">
        <v>3083333333.3333001</v>
      </c>
      <c r="C121" s="90">
        <v>-45.987704999999998</v>
      </c>
      <c r="E121" s="90">
        <v>3083333333.3333001</v>
      </c>
      <c r="F121" s="90">
        <v>-69.635970999999998</v>
      </c>
    </row>
    <row r="122" spans="2:6" x14ac:dyDescent="0.25">
      <c r="B122" s="90">
        <v>3604166666.6666999</v>
      </c>
      <c r="C122" s="90">
        <v>-46.120037000000004</v>
      </c>
      <c r="E122" s="90">
        <v>3604166666.6666999</v>
      </c>
      <c r="F122" s="90">
        <v>-73.769478000000007</v>
      </c>
    </row>
    <row r="123" spans="2:6" x14ac:dyDescent="0.25">
      <c r="B123" s="90">
        <v>4125000000</v>
      </c>
      <c r="C123" s="90">
        <v>-43.318931999999997</v>
      </c>
      <c r="E123" s="90">
        <v>4125000000</v>
      </c>
      <c r="F123" s="90">
        <v>-70.868904000000001</v>
      </c>
    </row>
    <row r="124" spans="2:6" x14ac:dyDescent="0.25">
      <c r="B124" s="90">
        <v>4645833333.3332996</v>
      </c>
      <c r="C124" s="90">
        <v>-46.257339000000002</v>
      </c>
      <c r="E124" s="90">
        <v>4645833333.3332996</v>
      </c>
      <c r="F124" s="90">
        <v>-68.178398000000001</v>
      </c>
    </row>
    <row r="125" spans="2:6" x14ac:dyDescent="0.25">
      <c r="B125" s="90">
        <v>5166666666.6667004</v>
      </c>
      <c r="C125" s="90">
        <v>-53.062187000000002</v>
      </c>
      <c r="E125" s="90">
        <v>5166666666.6667004</v>
      </c>
      <c r="F125" s="90">
        <v>-63.264876999999998</v>
      </c>
    </row>
    <row r="126" spans="2:6" x14ac:dyDescent="0.25">
      <c r="B126" s="90">
        <v>5687500000</v>
      </c>
      <c r="C126" s="90">
        <v>-55.589165000000001</v>
      </c>
      <c r="E126" s="90">
        <v>5687500000</v>
      </c>
      <c r="F126" s="90">
        <v>-61.733051000000003</v>
      </c>
    </row>
    <row r="127" spans="2:6" x14ac:dyDescent="0.25">
      <c r="B127" s="90">
        <v>6208333333.3332996</v>
      </c>
      <c r="C127" s="90">
        <v>-54.456181000000001</v>
      </c>
      <c r="E127" s="90">
        <v>6208333333.3332996</v>
      </c>
      <c r="F127" s="90">
        <v>-60.657764</v>
      </c>
    </row>
    <row r="128" spans="2:6" x14ac:dyDescent="0.25">
      <c r="B128" s="90">
        <v>6729166666.6667004</v>
      </c>
      <c r="C128" s="90">
        <v>-49.222434999999997</v>
      </c>
      <c r="E128" s="90">
        <v>6729166666.6667004</v>
      </c>
      <c r="F128" s="90">
        <v>-59.958485000000003</v>
      </c>
    </row>
    <row r="129" spans="2:6" x14ac:dyDescent="0.25">
      <c r="B129" s="90">
        <v>7250000000</v>
      </c>
      <c r="C129" s="90">
        <v>-47.145462000000002</v>
      </c>
      <c r="E129" s="90">
        <v>7250000000</v>
      </c>
      <c r="F129" s="90">
        <v>-59.755135000000003</v>
      </c>
    </row>
    <row r="130" spans="2:6" x14ac:dyDescent="0.25">
      <c r="B130" s="90">
        <v>7770833333.3332996</v>
      </c>
      <c r="C130" s="90">
        <v>-46.314731999999999</v>
      </c>
      <c r="E130" s="90">
        <v>7770833333.3332996</v>
      </c>
      <c r="F130" s="90">
        <v>-59.717025999999997</v>
      </c>
    </row>
    <row r="131" spans="2:6" x14ac:dyDescent="0.25">
      <c r="B131" s="90">
        <v>8291666666.6667004</v>
      </c>
      <c r="C131" s="90">
        <v>-46.449944000000002</v>
      </c>
      <c r="E131" s="90">
        <v>8291666666.6667004</v>
      </c>
      <c r="F131" s="90">
        <v>-59.069415999999997</v>
      </c>
    </row>
    <row r="132" spans="2:6" x14ac:dyDescent="0.25">
      <c r="B132" s="90">
        <v>8812500000</v>
      </c>
      <c r="C132" s="90">
        <v>-47.103855000000003</v>
      </c>
      <c r="E132" s="90">
        <v>8812500000</v>
      </c>
      <c r="F132" s="90">
        <v>-58.099865000000001</v>
      </c>
    </row>
    <row r="133" spans="2:6" x14ac:dyDescent="0.25">
      <c r="B133" s="90">
        <v>9333333333.3332996</v>
      </c>
      <c r="C133" s="90">
        <v>-47.183205000000001</v>
      </c>
      <c r="E133" s="90">
        <v>9333333333.3332996</v>
      </c>
      <c r="F133" s="90">
        <v>-59.611480999999998</v>
      </c>
    </row>
    <row r="134" spans="2:6" x14ac:dyDescent="0.25">
      <c r="B134" s="90">
        <v>9854166666.6667004</v>
      </c>
      <c r="C134" s="90">
        <v>-48.068351999999997</v>
      </c>
      <c r="E134" s="90">
        <v>9854166666.6667004</v>
      </c>
      <c r="F134" s="90">
        <v>-62.604675</v>
      </c>
    </row>
    <row r="135" spans="2:6" x14ac:dyDescent="0.25">
      <c r="B135" s="90">
        <v>10375000000</v>
      </c>
      <c r="C135" s="90">
        <v>-49.776339999999998</v>
      </c>
      <c r="E135" s="90">
        <v>10375000000</v>
      </c>
      <c r="F135" s="90">
        <v>-65.796120000000002</v>
      </c>
    </row>
    <row r="136" spans="2:6" x14ac:dyDescent="0.25">
      <c r="B136" s="90">
        <v>10895833333.333</v>
      </c>
      <c r="C136" s="90">
        <v>-52.226131000000002</v>
      </c>
      <c r="E136" s="90">
        <v>10895833333.333</v>
      </c>
      <c r="F136" s="90">
        <v>-68.107994000000005</v>
      </c>
    </row>
    <row r="137" spans="2:6" x14ac:dyDescent="0.25">
      <c r="B137" s="90">
        <v>11416666666.667</v>
      </c>
      <c r="C137" s="90">
        <v>-54.100296</v>
      </c>
      <c r="E137" s="90">
        <v>11416666666.667</v>
      </c>
      <c r="F137" s="90">
        <v>-68.040298000000007</v>
      </c>
    </row>
    <row r="138" spans="2:6" x14ac:dyDescent="0.25">
      <c r="B138" s="90">
        <v>11937500000</v>
      </c>
      <c r="C138" s="90">
        <v>-53.808185999999999</v>
      </c>
      <c r="E138" s="90">
        <v>11937500000</v>
      </c>
      <c r="F138" s="90">
        <v>-68.433121</v>
      </c>
    </row>
    <row r="139" spans="2:6" x14ac:dyDescent="0.25">
      <c r="B139" s="90">
        <v>12458333333.333</v>
      </c>
      <c r="C139" s="90">
        <v>-52.682636000000002</v>
      </c>
      <c r="E139" s="90">
        <v>12458333333.333</v>
      </c>
      <c r="F139" s="90">
        <v>-68.077042000000006</v>
      </c>
    </row>
    <row r="140" spans="2:6" x14ac:dyDescent="0.25">
      <c r="B140" s="90">
        <v>12979166666.667</v>
      </c>
      <c r="C140" s="90">
        <v>-50.610042999999997</v>
      </c>
      <c r="E140" s="90">
        <v>12979166666.667</v>
      </c>
      <c r="F140" s="90">
        <v>-68.193984999999998</v>
      </c>
    </row>
    <row r="141" spans="2:6" x14ac:dyDescent="0.25">
      <c r="B141" s="90">
        <v>13500000000</v>
      </c>
      <c r="C141" s="90">
        <v>-49.359386000000001</v>
      </c>
      <c r="E141" s="90">
        <v>13500000000</v>
      </c>
      <c r="F141" s="90">
        <v>-69.065535999999994</v>
      </c>
    </row>
    <row r="142" spans="2:6" x14ac:dyDescent="0.25">
      <c r="B142" s="90">
        <v>14020833333.333</v>
      </c>
      <c r="C142" s="90">
        <v>-48.459732000000002</v>
      </c>
      <c r="E142" s="90">
        <v>14020833333.333</v>
      </c>
      <c r="F142" s="90">
        <v>-71.956085000000002</v>
      </c>
    </row>
    <row r="143" spans="2:6" x14ac:dyDescent="0.25">
      <c r="B143" s="90">
        <v>14541666666.667</v>
      </c>
      <c r="C143" s="90">
        <v>-47.701656</v>
      </c>
      <c r="E143" s="90">
        <v>14541666666.667</v>
      </c>
      <c r="F143" s="90">
        <v>-73.614906000000005</v>
      </c>
    </row>
    <row r="144" spans="2:6" x14ac:dyDescent="0.25">
      <c r="B144" s="90">
        <v>15062500000</v>
      </c>
      <c r="C144" s="90">
        <v>-46.841858000000002</v>
      </c>
      <c r="E144" s="90">
        <v>15062500000</v>
      </c>
      <c r="F144" s="90">
        <v>-73.411674000000005</v>
      </c>
    </row>
    <row r="145" spans="2:6" x14ac:dyDescent="0.25">
      <c r="B145" s="90">
        <v>15583333333.333</v>
      </c>
      <c r="C145" s="90">
        <v>-46.023788000000003</v>
      </c>
      <c r="E145" s="90">
        <v>15583333333.333</v>
      </c>
      <c r="F145" s="90">
        <v>-70.922545999999997</v>
      </c>
    </row>
    <row r="146" spans="2:6" x14ac:dyDescent="0.25">
      <c r="B146" s="90">
        <v>16104166666.667</v>
      </c>
      <c r="C146" s="90">
        <v>-45.952702000000002</v>
      </c>
      <c r="E146" s="90">
        <v>16104166666.667</v>
      </c>
      <c r="F146" s="90">
        <v>-71.195899999999995</v>
      </c>
    </row>
    <row r="147" spans="2:6" x14ac:dyDescent="0.25">
      <c r="B147" s="90">
        <v>16625000000</v>
      </c>
      <c r="C147" s="90">
        <v>-46.30603</v>
      </c>
      <c r="E147" s="90">
        <v>16625000000</v>
      </c>
      <c r="F147" s="90">
        <v>-73.333152999999996</v>
      </c>
    </row>
    <row r="148" spans="2:6" x14ac:dyDescent="0.25">
      <c r="B148" s="90">
        <v>17145833333.333</v>
      </c>
      <c r="C148" s="90">
        <v>-47.382365999999998</v>
      </c>
      <c r="E148" s="90">
        <v>17145833333.333</v>
      </c>
      <c r="F148" s="90">
        <v>-74.915145999999993</v>
      </c>
    </row>
    <row r="149" spans="2:6" x14ac:dyDescent="0.25">
      <c r="B149" s="90">
        <v>17666666666.667</v>
      </c>
      <c r="C149" s="90">
        <v>-48.231194000000002</v>
      </c>
      <c r="E149" s="90">
        <v>17666666666.667</v>
      </c>
      <c r="F149" s="90">
        <v>-73.862990999999994</v>
      </c>
    </row>
    <row r="150" spans="2:6" x14ac:dyDescent="0.25">
      <c r="B150" s="90">
        <v>18187500000</v>
      </c>
      <c r="C150" s="90">
        <v>-48.733128000000001</v>
      </c>
      <c r="E150" s="90">
        <v>18187500000</v>
      </c>
      <c r="F150" s="90">
        <v>-71.476958999999994</v>
      </c>
    </row>
    <row r="151" spans="2:6" x14ac:dyDescent="0.25">
      <c r="B151" s="90">
        <v>18708333333.333</v>
      </c>
      <c r="C151" s="90">
        <v>-48.550209000000002</v>
      </c>
      <c r="E151" s="90">
        <v>18708333333.333</v>
      </c>
      <c r="F151" s="90">
        <v>-69.813407999999995</v>
      </c>
    </row>
    <row r="152" spans="2:6" x14ac:dyDescent="0.25">
      <c r="B152" s="90">
        <v>19229166666.667</v>
      </c>
      <c r="C152" s="90">
        <v>-47.883366000000002</v>
      </c>
      <c r="E152" s="90">
        <v>19229166666.667</v>
      </c>
      <c r="F152" s="90">
        <v>-69.984634</v>
      </c>
    </row>
    <row r="153" spans="2:6" x14ac:dyDescent="0.25">
      <c r="B153" s="90">
        <v>19750000000</v>
      </c>
      <c r="C153" s="90">
        <v>-47.143219000000002</v>
      </c>
      <c r="E153" s="90">
        <v>19750000000</v>
      </c>
      <c r="F153" s="90">
        <v>-72.682013999999995</v>
      </c>
    </row>
    <row r="154" spans="2:6" x14ac:dyDescent="0.25">
      <c r="B154" s="90">
        <v>20270833333.333</v>
      </c>
      <c r="C154" s="90">
        <v>-46.44162</v>
      </c>
      <c r="E154" s="90">
        <v>20270833333.333</v>
      </c>
      <c r="F154" s="90">
        <v>-73.721024</v>
      </c>
    </row>
    <row r="155" spans="2:6" x14ac:dyDescent="0.25">
      <c r="B155" s="90">
        <v>20791666666.667</v>
      </c>
      <c r="C155" s="90">
        <v>-45.913055</v>
      </c>
      <c r="E155" s="90">
        <v>20791666666.667</v>
      </c>
      <c r="F155" s="90">
        <v>-73.510872000000006</v>
      </c>
    </row>
    <row r="156" spans="2:6" x14ac:dyDescent="0.25">
      <c r="B156" s="90">
        <v>21312500000</v>
      </c>
      <c r="C156" s="90">
        <v>-45.320228999999998</v>
      </c>
      <c r="E156" s="90">
        <v>21312500000</v>
      </c>
      <c r="F156" s="90">
        <v>-71.817100999999994</v>
      </c>
    </row>
    <row r="157" spans="2:6" x14ac:dyDescent="0.25">
      <c r="B157" s="90">
        <v>21833333333.333</v>
      </c>
      <c r="C157" s="90">
        <v>-44.626533999999999</v>
      </c>
      <c r="E157" s="90">
        <v>21833333333.333</v>
      </c>
      <c r="F157" s="90">
        <v>-70.669455999999997</v>
      </c>
    </row>
    <row r="158" spans="2:6" x14ac:dyDescent="0.25">
      <c r="B158" s="90">
        <v>22354166666.667</v>
      </c>
      <c r="C158" s="90">
        <v>-43.872096999999997</v>
      </c>
      <c r="E158" s="90">
        <v>22354166666.667</v>
      </c>
      <c r="F158" s="90">
        <v>-69.401084999999995</v>
      </c>
    </row>
    <row r="159" spans="2:6" x14ac:dyDescent="0.25">
      <c r="B159" s="90">
        <v>22875000000</v>
      </c>
      <c r="C159" s="90">
        <v>-43.361778000000001</v>
      </c>
      <c r="E159" s="90">
        <v>22875000000</v>
      </c>
      <c r="F159" s="90">
        <v>-67.694923000000003</v>
      </c>
    </row>
    <row r="160" spans="2:6" x14ac:dyDescent="0.25">
      <c r="B160" s="90">
        <v>23395833333.333</v>
      </c>
      <c r="C160" s="90">
        <v>-43.152755999999997</v>
      </c>
      <c r="E160" s="90">
        <v>23395833333.333</v>
      </c>
      <c r="F160" s="90">
        <v>-69.587219000000005</v>
      </c>
    </row>
    <row r="161" spans="2:6" x14ac:dyDescent="0.25">
      <c r="B161" s="90">
        <v>23916666666.667</v>
      </c>
      <c r="C161" s="90">
        <v>-43.526381999999998</v>
      </c>
      <c r="E161" s="90">
        <v>23916666666.667</v>
      </c>
      <c r="F161" s="90">
        <v>-71.237121999999999</v>
      </c>
    </row>
    <row r="162" spans="2:6" x14ac:dyDescent="0.25">
      <c r="B162" s="90">
        <v>24437500000</v>
      </c>
      <c r="C162" s="90">
        <v>-44.119301</v>
      </c>
      <c r="E162" s="90">
        <v>24437500000</v>
      </c>
      <c r="F162" s="90">
        <v>-71.905403000000007</v>
      </c>
    </row>
    <row r="163" spans="2:6" x14ac:dyDescent="0.25">
      <c r="B163" s="90">
        <v>24958333333.333</v>
      </c>
      <c r="C163" s="90">
        <v>-44.900841</v>
      </c>
      <c r="E163" s="90">
        <v>24958333333.333</v>
      </c>
      <c r="F163" s="90">
        <v>-68.753517000000002</v>
      </c>
    </row>
    <row r="164" spans="2:6" x14ac:dyDescent="0.25">
      <c r="B164" s="90">
        <v>25479166666.667</v>
      </c>
      <c r="C164" s="90">
        <v>-45.456135000000003</v>
      </c>
      <c r="E164" s="90">
        <v>25479166666.667</v>
      </c>
      <c r="F164" s="90">
        <v>-65.781822000000005</v>
      </c>
    </row>
    <row r="165" spans="2:6" x14ac:dyDescent="0.25">
      <c r="B165" s="90">
        <v>26000000000</v>
      </c>
      <c r="C165" s="90">
        <v>-45.810138999999999</v>
      </c>
      <c r="E165" s="90">
        <v>26000000000</v>
      </c>
      <c r="F165" s="90">
        <v>-63.590656000000003</v>
      </c>
    </row>
    <row r="166" spans="2:6" x14ac:dyDescent="0.25">
      <c r="B166" s="90" t="s">
        <v>21</v>
      </c>
      <c r="C166" s="90"/>
      <c r="E166" s="90" t="s">
        <v>21</v>
      </c>
      <c r="F166" s="90"/>
    </row>
    <row r="167" spans="2:6" x14ac:dyDescent="0.25">
      <c r="B167" s="90"/>
      <c r="C167" s="90"/>
      <c r="E167" s="90"/>
      <c r="F167" s="90"/>
    </row>
    <row r="168" spans="2:6" x14ac:dyDescent="0.25">
      <c r="B168" s="90"/>
      <c r="C168" s="90"/>
      <c r="E168" s="90"/>
      <c r="F168" s="90"/>
    </row>
    <row r="169" spans="2:6" x14ac:dyDescent="0.25">
      <c r="B169" s="90" t="s">
        <v>24</v>
      </c>
      <c r="C169" s="90"/>
      <c r="E169" s="90" t="s">
        <v>24</v>
      </c>
      <c r="F169" s="90"/>
    </row>
    <row r="170" spans="2:6" x14ac:dyDescent="0.25">
      <c r="B170" s="90" t="s">
        <v>19</v>
      </c>
      <c r="C170" s="90" t="s">
        <v>211</v>
      </c>
      <c r="E170" s="90" t="s">
        <v>19</v>
      </c>
      <c r="F170" s="90" t="s">
        <v>211</v>
      </c>
    </row>
    <row r="171" spans="2:6" x14ac:dyDescent="0.25">
      <c r="B171" s="90">
        <v>1000000000</v>
      </c>
      <c r="C171" s="90">
        <v>-76.314971999999997</v>
      </c>
      <c r="E171" s="90">
        <v>1000000000</v>
      </c>
      <c r="F171" s="90">
        <v>-82.452515000000005</v>
      </c>
    </row>
    <row r="172" spans="2:6" x14ac:dyDescent="0.25">
      <c r="B172" s="90">
        <v>1520833333.3333001</v>
      </c>
      <c r="C172" s="90">
        <v>-65.782921000000002</v>
      </c>
      <c r="E172" s="90">
        <v>1520833333.3333001</v>
      </c>
      <c r="F172" s="90">
        <v>-67.104705999999993</v>
      </c>
    </row>
    <row r="173" spans="2:6" x14ac:dyDescent="0.25">
      <c r="B173" s="90">
        <v>2041666666.6666999</v>
      </c>
      <c r="C173" s="90">
        <v>-55.443202999999997</v>
      </c>
      <c r="E173" s="90">
        <v>2041666666.6666999</v>
      </c>
      <c r="F173" s="90">
        <v>-50.74033</v>
      </c>
    </row>
    <row r="174" spans="2:6" x14ac:dyDescent="0.25">
      <c r="B174" s="90">
        <v>2562500000</v>
      </c>
      <c r="C174" s="90">
        <v>-53.195456999999998</v>
      </c>
      <c r="E174" s="90">
        <v>2562500000</v>
      </c>
      <c r="F174" s="90">
        <v>-46.560074</v>
      </c>
    </row>
    <row r="175" spans="2:6" x14ac:dyDescent="0.25">
      <c r="B175" s="90">
        <v>3083333333.3333001</v>
      </c>
      <c r="C175" s="90">
        <v>-56.594226999999997</v>
      </c>
      <c r="E175" s="90">
        <v>3083333333.3333001</v>
      </c>
      <c r="F175" s="90">
        <v>-48.492882000000002</v>
      </c>
    </row>
    <row r="176" spans="2:6" x14ac:dyDescent="0.25">
      <c r="B176" s="90">
        <v>3604166666.6666999</v>
      </c>
      <c r="C176" s="90">
        <v>-59.535046000000001</v>
      </c>
      <c r="E176" s="90">
        <v>3604166666.6666999</v>
      </c>
      <c r="F176" s="90">
        <v>-48.382396999999997</v>
      </c>
    </row>
    <row r="177" spans="2:6" x14ac:dyDescent="0.25">
      <c r="B177" s="90">
        <v>4125000000</v>
      </c>
      <c r="C177" s="90">
        <v>-63.204906000000001</v>
      </c>
      <c r="E177" s="90">
        <v>4125000000</v>
      </c>
      <c r="F177" s="90">
        <v>-45.967627999999998</v>
      </c>
    </row>
    <row r="178" spans="2:6" x14ac:dyDescent="0.25">
      <c r="B178" s="90">
        <v>4645833333.3332996</v>
      </c>
      <c r="C178" s="90">
        <v>-63.832512000000001</v>
      </c>
      <c r="E178" s="90">
        <v>4645833333.3332996</v>
      </c>
      <c r="F178" s="90">
        <v>-41.412250999999998</v>
      </c>
    </row>
    <row r="179" spans="2:6" x14ac:dyDescent="0.25">
      <c r="B179" s="90">
        <v>5166666666.6667004</v>
      </c>
      <c r="C179" s="90">
        <v>-64.896240000000006</v>
      </c>
      <c r="E179" s="90">
        <v>5166666666.6667004</v>
      </c>
      <c r="F179" s="90">
        <v>-39.723636999999997</v>
      </c>
    </row>
    <row r="180" spans="2:6" x14ac:dyDescent="0.25">
      <c r="B180" s="90">
        <v>5687500000</v>
      </c>
      <c r="C180" s="90">
        <v>-66.067229999999995</v>
      </c>
      <c r="E180" s="90">
        <v>5687500000</v>
      </c>
      <c r="F180" s="90">
        <v>-38.490299</v>
      </c>
    </row>
    <row r="181" spans="2:6" x14ac:dyDescent="0.25">
      <c r="B181" s="90">
        <v>6208333333.3332996</v>
      </c>
      <c r="C181" s="90">
        <v>-70.436081000000001</v>
      </c>
      <c r="E181" s="90">
        <v>6208333333.3332996</v>
      </c>
      <c r="F181" s="90">
        <v>-38.369914999999999</v>
      </c>
    </row>
    <row r="182" spans="2:6" x14ac:dyDescent="0.25">
      <c r="B182" s="90">
        <v>6729166666.6667004</v>
      </c>
      <c r="C182" s="90">
        <v>-74.573684999999998</v>
      </c>
      <c r="E182" s="90">
        <v>6729166666.6667004</v>
      </c>
      <c r="F182" s="90">
        <v>-39.126964999999998</v>
      </c>
    </row>
    <row r="183" spans="2:6" x14ac:dyDescent="0.25">
      <c r="B183" s="90">
        <v>7250000000</v>
      </c>
      <c r="C183" s="90">
        <v>-75.709450000000004</v>
      </c>
      <c r="E183" s="90">
        <v>7250000000</v>
      </c>
      <c r="F183" s="90">
        <v>-40.965553</v>
      </c>
    </row>
    <row r="184" spans="2:6" x14ac:dyDescent="0.25">
      <c r="B184" s="90">
        <v>7770833333.3332996</v>
      </c>
      <c r="C184" s="90">
        <v>-73.697556000000006</v>
      </c>
      <c r="E184" s="90">
        <v>7770833333.3332996</v>
      </c>
      <c r="F184" s="90">
        <v>-43.318775000000002</v>
      </c>
    </row>
    <row r="185" spans="2:6" x14ac:dyDescent="0.25">
      <c r="B185" s="90">
        <v>8291666666.6667004</v>
      </c>
      <c r="C185" s="90">
        <v>-72.653830999999997</v>
      </c>
      <c r="E185" s="90">
        <v>8291666666.6667004</v>
      </c>
      <c r="F185" s="90">
        <v>-47.678738000000003</v>
      </c>
    </row>
    <row r="186" spans="2:6" x14ac:dyDescent="0.25">
      <c r="B186" s="90">
        <v>8812500000</v>
      </c>
      <c r="C186" s="90">
        <v>-74.626694000000001</v>
      </c>
      <c r="E186" s="90">
        <v>8812500000</v>
      </c>
      <c r="F186" s="90">
        <v>-54.796168999999999</v>
      </c>
    </row>
    <row r="187" spans="2:6" x14ac:dyDescent="0.25">
      <c r="B187" s="90">
        <v>9333333333.3332996</v>
      </c>
      <c r="C187" s="90">
        <v>-76.611626000000001</v>
      </c>
      <c r="E187" s="90">
        <v>9333333333.3332996</v>
      </c>
      <c r="F187" s="90">
        <v>-56.900848000000003</v>
      </c>
    </row>
    <row r="188" spans="2:6" x14ac:dyDescent="0.25">
      <c r="B188" s="90">
        <v>9854166666.6667004</v>
      </c>
      <c r="C188" s="90">
        <v>-75.204170000000005</v>
      </c>
      <c r="E188" s="90">
        <v>9854166666.6667004</v>
      </c>
      <c r="F188" s="90">
        <v>-54.125084000000001</v>
      </c>
    </row>
    <row r="189" spans="2:6" x14ac:dyDescent="0.25">
      <c r="B189" s="90">
        <v>10375000000</v>
      </c>
      <c r="C189" s="90">
        <v>-70.799316000000005</v>
      </c>
      <c r="E189" s="90">
        <v>10375000000</v>
      </c>
      <c r="F189" s="90">
        <v>-46.512421000000003</v>
      </c>
    </row>
    <row r="190" spans="2:6" x14ac:dyDescent="0.25">
      <c r="B190" s="90">
        <v>10895833333.333</v>
      </c>
      <c r="C190" s="90">
        <v>-65.699509000000006</v>
      </c>
      <c r="E190" s="90">
        <v>10895833333.333</v>
      </c>
      <c r="F190" s="90">
        <v>-42.403461</v>
      </c>
    </row>
    <row r="191" spans="2:6" x14ac:dyDescent="0.25">
      <c r="B191" s="90">
        <v>11416666666.667</v>
      </c>
      <c r="C191" s="90">
        <v>-62.805222000000001</v>
      </c>
      <c r="E191" s="90">
        <v>11416666666.667</v>
      </c>
      <c r="F191" s="90">
        <v>-40.144337</v>
      </c>
    </row>
    <row r="192" spans="2:6" x14ac:dyDescent="0.25">
      <c r="B192" s="90">
        <v>11937500000</v>
      </c>
      <c r="C192" s="90">
        <v>-61.151814000000002</v>
      </c>
      <c r="E192" s="90">
        <v>11937500000</v>
      </c>
      <c r="F192" s="90">
        <v>-38.622982</v>
      </c>
    </row>
    <row r="193" spans="2:6" x14ac:dyDescent="0.25">
      <c r="B193" s="90">
        <v>12458333333.333</v>
      </c>
      <c r="C193" s="90">
        <v>-62.126904000000003</v>
      </c>
      <c r="E193" s="90">
        <v>12458333333.333</v>
      </c>
      <c r="F193" s="90">
        <v>-38.039085</v>
      </c>
    </row>
    <row r="194" spans="2:6" x14ac:dyDescent="0.25">
      <c r="B194" s="90">
        <v>12979166666.667</v>
      </c>
      <c r="C194" s="90">
        <v>-62.979644999999998</v>
      </c>
      <c r="E194" s="90">
        <v>12979166666.667</v>
      </c>
      <c r="F194" s="90">
        <v>-37.818424</v>
      </c>
    </row>
    <row r="195" spans="2:6" x14ac:dyDescent="0.25">
      <c r="B195" s="90">
        <v>13500000000</v>
      </c>
      <c r="C195" s="90">
        <v>-63.920932999999998</v>
      </c>
      <c r="E195" s="90">
        <v>13500000000</v>
      </c>
      <c r="F195" s="90">
        <v>-38.072280999999997</v>
      </c>
    </row>
    <row r="196" spans="2:6" x14ac:dyDescent="0.25">
      <c r="B196" s="90">
        <v>14020833333.333</v>
      </c>
      <c r="C196" s="90">
        <v>-62.776764</v>
      </c>
      <c r="E196" s="90">
        <v>14020833333.333</v>
      </c>
      <c r="F196" s="90">
        <v>-37.920872000000003</v>
      </c>
    </row>
    <row r="197" spans="2:6" x14ac:dyDescent="0.25">
      <c r="B197" s="90">
        <v>14541666666.667</v>
      </c>
      <c r="C197" s="90">
        <v>-62.576262999999997</v>
      </c>
      <c r="E197" s="90">
        <v>14541666666.667</v>
      </c>
      <c r="F197" s="90">
        <v>-37.529361999999999</v>
      </c>
    </row>
    <row r="198" spans="2:6" x14ac:dyDescent="0.25">
      <c r="B198" s="90">
        <v>15062500000</v>
      </c>
      <c r="C198" s="90">
        <v>-63.695174999999999</v>
      </c>
      <c r="E198" s="90">
        <v>15062500000</v>
      </c>
      <c r="F198" s="90">
        <v>-36.843735000000002</v>
      </c>
    </row>
    <row r="199" spans="2:6" x14ac:dyDescent="0.25">
      <c r="B199" s="90">
        <v>15583333333.333</v>
      </c>
      <c r="C199" s="90">
        <v>-67.802422000000007</v>
      </c>
      <c r="E199" s="90">
        <v>15583333333.333</v>
      </c>
      <c r="F199" s="90">
        <v>-36.478878000000002</v>
      </c>
    </row>
    <row r="200" spans="2:6" x14ac:dyDescent="0.25">
      <c r="B200" s="90">
        <v>16104166666.667</v>
      </c>
      <c r="C200" s="90">
        <v>-69.684944000000002</v>
      </c>
      <c r="E200" s="90">
        <v>16104166666.667</v>
      </c>
      <c r="F200" s="90">
        <v>-36.281120000000001</v>
      </c>
    </row>
    <row r="201" spans="2:6" x14ac:dyDescent="0.25">
      <c r="B201" s="90">
        <v>16625000000</v>
      </c>
      <c r="C201" s="90">
        <v>-69.190002000000007</v>
      </c>
      <c r="E201" s="90">
        <v>16625000000</v>
      </c>
      <c r="F201" s="90">
        <v>-36.322285000000001</v>
      </c>
    </row>
    <row r="202" spans="2:6" x14ac:dyDescent="0.25">
      <c r="B202" s="90">
        <v>17145833333.333</v>
      </c>
      <c r="C202" s="90">
        <v>-65.581833000000003</v>
      </c>
      <c r="E202" s="90">
        <v>17145833333.333</v>
      </c>
      <c r="F202" s="90">
        <v>-36.316581999999997</v>
      </c>
    </row>
    <row r="203" spans="2:6" x14ac:dyDescent="0.25">
      <c r="B203" s="90">
        <v>17666666666.667</v>
      </c>
      <c r="C203" s="90">
        <v>-63.408355999999998</v>
      </c>
      <c r="E203" s="90">
        <v>17666666666.667</v>
      </c>
      <c r="F203" s="90">
        <v>-36.641933000000002</v>
      </c>
    </row>
    <row r="204" spans="2:6" x14ac:dyDescent="0.25">
      <c r="B204" s="90">
        <v>18187500000</v>
      </c>
      <c r="C204" s="90">
        <v>-63.158130999999997</v>
      </c>
      <c r="E204" s="90">
        <v>18187500000</v>
      </c>
      <c r="F204" s="90">
        <v>-37.086284999999997</v>
      </c>
    </row>
    <row r="205" spans="2:6" x14ac:dyDescent="0.25">
      <c r="B205" s="90">
        <v>18708333333.333</v>
      </c>
      <c r="C205" s="90">
        <v>-64.186508000000003</v>
      </c>
      <c r="E205" s="90">
        <v>18708333333.333</v>
      </c>
      <c r="F205" s="90">
        <v>-37.984538999999998</v>
      </c>
    </row>
    <row r="206" spans="2:6" x14ac:dyDescent="0.25">
      <c r="B206" s="90">
        <v>19229166666.667</v>
      </c>
      <c r="C206" s="90">
        <v>-65.100821999999994</v>
      </c>
      <c r="E206" s="90">
        <v>19229166666.667</v>
      </c>
      <c r="F206" s="90">
        <v>-38.749496000000001</v>
      </c>
    </row>
    <row r="207" spans="2:6" x14ac:dyDescent="0.25">
      <c r="B207" s="90">
        <v>19750000000</v>
      </c>
      <c r="C207" s="90">
        <v>-66.341858000000002</v>
      </c>
      <c r="E207" s="90">
        <v>19750000000</v>
      </c>
      <c r="F207" s="90">
        <v>-39.43618</v>
      </c>
    </row>
    <row r="208" spans="2:6" x14ac:dyDescent="0.25">
      <c r="B208" s="90">
        <v>20270833333.333</v>
      </c>
      <c r="C208" s="90">
        <v>-68.605186000000003</v>
      </c>
      <c r="E208" s="90">
        <v>20270833333.333</v>
      </c>
      <c r="F208" s="90">
        <v>-39.781925000000001</v>
      </c>
    </row>
    <row r="209" spans="2:6" x14ac:dyDescent="0.25">
      <c r="B209" s="90">
        <v>20791666666.667</v>
      </c>
      <c r="C209" s="90">
        <v>-71.189445000000006</v>
      </c>
      <c r="E209" s="90">
        <v>20791666666.667</v>
      </c>
      <c r="F209" s="90">
        <v>-40.230983999999999</v>
      </c>
    </row>
    <row r="210" spans="2:6" x14ac:dyDescent="0.25">
      <c r="B210" s="90">
        <v>21312500000</v>
      </c>
      <c r="C210" s="90">
        <v>-71.932922000000005</v>
      </c>
      <c r="E210" s="90">
        <v>21312500000</v>
      </c>
      <c r="F210" s="90">
        <v>-40.987450000000003</v>
      </c>
    </row>
    <row r="211" spans="2:6" x14ac:dyDescent="0.25">
      <c r="B211" s="90">
        <v>21833333333.333</v>
      </c>
      <c r="C211" s="90">
        <v>-70.070580000000007</v>
      </c>
      <c r="E211" s="90">
        <v>21833333333.333</v>
      </c>
      <c r="F211" s="90">
        <v>-42.101849000000001</v>
      </c>
    </row>
    <row r="212" spans="2:6" x14ac:dyDescent="0.25">
      <c r="B212" s="90">
        <v>22354166666.667</v>
      </c>
      <c r="C212" s="90">
        <v>-68.000152999999997</v>
      </c>
      <c r="E212" s="90">
        <v>22354166666.667</v>
      </c>
      <c r="F212" s="90">
        <v>-43.473891999999999</v>
      </c>
    </row>
    <row r="213" spans="2:6" x14ac:dyDescent="0.25">
      <c r="B213" s="90">
        <v>22875000000</v>
      </c>
      <c r="C213" s="90">
        <v>-66.408141999999998</v>
      </c>
      <c r="E213" s="90">
        <v>22875000000</v>
      </c>
      <c r="F213" s="90">
        <v>-44.959254999999999</v>
      </c>
    </row>
    <row r="214" spans="2:6" x14ac:dyDescent="0.25">
      <c r="B214" s="90">
        <v>23395833333.333</v>
      </c>
      <c r="C214" s="90">
        <v>-65.446586999999994</v>
      </c>
      <c r="E214" s="90">
        <v>23395833333.333</v>
      </c>
      <c r="F214" s="90">
        <v>-46.460017999999998</v>
      </c>
    </row>
    <row r="215" spans="2:6" x14ac:dyDescent="0.25">
      <c r="B215" s="90">
        <v>23916666666.667</v>
      </c>
      <c r="C215" s="90">
        <v>-64.629279999999994</v>
      </c>
      <c r="E215" s="90">
        <v>23916666666.667</v>
      </c>
      <c r="F215" s="90">
        <v>-47.913485999999999</v>
      </c>
    </row>
    <row r="216" spans="2:6" x14ac:dyDescent="0.25">
      <c r="B216" s="90">
        <v>24437500000</v>
      </c>
      <c r="C216" s="90">
        <v>-64.416793999999996</v>
      </c>
      <c r="E216" s="90">
        <v>24437500000</v>
      </c>
      <c r="F216" s="90">
        <v>-49.596770999999997</v>
      </c>
    </row>
    <row r="217" spans="2:6" x14ac:dyDescent="0.25">
      <c r="B217" s="90">
        <v>24958333333.333</v>
      </c>
      <c r="C217" s="90">
        <v>-65.004929000000004</v>
      </c>
      <c r="E217" s="90">
        <v>24958333333.333</v>
      </c>
      <c r="F217" s="90">
        <v>-51.831764</v>
      </c>
    </row>
    <row r="218" spans="2:6" x14ac:dyDescent="0.25">
      <c r="B218" s="90">
        <v>25479166666.667</v>
      </c>
      <c r="C218" s="90">
        <v>-65.780440999999996</v>
      </c>
      <c r="E218" s="90">
        <v>25479166666.667</v>
      </c>
      <c r="F218" s="90">
        <v>-54.601982</v>
      </c>
    </row>
    <row r="219" spans="2:6" x14ac:dyDescent="0.25">
      <c r="B219" s="90">
        <v>26000000000</v>
      </c>
      <c r="C219" s="90">
        <v>-66.431610000000006</v>
      </c>
      <c r="E219" s="90">
        <v>26000000000</v>
      </c>
      <c r="F219" s="90">
        <v>-56.661911000000003</v>
      </c>
    </row>
    <row r="220" spans="2:6" x14ac:dyDescent="0.25">
      <c r="B220" s="90" t="s">
        <v>21</v>
      </c>
      <c r="C220" s="90"/>
      <c r="E220" s="90" t="s">
        <v>21</v>
      </c>
      <c r="F220" s="90"/>
    </row>
    <row r="221" spans="2:6" x14ac:dyDescent="0.25">
      <c r="B221" s="90"/>
      <c r="C221" s="90"/>
      <c r="E221" s="90"/>
      <c r="F221" s="90"/>
    </row>
    <row r="222" spans="2:6" x14ac:dyDescent="0.25">
      <c r="B222" s="90"/>
      <c r="C222" s="90"/>
      <c r="E222" s="90"/>
      <c r="F222" s="90"/>
    </row>
    <row r="223" spans="2:6" x14ac:dyDescent="0.25">
      <c r="B223" s="90" t="s">
        <v>25</v>
      </c>
      <c r="C223" s="90"/>
      <c r="E223" s="90" t="s">
        <v>25</v>
      </c>
      <c r="F223" s="90"/>
    </row>
    <row r="224" spans="2:6" x14ac:dyDescent="0.25">
      <c r="B224" s="90" t="s">
        <v>19</v>
      </c>
      <c r="C224" s="90" t="s">
        <v>212</v>
      </c>
      <c r="E224" s="90" t="s">
        <v>19</v>
      </c>
      <c r="F224" s="90" t="s">
        <v>212</v>
      </c>
    </row>
    <row r="225" spans="2:6" x14ac:dyDescent="0.25">
      <c r="B225" s="90">
        <v>1000000000</v>
      </c>
      <c r="C225" s="90">
        <v>-69.694626</v>
      </c>
      <c r="E225" s="90">
        <v>1000000000</v>
      </c>
      <c r="F225" s="90">
        <v>-91.046775999999994</v>
      </c>
    </row>
    <row r="226" spans="2:6" x14ac:dyDescent="0.25">
      <c r="B226" s="90">
        <v>1520833333.3333001</v>
      </c>
      <c r="C226" s="90">
        <v>-59.750813000000001</v>
      </c>
      <c r="E226" s="90">
        <v>1520833333.3333001</v>
      </c>
      <c r="F226" s="90">
        <v>-80.104523</v>
      </c>
    </row>
    <row r="227" spans="2:6" x14ac:dyDescent="0.25">
      <c r="B227" s="90">
        <v>2041666666.6666999</v>
      </c>
      <c r="C227" s="90">
        <v>-49.747677000000003</v>
      </c>
      <c r="E227" s="90">
        <v>2041666666.6666999</v>
      </c>
      <c r="F227" s="90">
        <v>-68.796379000000002</v>
      </c>
    </row>
    <row r="228" spans="2:6" x14ac:dyDescent="0.25">
      <c r="B228" s="90">
        <v>2562500000</v>
      </c>
      <c r="C228" s="90">
        <v>-46.003802999999998</v>
      </c>
      <c r="E228" s="90">
        <v>2562500000</v>
      </c>
      <c r="F228" s="90">
        <v>-58.564033999999999</v>
      </c>
    </row>
    <row r="229" spans="2:6" x14ac:dyDescent="0.25">
      <c r="B229" s="90">
        <v>3083333333.3333001</v>
      </c>
      <c r="C229" s="90">
        <v>-48.939582999999999</v>
      </c>
      <c r="E229" s="90">
        <v>3083333333.3333001</v>
      </c>
      <c r="F229" s="90">
        <v>-57.214939000000001</v>
      </c>
    </row>
    <row r="230" spans="2:6" x14ac:dyDescent="0.25">
      <c r="B230" s="90">
        <v>3604166666.6666999</v>
      </c>
      <c r="C230" s="90">
        <v>-51.262183999999998</v>
      </c>
      <c r="E230" s="90">
        <v>3604166666.6666999</v>
      </c>
      <c r="F230" s="90">
        <v>-55.515307999999997</v>
      </c>
    </row>
    <row r="231" spans="2:6" x14ac:dyDescent="0.25">
      <c r="B231" s="90">
        <v>4125000000</v>
      </c>
      <c r="C231" s="90">
        <v>-51.724818999999997</v>
      </c>
      <c r="E231" s="90">
        <v>4125000000</v>
      </c>
      <c r="F231" s="90">
        <v>-62.082458000000003</v>
      </c>
    </row>
    <row r="232" spans="2:6" x14ac:dyDescent="0.25">
      <c r="B232" s="90">
        <v>4645833333.3332996</v>
      </c>
      <c r="C232" s="90">
        <v>-53.236637000000002</v>
      </c>
      <c r="E232" s="90">
        <v>4645833333.3332996</v>
      </c>
      <c r="F232" s="90">
        <v>-70.998985000000005</v>
      </c>
    </row>
    <row r="233" spans="2:6" x14ac:dyDescent="0.25">
      <c r="B233" s="90">
        <v>5166666666.6667004</v>
      </c>
      <c r="C233" s="90">
        <v>-58.995876000000003</v>
      </c>
      <c r="E233" s="90">
        <v>5166666666.6667004</v>
      </c>
      <c r="F233" s="90">
        <v>-73.879897999999997</v>
      </c>
    </row>
    <row r="234" spans="2:6" x14ac:dyDescent="0.25">
      <c r="B234" s="90">
        <v>5687500000</v>
      </c>
      <c r="C234" s="90">
        <v>-64.691970999999995</v>
      </c>
      <c r="E234" s="90">
        <v>5687500000</v>
      </c>
      <c r="F234" s="90">
        <v>-69.894469999999998</v>
      </c>
    </row>
    <row r="235" spans="2:6" x14ac:dyDescent="0.25">
      <c r="B235" s="90">
        <v>6208333333.3332996</v>
      </c>
      <c r="C235" s="90">
        <v>-67.695549</v>
      </c>
      <c r="E235" s="90">
        <v>6208333333.3332996</v>
      </c>
      <c r="F235" s="90">
        <v>-62.818458999999997</v>
      </c>
    </row>
    <row r="236" spans="2:6" x14ac:dyDescent="0.25">
      <c r="B236" s="90">
        <v>6729166666.6667004</v>
      </c>
      <c r="C236" s="90">
        <v>-65.175506999999996</v>
      </c>
      <c r="E236" s="90">
        <v>6729166666.6667004</v>
      </c>
      <c r="F236" s="90">
        <v>-63.020488999999998</v>
      </c>
    </row>
    <row r="237" spans="2:6" x14ac:dyDescent="0.25">
      <c r="B237" s="90">
        <v>7250000000</v>
      </c>
      <c r="C237" s="90">
        <v>-61.681598999999999</v>
      </c>
      <c r="E237" s="90">
        <v>7250000000</v>
      </c>
      <c r="F237" s="90">
        <v>-64.989563000000004</v>
      </c>
    </row>
    <row r="238" spans="2:6" x14ac:dyDescent="0.25">
      <c r="B238" s="90">
        <v>7770833333.3332996</v>
      </c>
      <c r="C238" s="90">
        <v>-58.653759000000001</v>
      </c>
      <c r="E238" s="90">
        <v>7770833333.3332996</v>
      </c>
      <c r="F238" s="90">
        <v>-68.880623</v>
      </c>
    </row>
    <row r="239" spans="2:6" x14ac:dyDescent="0.25">
      <c r="B239" s="90">
        <v>8291666666.6667004</v>
      </c>
      <c r="C239" s="90">
        <v>-56.764172000000002</v>
      </c>
      <c r="E239" s="90">
        <v>8291666666.6667004</v>
      </c>
      <c r="F239" s="90">
        <v>-72.032143000000005</v>
      </c>
    </row>
    <row r="240" spans="2:6" x14ac:dyDescent="0.25">
      <c r="B240" s="90">
        <v>8812500000</v>
      </c>
      <c r="C240" s="90">
        <v>-56.524482999999996</v>
      </c>
      <c r="E240" s="90">
        <v>8812500000</v>
      </c>
      <c r="F240" s="90">
        <v>-71.305274999999995</v>
      </c>
    </row>
    <row r="241" spans="2:6" x14ac:dyDescent="0.25">
      <c r="B241" s="90">
        <v>9333333333.3332996</v>
      </c>
      <c r="C241" s="90">
        <v>-56.007778000000002</v>
      </c>
      <c r="E241" s="90">
        <v>9333333333.3332996</v>
      </c>
      <c r="F241" s="90">
        <v>-68.117142000000001</v>
      </c>
    </row>
    <row r="242" spans="2:6" x14ac:dyDescent="0.25">
      <c r="B242" s="90">
        <v>9854166666.6667004</v>
      </c>
      <c r="C242" s="90">
        <v>-56.446052999999999</v>
      </c>
      <c r="E242" s="90">
        <v>9854166666.6667004</v>
      </c>
      <c r="F242" s="90">
        <v>-65.321922000000001</v>
      </c>
    </row>
    <row r="243" spans="2:6" x14ac:dyDescent="0.25">
      <c r="B243" s="90">
        <v>10375000000</v>
      </c>
      <c r="C243" s="90">
        <v>-57.270420000000001</v>
      </c>
      <c r="E243" s="90">
        <v>10375000000</v>
      </c>
      <c r="F243" s="90">
        <v>-64.950858999999994</v>
      </c>
    </row>
    <row r="244" spans="2:6" x14ac:dyDescent="0.25">
      <c r="B244" s="90">
        <v>10895833333.333</v>
      </c>
      <c r="C244" s="90">
        <v>-59.622157999999999</v>
      </c>
      <c r="E244" s="90">
        <v>10895833333.333</v>
      </c>
      <c r="F244" s="90">
        <v>-65.715607000000006</v>
      </c>
    </row>
    <row r="245" spans="2:6" x14ac:dyDescent="0.25">
      <c r="B245" s="90">
        <v>11416666666.667</v>
      </c>
      <c r="C245" s="90">
        <v>-64.969268999999997</v>
      </c>
      <c r="E245" s="90">
        <v>11416666666.667</v>
      </c>
      <c r="F245" s="90">
        <v>-65.992125999999999</v>
      </c>
    </row>
    <row r="246" spans="2:6" x14ac:dyDescent="0.25">
      <c r="B246" s="90">
        <v>11937500000</v>
      </c>
      <c r="C246" s="90">
        <v>-66.825446999999997</v>
      </c>
      <c r="E246" s="90">
        <v>11937500000</v>
      </c>
      <c r="F246" s="90">
        <v>-66.759949000000006</v>
      </c>
    </row>
    <row r="247" spans="2:6" x14ac:dyDescent="0.25">
      <c r="B247" s="90">
        <v>12458333333.333</v>
      </c>
      <c r="C247" s="90">
        <v>-64.790543</v>
      </c>
      <c r="E247" s="90">
        <v>12458333333.333</v>
      </c>
      <c r="F247" s="90">
        <v>-66.318084999999996</v>
      </c>
    </row>
    <row r="248" spans="2:6" x14ac:dyDescent="0.25">
      <c r="B248" s="90">
        <v>12979166666.667</v>
      </c>
      <c r="C248" s="90">
        <v>-57.826000000000001</v>
      </c>
      <c r="E248" s="90">
        <v>12979166666.667</v>
      </c>
      <c r="F248" s="90">
        <v>-66.115050999999994</v>
      </c>
    </row>
    <row r="249" spans="2:6" x14ac:dyDescent="0.25">
      <c r="B249" s="90">
        <v>13500000000</v>
      </c>
      <c r="C249" s="90">
        <v>-52.623173000000001</v>
      </c>
      <c r="E249" s="90">
        <v>13500000000</v>
      </c>
      <c r="F249" s="90">
        <v>-65.509902999999994</v>
      </c>
    </row>
    <row r="250" spans="2:6" x14ac:dyDescent="0.25">
      <c r="B250" s="90">
        <v>14020833333.333</v>
      </c>
      <c r="C250" s="90">
        <v>-49.222095000000003</v>
      </c>
      <c r="E250" s="90">
        <v>14020833333.333</v>
      </c>
      <c r="F250" s="90">
        <v>-66.121596999999994</v>
      </c>
    </row>
    <row r="251" spans="2:6" x14ac:dyDescent="0.25">
      <c r="B251" s="90">
        <v>14541666666.667</v>
      </c>
      <c r="C251" s="90">
        <v>-46.918281999999998</v>
      </c>
      <c r="E251" s="90">
        <v>14541666666.667</v>
      </c>
      <c r="F251" s="90">
        <v>-66.467399999999998</v>
      </c>
    </row>
    <row r="252" spans="2:6" x14ac:dyDescent="0.25">
      <c r="B252" s="90">
        <v>15062500000</v>
      </c>
      <c r="C252" s="90">
        <v>-44.979213999999999</v>
      </c>
      <c r="E252" s="90">
        <v>15062500000</v>
      </c>
      <c r="F252" s="90">
        <v>-65.606773000000004</v>
      </c>
    </row>
    <row r="253" spans="2:6" x14ac:dyDescent="0.25">
      <c r="B253" s="90">
        <v>15583333333.333</v>
      </c>
      <c r="C253" s="90">
        <v>-43.488700999999999</v>
      </c>
      <c r="E253" s="90">
        <v>15583333333.333</v>
      </c>
      <c r="F253" s="90">
        <v>-65.259551999999999</v>
      </c>
    </row>
    <row r="254" spans="2:6" x14ac:dyDescent="0.25">
      <c r="B254" s="90">
        <v>16104166666.667</v>
      </c>
      <c r="C254" s="90">
        <v>-42.543781000000003</v>
      </c>
      <c r="E254" s="90">
        <v>16104166666.667</v>
      </c>
      <c r="F254" s="90">
        <v>-65.677443999999994</v>
      </c>
    </row>
    <row r="255" spans="2:6" x14ac:dyDescent="0.25">
      <c r="B255" s="90">
        <v>16625000000</v>
      </c>
      <c r="C255" s="90">
        <v>-42.073962999999999</v>
      </c>
      <c r="E255" s="90">
        <v>16625000000</v>
      </c>
      <c r="F255" s="90">
        <v>-68.289764000000005</v>
      </c>
    </row>
    <row r="256" spans="2:6" x14ac:dyDescent="0.25">
      <c r="B256" s="90">
        <v>17145833333.333</v>
      </c>
      <c r="C256" s="90">
        <v>-42.357360999999997</v>
      </c>
      <c r="E256" s="90">
        <v>17145833333.333</v>
      </c>
      <c r="F256" s="90">
        <v>-70.212790999999996</v>
      </c>
    </row>
    <row r="257" spans="2:6" x14ac:dyDescent="0.25">
      <c r="B257" s="90">
        <v>17666666666.667</v>
      </c>
      <c r="C257" s="90">
        <v>-43.148167000000001</v>
      </c>
      <c r="E257" s="90">
        <v>17666666666.667</v>
      </c>
      <c r="F257" s="90">
        <v>-70.484474000000006</v>
      </c>
    </row>
    <row r="258" spans="2:6" x14ac:dyDescent="0.25">
      <c r="B258" s="90">
        <v>18187500000</v>
      </c>
      <c r="C258" s="90">
        <v>-44.287388</v>
      </c>
      <c r="E258" s="90">
        <v>18187500000</v>
      </c>
      <c r="F258" s="90">
        <v>-68.890204999999995</v>
      </c>
    </row>
    <row r="259" spans="2:6" x14ac:dyDescent="0.25">
      <c r="B259" s="90">
        <v>18708333333.333</v>
      </c>
      <c r="C259" s="90">
        <v>-44.997802999999998</v>
      </c>
      <c r="E259" s="90">
        <v>18708333333.333</v>
      </c>
      <c r="F259" s="90">
        <v>-67.104163999999997</v>
      </c>
    </row>
    <row r="260" spans="2:6" x14ac:dyDescent="0.25">
      <c r="B260" s="90">
        <v>19229166666.667</v>
      </c>
      <c r="C260" s="90">
        <v>-45.566040000000001</v>
      </c>
      <c r="E260" s="90">
        <v>19229166666.667</v>
      </c>
      <c r="F260" s="90">
        <v>-66.569809000000006</v>
      </c>
    </row>
    <row r="261" spans="2:6" x14ac:dyDescent="0.25">
      <c r="B261" s="90">
        <v>19750000000</v>
      </c>
      <c r="C261" s="90">
        <v>-46.191547</v>
      </c>
      <c r="E261" s="90">
        <v>19750000000</v>
      </c>
      <c r="F261" s="90">
        <v>-67.022896000000003</v>
      </c>
    </row>
    <row r="262" spans="2:6" x14ac:dyDescent="0.25">
      <c r="B262" s="90">
        <v>20270833333.333</v>
      </c>
      <c r="C262" s="90">
        <v>-47.041786000000002</v>
      </c>
      <c r="E262" s="90">
        <v>20270833333.333</v>
      </c>
      <c r="F262" s="90">
        <v>-69.236007999999998</v>
      </c>
    </row>
    <row r="263" spans="2:6" x14ac:dyDescent="0.25">
      <c r="B263" s="90">
        <v>20791666666.667</v>
      </c>
      <c r="C263" s="90">
        <v>-48.309303</v>
      </c>
      <c r="E263" s="90">
        <v>20791666666.667</v>
      </c>
      <c r="F263" s="90">
        <v>-71.728431999999998</v>
      </c>
    </row>
    <row r="264" spans="2:6" x14ac:dyDescent="0.25">
      <c r="B264" s="90">
        <v>21312500000</v>
      </c>
      <c r="C264" s="90">
        <v>-49.960147999999997</v>
      </c>
      <c r="E264" s="90">
        <v>21312500000</v>
      </c>
      <c r="F264" s="90">
        <v>-71.924446000000003</v>
      </c>
    </row>
    <row r="265" spans="2:6" x14ac:dyDescent="0.25">
      <c r="B265" s="90">
        <v>21833333333.333</v>
      </c>
      <c r="C265" s="90">
        <v>-52.498069999999998</v>
      </c>
      <c r="E265" s="90">
        <v>21833333333.333</v>
      </c>
      <c r="F265" s="90">
        <v>-70.062079999999995</v>
      </c>
    </row>
    <row r="266" spans="2:6" x14ac:dyDescent="0.25">
      <c r="B266" s="90">
        <v>22354166666.667</v>
      </c>
      <c r="C266" s="90">
        <v>-54.146720999999999</v>
      </c>
      <c r="E266" s="90">
        <v>22354166666.667</v>
      </c>
      <c r="F266" s="90">
        <v>-68.120964000000001</v>
      </c>
    </row>
    <row r="267" spans="2:6" x14ac:dyDescent="0.25">
      <c r="B267" s="90">
        <v>22875000000</v>
      </c>
      <c r="C267" s="90">
        <v>-55.023364999999998</v>
      </c>
      <c r="E267" s="90">
        <v>22875000000</v>
      </c>
      <c r="F267" s="90">
        <v>-68.147644</v>
      </c>
    </row>
    <row r="268" spans="2:6" x14ac:dyDescent="0.25">
      <c r="B268" s="90">
        <v>23395833333.333</v>
      </c>
      <c r="C268" s="90">
        <v>-54.859352000000001</v>
      </c>
      <c r="E268" s="90">
        <v>23395833333.333</v>
      </c>
      <c r="F268" s="90">
        <v>-69.938522000000006</v>
      </c>
    </row>
    <row r="269" spans="2:6" x14ac:dyDescent="0.25">
      <c r="B269" s="90">
        <v>23916666666.667</v>
      </c>
      <c r="C269" s="90">
        <v>-54.561829000000003</v>
      </c>
      <c r="E269" s="90">
        <v>23916666666.667</v>
      </c>
      <c r="F269" s="90">
        <v>-72.209029999999998</v>
      </c>
    </row>
    <row r="270" spans="2:6" x14ac:dyDescent="0.25">
      <c r="B270" s="90">
        <v>24437500000</v>
      </c>
      <c r="C270" s="90">
        <v>-54.132384999999999</v>
      </c>
      <c r="E270" s="90">
        <v>24437500000</v>
      </c>
      <c r="F270" s="90">
        <v>-75.975166000000002</v>
      </c>
    </row>
    <row r="271" spans="2:6" x14ac:dyDescent="0.25">
      <c r="B271" s="90">
        <v>24958333333.333</v>
      </c>
      <c r="C271" s="90">
        <v>-53.612679</v>
      </c>
      <c r="E271" s="90">
        <v>24958333333.333</v>
      </c>
      <c r="F271" s="90">
        <v>-79.447670000000002</v>
      </c>
    </row>
    <row r="272" spans="2:6" x14ac:dyDescent="0.25">
      <c r="B272" s="90">
        <v>25479166666.667</v>
      </c>
      <c r="C272" s="90">
        <v>-53.366855999999999</v>
      </c>
      <c r="E272" s="90">
        <v>25479166666.667</v>
      </c>
      <c r="F272" s="90">
        <v>-81.368301000000002</v>
      </c>
    </row>
    <row r="273" spans="2:6" x14ac:dyDescent="0.25">
      <c r="B273" s="90">
        <v>26000000000</v>
      </c>
      <c r="C273" s="90">
        <v>-53.207912</v>
      </c>
      <c r="E273" s="90">
        <v>26000000000</v>
      </c>
      <c r="F273" s="90">
        <v>-81.732169999999996</v>
      </c>
    </row>
    <row r="274" spans="2:6" x14ac:dyDescent="0.25">
      <c r="B274" s="90" t="s">
        <v>21</v>
      </c>
      <c r="C274" s="90"/>
      <c r="E274" s="90" t="s">
        <v>21</v>
      </c>
      <c r="F274" s="90"/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J37" sqref="J37"/>
    </sheetView>
  </sheetViews>
  <sheetFormatPr defaultRowHeight="15" x14ac:dyDescent="0.25"/>
  <cols>
    <col min="1" max="1" width="13.7109375" style="40" customWidth="1"/>
    <col min="2" max="4" width="9.140625" style="87"/>
    <col min="5" max="5" width="2.7109375" style="81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0" max="12" width="9.140625" style="87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s="87" t="s">
        <v>45</v>
      </c>
      <c r="F1" s="6" t="s">
        <v>2</v>
      </c>
      <c r="G1" s="13" t="s">
        <v>55</v>
      </c>
      <c r="H1" s="44" t="str">
        <f>D112</f>
        <v>2Rx2L dBc(DB)</v>
      </c>
      <c r="J1" s="87" t="s">
        <v>45</v>
      </c>
      <c r="N1" s="6" t="s">
        <v>2</v>
      </c>
      <c r="O1" s="13" t="s">
        <v>55</v>
      </c>
      <c r="P1" s="44" t="str">
        <f>L112</f>
        <v>2Rx2L dBc(DB)</v>
      </c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E2" s="81" t="s">
        <v>99</v>
      </c>
      <c r="H2" s="11"/>
      <c r="I2" s="50" t="s">
        <v>53</v>
      </c>
      <c r="J2" s="87" t="s">
        <v>139</v>
      </c>
      <c r="K2" s="87" t="s">
        <v>141</v>
      </c>
      <c r="L2" s="87" t="s">
        <v>142</v>
      </c>
      <c r="P2" s="11"/>
    </row>
    <row r="3" spans="1:17" s="15" customFormat="1" x14ac:dyDescent="0.25">
      <c r="A3" s="40"/>
      <c r="B3" s="87" t="s">
        <v>140</v>
      </c>
      <c r="C3" s="87" t="s">
        <v>147</v>
      </c>
      <c r="D3" s="87" t="s">
        <v>151</v>
      </c>
      <c r="E3" s="81"/>
      <c r="F3" s="13" t="s">
        <v>12</v>
      </c>
      <c r="G3" s="13">
        <f>ABS(AVERAGE(G5:G103))</f>
        <v>69.407729727272709</v>
      </c>
      <c r="H3" s="82" t="s">
        <v>138</v>
      </c>
      <c r="I3" s="40"/>
      <c r="J3" s="87" t="s">
        <v>140</v>
      </c>
      <c r="K3" s="87" t="s">
        <v>147</v>
      </c>
      <c r="L3" s="87" t="s">
        <v>152</v>
      </c>
      <c r="M3" s="14"/>
      <c r="N3" s="13" t="s">
        <v>12</v>
      </c>
      <c r="O3" s="13">
        <f>ABS(AVERAGE(O5:O103))</f>
        <v>78.53773622222225</v>
      </c>
      <c r="P3" s="82" t="s">
        <v>138</v>
      </c>
      <c r="Q3" s="14"/>
    </row>
    <row r="4" spans="1:17" x14ac:dyDescent="0.25">
      <c r="B4" s="87" t="s">
        <v>48</v>
      </c>
      <c r="G4" s="11"/>
      <c r="H4" s="11"/>
      <c r="J4" s="87" t="s">
        <v>48</v>
      </c>
      <c r="O4" s="11"/>
      <c r="P4" s="11"/>
    </row>
    <row r="5" spans="1:17" x14ac:dyDescent="0.25">
      <c r="F5" s="6">
        <f t="shared" ref="F5:F36" si="0">B113/1000000000</f>
        <v>1</v>
      </c>
      <c r="G5" s="11">
        <f>H5-5</f>
        <v>-33.763036999999997</v>
      </c>
      <c r="H5" s="6">
        <f t="shared" ref="H5:H36" si="1">D113</f>
        <v>-28.763037000000001</v>
      </c>
      <c r="N5" s="6">
        <f t="shared" ref="N5:N36" si="2">J113/1000000000</f>
        <v>1</v>
      </c>
      <c r="O5" s="11">
        <f>P5-5</f>
        <v>-85.629028000000005</v>
      </c>
      <c r="P5" s="6">
        <f t="shared" ref="P5:P36" si="3">L113</f>
        <v>-80.629028000000005</v>
      </c>
    </row>
    <row r="6" spans="1:17" x14ac:dyDescent="0.25">
      <c r="F6" s="6">
        <f t="shared" si="0"/>
        <v>1.2551020408162998</v>
      </c>
      <c r="G6" s="11">
        <f t="shared" ref="G6:G69" si="4">H6-5</f>
        <v>-41.010223000000003</v>
      </c>
      <c r="H6" s="6">
        <f t="shared" si="1"/>
        <v>-36.010223000000003</v>
      </c>
      <c r="N6" s="6">
        <f t="shared" si="2"/>
        <v>1.2551020408162998</v>
      </c>
      <c r="O6" s="11">
        <f t="shared" ref="O6:O69" si="5">P6-5</f>
        <v>-81.720817999999994</v>
      </c>
      <c r="P6" s="6">
        <f t="shared" si="3"/>
        <v>-76.720817999999994</v>
      </c>
    </row>
    <row r="7" spans="1:17" x14ac:dyDescent="0.25">
      <c r="B7" s="87" t="s">
        <v>49</v>
      </c>
      <c r="F7" s="6">
        <f t="shared" si="0"/>
        <v>1.5102040816327</v>
      </c>
      <c r="G7" s="11">
        <f t="shared" si="4"/>
        <v>-49.977660999999998</v>
      </c>
      <c r="H7" s="6">
        <f t="shared" si="1"/>
        <v>-44.977660999999998</v>
      </c>
      <c r="J7" s="87" t="s">
        <v>49</v>
      </c>
      <c r="N7" s="6">
        <f t="shared" si="2"/>
        <v>1.5102040816327</v>
      </c>
      <c r="O7" s="11">
        <f t="shared" si="5"/>
        <v>-78.996544</v>
      </c>
      <c r="P7" s="6">
        <f t="shared" si="3"/>
        <v>-73.996544</v>
      </c>
    </row>
    <row r="8" spans="1:17" x14ac:dyDescent="0.25">
      <c r="B8" s="87" t="s">
        <v>19</v>
      </c>
      <c r="C8" s="87" t="s">
        <v>56</v>
      </c>
      <c r="F8" s="6">
        <f t="shared" si="0"/>
        <v>1.7653061224489999</v>
      </c>
      <c r="G8" s="11">
        <f t="shared" si="4"/>
        <v>-58.460278000000002</v>
      </c>
      <c r="H8" s="6">
        <f t="shared" si="1"/>
        <v>-53.460278000000002</v>
      </c>
      <c r="J8" s="87" t="s">
        <v>19</v>
      </c>
      <c r="K8" s="87" t="s">
        <v>56</v>
      </c>
      <c r="N8" s="6">
        <f t="shared" si="2"/>
        <v>1.7653061224489999</v>
      </c>
      <c r="O8" s="11">
        <f t="shared" si="5"/>
        <v>-79.445403999999996</v>
      </c>
      <c r="P8" s="6">
        <f t="shared" si="3"/>
        <v>-74.445403999999996</v>
      </c>
    </row>
    <row r="9" spans="1:17" x14ac:dyDescent="0.25">
      <c r="B9" s="90">
        <v>1000000000</v>
      </c>
      <c r="C9" s="90">
        <v>-52.542648</v>
      </c>
      <c r="D9" s="90"/>
      <c r="F9" s="6">
        <f t="shared" si="0"/>
        <v>2.0204081632653001</v>
      </c>
      <c r="G9" s="11">
        <f t="shared" si="4"/>
        <v>-62.760562999999998</v>
      </c>
      <c r="H9" s="6">
        <f t="shared" si="1"/>
        <v>-57.760562999999998</v>
      </c>
      <c r="J9" s="90">
        <v>1000000000</v>
      </c>
      <c r="K9" s="90">
        <v>-16.807369000000001</v>
      </c>
      <c r="L9" s="90"/>
      <c r="N9" s="6">
        <f t="shared" si="2"/>
        <v>2.0204081632653001</v>
      </c>
      <c r="O9" s="11">
        <f t="shared" si="5"/>
        <v>-81.948600999999996</v>
      </c>
      <c r="P9" s="6">
        <f t="shared" si="3"/>
        <v>-76.948600999999996</v>
      </c>
    </row>
    <row r="10" spans="1:17" x14ac:dyDescent="0.25">
      <c r="B10" s="90">
        <v>1255102040.8162999</v>
      </c>
      <c r="C10" s="90">
        <v>-23.446238999999998</v>
      </c>
      <c r="D10" s="90"/>
      <c r="F10" s="6">
        <f t="shared" si="0"/>
        <v>2.2755102040816002</v>
      </c>
      <c r="G10" s="11">
        <f t="shared" si="4"/>
        <v>-66.108249999999998</v>
      </c>
      <c r="H10" s="6">
        <f t="shared" si="1"/>
        <v>-61.108249999999998</v>
      </c>
      <c r="J10" s="90">
        <v>1255102040.8162999</v>
      </c>
      <c r="K10" s="90">
        <v>-14.511855000000001</v>
      </c>
      <c r="L10" s="90"/>
      <c r="N10" s="6">
        <f t="shared" si="2"/>
        <v>2.2755102040816002</v>
      </c>
      <c r="O10" s="11">
        <f t="shared" si="5"/>
        <v>-81.022827000000007</v>
      </c>
      <c r="P10" s="6">
        <f t="shared" si="3"/>
        <v>-76.022827000000007</v>
      </c>
    </row>
    <row r="11" spans="1:17" x14ac:dyDescent="0.25">
      <c r="B11" s="90">
        <v>1510204081.6327</v>
      </c>
      <c r="C11" s="90">
        <v>-10.644898</v>
      </c>
      <c r="D11" s="90"/>
      <c r="F11" s="6">
        <f t="shared" si="0"/>
        <v>2.5306122448979997</v>
      </c>
      <c r="G11" s="11">
        <f t="shared" si="4"/>
        <v>-66.781173999999993</v>
      </c>
      <c r="H11" s="6">
        <f t="shared" si="1"/>
        <v>-61.781174</v>
      </c>
      <c r="J11" s="90">
        <v>1510204081.6327</v>
      </c>
      <c r="K11" s="90">
        <v>-12.694983000000001</v>
      </c>
      <c r="L11" s="90"/>
      <c r="N11" s="6">
        <f t="shared" si="2"/>
        <v>2.5306122448979997</v>
      </c>
      <c r="O11" s="11">
        <f t="shared" si="5"/>
        <v>-85.834220999999999</v>
      </c>
      <c r="P11" s="6">
        <f t="shared" si="3"/>
        <v>-80.834220999999999</v>
      </c>
    </row>
    <row r="12" spans="1:17" x14ac:dyDescent="0.25">
      <c r="B12" s="90">
        <v>1765306122.4489999</v>
      </c>
      <c r="C12" s="90">
        <v>-7.6139574000000003</v>
      </c>
      <c r="D12" s="90"/>
      <c r="F12" s="6">
        <f t="shared" si="0"/>
        <v>2.7857142857143002</v>
      </c>
      <c r="G12" s="11">
        <f t="shared" si="4"/>
        <v>-64.592326999999997</v>
      </c>
      <c r="H12" s="6">
        <f t="shared" si="1"/>
        <v>-59.592326999999997</v>
      </c>
      <c r="J12" s="90">
        <v>1765306122.4489999</v>
      </c>
      <c r="K12" s="90">
        <v>-11.02487</v>
      </c>
      <c r="L12" s="90"/>
      <c r="N12" s="6">
        <f t="shared" si="2"/>
        <v>2.7857142857143002</v>
      </c>
      <c r="O12" s="11">
        <f t="shared" si="5"/>
        <v>-82.829819000000001</v>
      </c>
      <c r="P12" s="6">
        <f t="shared" si="3"/>
        <v>-77.829819000000001</v>
      </c>
    </row>
    <row r="13" spans="1:17" x14ac:dyDescent="0.25">
      <c r="B13" s="90">
        <v>2020408163.2653</v>
      </c>
      <c r="C13" s="90">
        <v>-6.6695833000000002</v>
      </c>
      <c r="D13" s="90"/>
      <c r="F13" s="6">
        <f t="shared" si="0"/>
        <v>3.0408163265305999</v>
      </c>
      <c r="G13" s="11">
        <f t="shared" si="4"/>
        <v>-64.956778999999997</v>
      </c>
      <c r="H13" s="6">
        <f t="shared" si="1"/>
        <v>-59.956778999999997</v>
      </c>
      <c r="J13" s="90">
        <v>2020408163.2653</v>
      </c>
      <c r="K13" s="90">
        <v>-10.056380000000001</v>
      </c>
      <c r="L13" s="90"/>
      <c r="N13" s="6">
        <f t="shared" si="2"/>
        <v>3.0408163265305999</v>
      </c>
      <c r="O13" s="11">
        <f t="shared" si="5"/>
        <v>-84.704078999999993</v>
      </c>
      <c r="P13" s="6">
        <f t="shared" si="3"/>
        <v>-79.704078999999993</v>
      </c>
    </row>
    <row r="14" spans="1:17" x14ac:dyDescent="0.25">
      <c r="B14" s="90">
        <v>2275510204.0816002</v>
      </c>
      <c r="C14" s="90">
        <v>-6.5011339000000001</v>
      </c>
      <c r="D14" s="90"/>
      <c r="F14" s="6">
        <f t="shared" si="0"/>
        <v>3.2959183673468999</v>
      </c>
      <c r="G14" s="11">
        <f t="shared" si="4"/>
        <v>-67.184593000000007</v>
      </c>
      <c r="H14" s="6">
        <f t="shared" si="1"/>
        <v>-62.184593</v>
      </c>
      <c r="J14" s="90">
        <v>2275510204.0816002</v>
      </c>
      <c r="K14" s="90">
        <v>-9.6482925000000002</v>
      </c>
      <c r="L14" s="90"/>
      <c r="N14" s="6">
        <f t="shared" si="2"/>
        <v>3.2959183673468999</v>
      </c>
      <c r="O14" s="11">
        <f t="shared" si="5"/>
        <v>-83.249511999999996</v>
      </c>
      <c r="P14" s="6">
        <f t="shared" si="3"/>
        <v>-78.249511999999996</v>
      </c>
    </row>
    <row r="15" spans="1:17" x14ac:dyDescent="0.25">
      <c r="B15" s="90">
        <v>2530612244.8979998</v>
      </c>
      <c r="C15" s="90">
        <v>-6.6009083000000004</v>
      </c>
      <c r="D15" s="90"/>
      <c r="F15" s="6">
        <f t="shared" si="0"/>
        <v>3.5510204081632999</v>
      </c>
      <c r="G15" s="11">
        <f t="shared" si="4"/>
        <v>-70.961692999999997</v>
      </c>
      <c r="H15" s="6">
        <f t="shared" si="1"/>
        <v>-65.961692999999997</v>
      </c>
      <c r="J15" s="90">
        <v>2530612244.8979998</v>
      </c>
      <c r="K15" s="90">
        <v>-9.4605770000000007</v>
      </c>
      <c r="L15" s="90"/>
      <c r="N15" s="6">
        <f t="shared" si="2"/>
        <v>3.5510204081632999</v>
      </c>
      <c r="O15" s="11">
        <f t="shared" si="5"/>
        <v>-86.037139999999994</v>
      </c>
      <c r="P15" s="6">
        <f t="shared" si="3"/>
        <v>-81.037139999999994</v>
      </c>
    </row>
    <row r="16" spans="1:17" x14ac:dyDescent="0.25">
      <c r="B16" s="90">
        <v>2785714285.7143002</v>
      </c>
      <c r="C16" s="90">
        <v>-6.8126740000000003</v>
      </c>
      <c r="D16" s="90"/>
      <c r="F16" s="6">
        <f t="shared" si="0"/>
        <v>3.8061224489795999</v>
      </c>
      <c r="G16" s="11">
        <f t="shared" si="4"/>
        <v>-71.195723999999998</v>
      </c>
      <c r="H16" s="6">
        <f t="shared" si="1"/>
        <v>-66.195723999999998</v>
      </c>
      <c r="J16" s="90">
        <v>2785714285.7143002</v>
      </c>
      <c r="K16" s="90">
        <v>-9.5553588999999999</v>
      </c>
      <c r="L16" s="90"/>
      <c r="N16" s="6">
        <f t="shared" si="2"/>
        <v>3.8061224489795999</v>
      </c>
      <c r="O16" s="11">
        <f t="shared" si="5"/>
        <v>-82.433372000000006</v>
      </c>
      <c r="P16" s="6">
        <f t="shared" si="3"/>
        <v>-77.433372000000006</v>
      </c>
    </row>
    <row r="17" spans="2:16" x14ac:dyDescent="0.25">
      <c r="B17" s="90">
        <v>3040816326.5306001</v>
      </c>
      <c r="C17" s="90">
        <v>-7.0333566999999997</v>
      </c>
      <c r="D17" s="90"/>
      <c r="F17" s="6">
        <f t="shared" si="0"/>
        <v>4.0612244897959</v>
      </c>
      <c r="G17" s="11">
        <f t="shared" si="4"/>
        <v>-71.887566000000007</v>
      </c>
      <c r="H17" s="6">
        <f t="shared" si="1"/>
        <v>-66.887566000000007</v>
      </c>
      <c r="J17" s="90">
        <v>3040816326.5306001</v>
      </c>
      <c r="K17" s="90">
        <v>-9.1417894000000004</v>
      </c>
      <c r="L17" s="90"/>
      <c r="N17" s="6">
        <f t="shared" si="2"/>
        <v>4.0612244897959</v>
      </c>
      <c r="O17" s="11">
        <f t="shared" si="5"/>
        <v>-78.128685000000004</v>
      </c>
      <c r="P17" s="6">
        <f t="shared" si="3"/>
        <v>-73.128685000000004</v>
      </c>
    </row>
    <row r="18" spans="2:16" x14ac:dyDescent="0.25">
      <c r="B18" s="90">
        <v>3295918367.3469</v>
      </c>
      <c r="C18" s="90">
        <v>-7.2588290999999998</v>
      </c>
      <c r="D18" s="90"/>
      <c r="F18" s="6">
        <f t="shared" si="0"/>
        <v>4.3163265306121996</v>
      </c>
      <c r="G18" s="11">
        <f t="shared" si="4"/>
        <v>-72.598304999999996</v>
      </c>
      <c r="H18" s="6">
        <f t="shared" si="1"/>
        <v>-67.598304999999996</v>
      </c>
      <c r="J18" s="90">
        <v>3295918367.3469</v>
      </c>
      <c r="K18" s="90">
        <v>-8.3119869000000008</v>
      </c>
      <c r="L18" s="90"/>
      <c r="N18" s="6">
        <f t="shared" si="2"/>
        <v>4.3163265306121996</v>
      </c>
      <c r="O18" s="11">
        <f t="shared" si="5"/>
        <v>-74.600037</v>
      </c>
      <c r="P18" s="6">
        <f t="shared" si="3"/>
        <v>-69.600037</v>
      </c>
    </row>
    <row r="19" spans="2:16" x14ac:dyDescent="0.25">
      <c r="B19" s="90">
        <v>3551020408.1633</v>
      </c>
      <c r="C19" s="90">
        <v>-6.5313648999999998</v>
      </c>
      <c r="D19" s="90"/>
      <c r="F19" s="6">
        <f t="shared" si="0"/>
        <v>4.5714285714286005</v>
      </c>
      <c r="G19" s="11">
        <f t="shared" si="4"/>
        <v>-72.354896999999994</v>
      </c>
      <c r="H19" s="6">
        <f t="shared" si="1"/>
        <v>-67.354896999999994</v>
      </c>
      <c r="J19" s="90">
        <v>3551020408.1633</v>
      </c>
      <c r="K19" s="90">
        <v>-8.3717670000000002</v>
      </c>
      <c r="L19" s="90"/>
      <c r="N19" s="6">
        <f t="shared" si="2"/>
        <v>4.5714285714286005</v>
      </c>
      <c r="O19" s="11">
        <f t="shared" si="5"/>
        <v>-74.042846999999995</v>
      </c>
      <c r="P19" s="6">
        <f t="shared" si="3"/>
        <v>-69.042846999999995</v>
      </c>
    </row>
    <row r="20" spans="2:16" x14ac:dyDescent="0.25">
      <c r="B20" s="90">
        <v>3806122448.9796</v>
      </c>
      <c r="C20" s="90">
        <v>-6.6770123999999997</v>
      </c>
      <c r="D20" s="90"/>
      <c r="F20" s="6">
        <f t="shared" si="0"/>
        <v>4.8265306122449001</v>
      </c>
      <c r="G20" s="11">
        <f t="shared" si="4"/>
        <v>-70.061699000000004</v>
      </c>
      <c r="H20" s="6">
        <f t="shared" si="1"/>
        <v>-65.061699000000004</v>
      </c>
      <c r="J20" s="90">
        <v>3806122448.9796</v>
      </c>
      <c r="K20" s="90">
        <v>-7.8658976999999997</v>
      </c>
      <c r="L20" s="90"/>
      <c r="N20" s="6">
        <f t="shared" si="2"/>
        <v>4.8265306122449001</v>
      </c>
      <c r="O20" s="11">
        <f t="shared" si="5"/>
        <v>-73.056984</v>
      </c>
      <c r="P20" s="6">
        <f t="shared" si="3"/>
        <v>-68.056984</v>
      </c>
    </row>
    <row r="21" spans="2:16" x14ac:dyDescent="0.25">
      <c r="B21" s="90">
        <v>4061224489.7958999</v>
      </c>
      <c r="C21" s="90">
        <v>-6.7773136999999997</v>
      </c>
      <c r="D21" s="90"/>
      <c r="F21" s="6">
        <f t="shared" si="0"/>
        <v>5.0816326530611997</v>
      </c>
      <c r="G21" s="11">
        <f t="shared" si="4"/>
        <v>-68.005516</v>
      </c>
      <c r="H21" s="6">
        <f t="shared" si="1"/>
        <v>-63.005516</v>
      </c>
      <c r="J21" s="90">
        <v>4061224489.7958999</v>
      </c>
      <c r="K21" s="90">
        <v>-8.3114729000000001</v>
      </c>
      <c r="L21" s="90"/>
      <c r="N21" s="6">
        <f t="shared" si="2"/>
        <v>5.0816326530611997</v>
      </c>
      <c r="O21" s="11">
        <f t="shared" si="5"/>
        <v>-74.337219000000005</v>
      </c>
      <c r="P21" s="6">
        <f t="shared" si="3"/>
        <v>-69.337219000000005</v>
      </c>
    </row>
    <row r="22" spans="2:16" x14ac:dyDescent="0.25">
      <c r="B22" s="90">
        <v>4316326530.6121998</v>
      </c>
      <c r="C22" s="90">
        <v>-6.8058214000000001</v>
      </c>
      <c r="D22" s="90"/>
      <c r="F22" s="6">
        <f t="shared" si="0"/>
        <v>5.3367346938775997</v>
      </c>
      <c r="G22" s="11">
        <f t="shared" si="4"/>
        <v>-68.212288000000001</v>
      </c>
      <c r="H22" s="6">
        <f t="shared" si="1"/>
        <v>-63.212288000000001</v>
      </c>
      <c r="J22" s="90">
        <v>4316326530.6121998</v>
      </c>
      <c r="K22" s="90">
        <v>-8.2810229999999994</v>
      </c>
      <c r="L22" s="90"/>
      <c r="N22" s="6">
        <f t="shared" si="2"/>
        <v>5.3367346938775997</v>
      </c>
      <c r="O22" s="11">
        <f t="shared" si="5"/>
        <v>-77.254227</v>
      </c>
      <c r="P22" s="6">
        <f t="shared" si="3"/>
        <v>-72.254227</v>
      </c>
    </row>
    <row r="23" spans="2:16" x14ac:dyDescent="0.25">
      <c r="B23" s="90">
        <v>4571428571.4286003</v>
      </c>
      <c r="C23" s="90">
        <v>-6.5705628000000003</v>
      </c>
      <c r="D23" s="90"/>
      <c r="F23" s="6">
        <f t="shared" si="0"/>
        <v>5.5918367346939002</v>
      </c>
      <c r="G23" s="11">
        <f t="shared" si="4"/>
        <v>-69.534606999999994</v>
      </c>
      <c r="H23" s="6">
        <f t="shared" si="1"/>
        <v>-64.534606999999994</v>
      </c>
      <c r="J23" s="90">
        <v>4571428571.4286003</v>
      </c>
      <c r="K23" s="90">
        <v>-8.4687442999999991</v>
      </c>
      <c r="L23" s="90"/>
      <c r="N23" s="6">
        <f t="shared" si="2"/>
        <v>5.5918367346939002</v>
      </c>
      <c r="O23" s="11">
        <f t="shared" si="5"/>
        <v>-87.961792000000003</v>
      </c>
      <c r="P23" s="6">
        <f t="shared" si="3"/>
        <v>-82.961792000000003</v>
      </c>
    </row>
    <row r="24" spans="2:16" x14ac:dyDescent="0.25">
      <c r="B24" s="90">
        <v>4826530612.2448997</v>
      </c>
      <c r="C24" s="90">
        <v>-7.0096970000000001</v>
      </c>
      <c r="D24" s="90"/>
      <c r="F24" s="6">
        <f t="shared" si="0"/>
        <v>5.8469387755101998</v>
      </c>
      <c r="G24" s="11">
        <f t="shared" si="4"/>
        <v>-71.801627999999994</v>
      </c>
      <c r="H24" s="6">
        <f t="shared" si="1"/>
        <v>-66.801627999999994</v>
      </c>
      <c r="J24" s="90">
        <v>4826530612.2448997</v>
      </c>
      <c r="K24" s="90">
        <v>-8.5182132999999993</v>
      </c>
      <c r="L24" s="90"/>
      <c r="N24" s="6">
        <f t="shared" si="2"/>
        <v>5.8469387755101998</v>
      </c>
      <c r="O24" s="11">
        <f t="shared" si="5"/>
        <v>-90.812927000000002</v>
      </c>
      <c r="P24" s="6">
        <f t="shared" si="3"/>
        <v>-85.812927000000002</v>
      </c>
    </row>
    <row r="25" spans="2:16" x14ac:dyDescent="0.25">
      <c r="B25" s="90">
        <v>5081632653.0612001</v>
      </c>
      <c r="C25" s="90">
        <v>-6.5501771</v>
      </c>
      <c r="D25" s="90"/>
      <c r="F25" s="6">
        <f t="shared" si="0"/>
        <v>6.1020408163265003</v>
      </c>
      <c r="G25" s="11">
        <f t="shared" si="4"/>
        <v>-75.382507000000004</v>
      </c>
      <c r="H25" s="6">
        <f t="shared" si="1"/>
        <v>-70.382507000000004</v>
      </c>
      <c r="J25" s="90">
        <v>5081632653.0612001</v>
      </c>
      <c r="K25" s="90">
        <v>-8.4125785999999998</v>
      </c>
      <c r="L25" s="90"/>
      <c r="N25" s="6">
        <f t="shared" si="2"/>
        <v>6.1020408163265003</v>
      </c>
      <c r="O25" s="11">
        <f t="shared" si="5"/>
        <v>-93.327003000000005</v>
      </c>
      <c r="P25" s="6">
        <f t="shared" si="3"/>
        <v>-88.327003000000005</v>
      </c>
    </row>
    <row r="26" spans="2:16" x14ac:dyDescent="0.25">
      <c r="B26" s="90">
        <v>5336734693.8775997</v>
      </c>
      <c r="C26" s="90">
        <v>-6.6668715000000001</v>
      </c>
      <c r="D26" s="90"/>
      <c r="F26" s="6">
        <f t="shared" si="0"/>
        <v>6.3571428571429003</v>
      </c>
      <c r="G26" s="11">
        <f t="shared" si="4"/>
        <v>-77.294105999999999</v>
      </c>
      <c r="H26" s="6">
        <f t="shared" si="1"/>
        <v>-72.294105999999999</v>
      </c>
      <c r="J26" s="90">
        <v>5336734693.8775997</v>
      </c>
      <c r="K26" s="90">
        <v>-8.4824476000000004</v>
      </c>
      <c r="L26" s="90"/>
      <c r="N26" s="6">
        <f t="shared" si="2"/>
        <v>6.3571428571429003</v>
      </c>
      <c r="O26" s="11">
        <f t="shared" si="5"/>
        <v>-87.019729999999996</v>
      </c>
      <c r="P26" s="6">
        <f t="shared" si="3"/>
        <v>-82.019729999999996</v>
      </c>
    </row>
    <row r="27" spans="2:16" x14ac:dyDescent="0.25">
      <c r="B27" s="90">
        <v>5591836734.6939001</v>
      </c>
      <c r="C27" s="90">
        <v>-6.6282721000000002</v>
      </c>
      <c r="D27" s="90"/>
      <c r="F27" s="6">
        <f t="shared" si="0"/>
        <v>6.6122448979591999</v>
      </c>
      <c r="G27" s="11">
        <f t="shared" si="4"/>
        <v>-79.857688999999993</v>
      </c>
      <c r="H27" s="6">
        <f t="shared" si="1"/>
        <v>-74.857688999999993</v>
      </c>
      <c r="J27" s="90">
        <v>5591836734.6939001</v>
      </c>
      <c r="K27" s="90">
        <v>-8.3759116999999996</v>
      </c>
      <c r="L27" s="90"/>
      <c r="N27" s="6">
        <f t="shared" si="2"/>
        <v>6.6122448979591999</v>
      </c>
      <c r="O27" s="11">
        <f t="shared" si="5"/>
        <v>-85.502396000000005</v>
      </c>
      <c r="P27" s="6">
        <f t="shared" si="3"/>
        <v>-80.502396000000005</v>
      </c>
    </row>
    <row r="28" spans="2:16" x14ac:dyDescent="0.25">
      <c r="B28" s="90">
        <v>5846938775.5101995</v>
      </c>
      <c r="C28" s="90">
        <v>-6.7499795000000002</v>
      </c>
      <c r="D28" s="90"/>
      <c r="F28" s="6">
        <f t="shared" si="0"/>
        <v>6.8673469387755004</v>
      </c>
      <c r="G28" s="11">
        <f t="shared" si="4"/>
        <v>-79.730430999999996</v>
      </c>
      <c r="H28" s="6">
        <f t="shared" si="1"/>
        <v>-74.730430999999996</v>
      </c>
      <c r="J28" s="90">
        <v>5846938775.5101995</v>
      </c>
      <c r="K28" s="90">
        <v>-8.3506613000000005</v>
      </c>
      <c r="L28" s="90"/>
      <c r="N28" s="6">
        <f t="shared" si="2"/>
        <v>6.8673469387755004</v>
      </c>
      <c r="O28" s="11">
        <f t="shared" si="5"/>
        <v>-87.733069999999998</v>
      </c>
      <c r="P28" s="6">
        <f t="shared" si="3"/>
        <v>-82.733069999999998</v>
      </c>
    </row>
    <row r="29" spans="2:16" x14ac:dyDescent="0.25">
      <c r="B29" s="90">
        <v>6102040816.3264999</v>
      </c>
      <c r="C29" s="90">
        <v>-6.6850119000000001</v>
      </c>
      <c r="D29" s="90"/>
      <c r="F29" s="6">
        <f t="shared" si="0"/>
        <v>7.1224489795918</v>
      </c>
      <c r="G29" s="11">
        <f t="shared" si="4"/>
        <v>-83.107956000000001</v>
      </c>
      <c r="H29" s="6">
        <f t="shared" si="1"/>
        <v>-78.107956000000001</v>
      </c>
      <c r="J29" s="90">
        <v>6102040816.3264999</v>
      </c>
      <c r="K29" s="90">
        <v>-8.2402306000000003</v>
      </c>
      <c r="L29" s="90"/>
      <c r="N29" s="6">
        <f t="shared" si="2"/>
        <v>7.1224489795918</v>
      </c>
      <c r="O29" s="11">
        <f t="shared" si="5"/>
        <v>-88.694405000000003</v>
      </c>
      <c r="P29" s="6">
        <f t="shared" si="3"/>
        <v>-83.694405000000003</v>
      </c>
    </row>
    <row r="30" spans="2:16" x14ac:dyDescent="0.25">
      <c r="B30" s="90">
        <v>6357142857.1429005</v>
      </c>
      <c r="C30" s="90">
        <v>-6.655087</v>
      </c>
      <c r="D30" s="90"/>
      <c r="F30" s="6">
        <f t="shared" si="0"/>
        <v>7.3775510204082</v>
      </c>
      <c r="G30" s="11">
        <f t="shared" si="4"/>
        <v>-84.096717999999996</v>
      </c>
      <c r="H30" s="6">
        <f t="shared" si="1"/>
        <v>-79.096717999999996</v>
      </c>
      <c r="J30" s="90">
        <v>6357142857.1429005</v>
      </c>
      <c r="K30" s="90">
        <v>-8.1423272999999998</v>
      </c>
      <c r="L30" s="90"/>
      <c r="N30" s="6">
        <f t="shared" si="2"/>
        <v>7.3775510204082</v>
      </c>
      <c r="O30" s="11">
        <f t="shared" si="5"/>
        <v>-87.853920000000002</v>
      </c>
      <c r="P30" s="6">
        <f t="shared" si="3"/>
        <v>-82.853920000000002</v>
      </c>
    </row>
    <row r="31" spans="2:16" x14ac:dyDescent="0.25">
      <c r="B31" s="90">
        <v>6612244897.9591999</v>
      </c>
      <c r="C31" s="90">
        <v>-6.6130580999999999</v>
      </c>
      <c r="D31" s="90"/>
      <c r="F31" s="6">
        <f t="shared" si="0"/>
        <v>7.6326530612244996</v>
      </c>
      <c r="G31" s="11">
        <f t="shared" si="4"/>
        <v>-83.884842000000006</v>
      </c>
      <c r="H31" s="6">
        <f t="shared" si="1"/>
        <v>-78.884842000000006</v>
      </c>
      <c r="J31" s="90">
        <v>6612244897.9591999</v>
      </c>
      <c r="K31" s="90">
        <v>-8.0125618000000003</v>
      </c>
      <c r="L31" s="90"/>
      <c r="N31" s="6">
        <f t="shared" si="2"/>
        <v>7.6326530612244996</v>
      </c>
      <c r="O31" s="11">
        <f t="shared" si="5"/>
        <v>-87.876716999999999</v>
      </c>
      <c r="P31" s="6">
        <f t="shared" si="3"/>
        <v>-82.876716999999999</v>
      </c>
    </row>
    <row r="32" spans="2:16" x14ac:dyDescent="0.25">
      <c r="B32" s="90">
        <v>6867346938.7755003</v>
      </c>
      <c r="C32" s="90">
        <v>-6.5818763000000002</v>
      </c>
      <c r="D32" s="90"/>
      <c r="F32" s="6">
        <f t="shared" si="0"/>
        <v>7.8877551020408001</v>
      </c>
      <c r="G32" s="11">
        <f t="shared" si="4"/>
        <v>-83.322829999999996</v>
      </c>
      <c r="H32" s="6">
        <f t="shared" si="1"/>
        <v>-78.322829999999996</v>
      </c>
      <c r="J32" s="90">
        <v>6867346938.7755003</v>
      </c>
      <c r="K32" s="90">
        <v>-7.9671678999999997</v>
      </c>
      <c r="L32" s="90"/>
      <c r="N32" s="6">
        <f t="shared" si="2"/>
        <v>7.8877551020408001</v>
      </c>
      <c r="O32" s="11">
        <f t="shared" si="5"/>
        <v>-87.722701999999998</v>
      </c>
      <c r="P32" s="6">
        <f t="shared" si="3"/>
        <v>-82.722701999999998</v>
      </c>
    </row>
    <row r="33" spans="2:16" x14ac:dyDescent="0.25">
      <c r="B33" s="90">
        <v>7122448979.5917997</v>
      </c>
      <c r="C33" s="90">
        <v>-6.4975543</v>
      </c>
      <c r="D33" s="90"/>
      <c r="F33" s="6">
        <f t="shared" si="0"/>
        <v>8.1428571428570997</v>
      </c>
      <c r="G33" s="11">
        <f t="shared" si="4"/>
        <v>-84.872817999999995</v>
      </c>
      <c r="H33" s="6">
        <f t="shared" si="1"/>
        <v>-79.872817999999995</v>
      </c>
      <c r="J33" s="90">
        <v>7122448979.5917997</v>
      </c>
      <c r="K33" s="90">
        <v>-7.9255380999999998</v>
      </c>
      <c r="L33" s="90"/>
      <c r="N33" s="6">
        <f t="shared" si="2"/>
        <v>8.1428571428570997</v>
      </c>
      <c r="O33" s="11">
        <f t="shared" si="5"/>
        <v>-91.373847999999995</v>
      </c>
      <c r="P33" s="6">
        <f t="shared" si="3"/>
        <v>-86.373847999999995</v>
      </c>
    </row>
    <row r="34" spans="2:16" x14ac:dyDescent="0.25">
      <c r="B34" s="90">
        <v>7377551020.4082003</v>
      </c>
      <c r="C34" s="90">
        <v>-6.4373436000000002</v>
      </c>
      <c r="D34" s="90"/>
      <c r="F34" s="6">
        <f t="shared" si="0"/>
        <v>8.3979591836734997</v>
      </c>
      <c r="G34" s="11">
        <f t="shared" si="4"/>
        <v>-87.101035999999993</v>
      </c>
      <c r="H34" s="6">
        <f t="shared" si="1"/>
        <v>-82.101035999999993</v>
      </c>
      <c r="J34" s="90">
        <v>7377551020.4082003</v>
      </c>
      <c r="K34" s="90">
        <v>-7.8993130000000003</v>
      </c>
      <c r="L34" s="90"/>
      <c r="N34" s="6">
        <f t="shared" si="2"/>
        <v>8.3979591836734997</v>
      </c>
      <c r="O34" s="11">
        <f t="shared" si="5"/>
        <v>-86.757568000000006</v>
      </c>
      <c r="P34" s="6">
        <f t="shared" si="3"/>
        <v>-81.757568000000006</v>
      </c>
    </row>
    <row r="35" spans="2:16" x14ac:dyDescent="0.25">
      <c r="B35" s="90">
        <v>7632653061.2244997</v>
      </c>
      <c r="C35" s="90">
        <v>-6.4865170000000001</v>
      </c>
      <c r="D35" s="90"/>
      <c r="F35" s="6">
        <f t="shared" si="0"/>
        <v>8.6530612244898002</v>
      </c>
      <c r="G35" s="11">
        <f t="shared" si="4"/>
        <v>-84.647605999999996</v>
      </c>
      <c r="H35" s="6">
        <f t="shared" si="1"/>
        <v>-79.647605999999996</v>
      </c>
      <c r="J35" s="90">
        <v>7632653061.2244997</v>
      </c>
      <c r="K35" s="90">
        <v>-8.0285434999999996</v>
      </c>
      <c r="L35" s="90"/>
      <c r="N35" s="6">
        <f t="shared" si="2"/>
        <v>8.6530612244898002</v>
      </c>
      <c r="O35" s="11">
        <f t="shared" si="5"/>
        <v>-83.243163999999993</v>
      </c>
      <c r="P35" s="6">
        <f t="shared" si="3"/>
        <v>-78.243163999999993</v>
      </c>
    </row>
    <row r="36" spans="2:16" x14ac:dyDescent="0.25">
      <c r="B36" s="90">
        <v>7887755102.0408001</v>
      </c>
      <c r="C36" s="90">
        <v>-6.5778302999999996</v>
      </c>
      <c r="D36" s="90"/>
      <c r="F36" s="6">
        <f t="shared" si="0"/>
        <v>8.9081632653061007</v>
      </c>
      <c r="G36" s="11">
        <f t="shared" si="4"/>
        <v>-81.456740999999994</v>
      </c>
      <c r="H36" s="6">
        <f t="shared" si="1"/>
        <v>-76.456740999999994</v>
      </c>
      <c r="J36" s="90">
        <v>7887755102.0408001</v>
      </c>
      <c r="K36" s="90">
        <v>-8.2430792000000004</v>
      </c>
      <c r="L36" s="90"/>
      <c r="N36" s="6">
        <f t="shared" si="2"/>
        <v>8.9081632653061007</v>
      </c>
      <c r="O36" s="11">
        <f t="shared" si="5"/>
        <v>-77.337012999999999</v>
      </c>
      <c r="P36" s="6">
        <f t="shared" si="3"/>
        <v>-72.337012999999999</v>
      </c>
    </row>
    <row r="37" spans="2:16" x14ac:dyDescent="0.25">
      <c r="B37" s="90">
        <v>8142857142.8570995</v>
      </c>
      <c r="C37" s="90">
        <v>-6.7604761</v>
      </c>
      <c r="D37" s="90"/>
      <c r="F37" s="6">
        <f t="shared" ref="F37:F68" si="6">B145/1000000000</f>
        <v>9.1632653061223994</v>
      </c>
      <c r="G37" s="11">
        <f t="shared" si="4"/>
        <v>-79.573066999999995</v>
      </c>
      <c r="H37" s="6">
        <f t="shared" ref="H37:H68" si="7">D145</f>
        <v>-74.573066999999995</v>
      </c>
      <c r="J37" s="90">
        <v>8142857142.8570995</v>
      </c>
      <c r="K37" s="90">
        <v>-8.3541278999999999</v>
      </c>
      <c r="L37" s="90"/>
      <c r="N37" s="6">
        <f t="shared" ref="N37:N68" si="8">J145/1000000000</f>
        <v>9.1632653061223994</v>
      </c>
      <c r="O37" s="11">
        <f t="shared" si="5"/>
        <v>-74.568618999999998</v>
      </c>
      <c r="P37" s="6">
        <f t="shared" ref="P37:P68" si="9">L145</f>
        <v>-69.568618999999998</v>
      </c>
    </row>
    <row r="38" spans="2:16" x14ac:dyDescent="0.25">
      <c r="B38" s="90">
        <v>8397959183.6735001</v>
      </c>
      <c r="C38" s="90">
        <v>-7.0027742000000002</v>
      </c>
      <c r="D38" s="90"/>
      <c r="F38" s="6">
        <f t="shared" si="6"/>
        <v>9.4183673469388012</v>
      </c>
      <c r="G38" s="11">
        <f t="shared" si="4"/>
        <v>-80.559105000000002</v>
      </c>
      <c r="H38" s="6">
        <f t="shared" si="7"/>
        <v>-75.559105000000002</v>
      </c>
      <c r="J38" s="90">
        <v>8397959183.6735001</v>
      </c>
      <c r="K38" s="90">
        <v>-8.5893469000000007</v>
      </c>
      <c r="L38" s="90"/>
      <c r="N38" s="6">
        <f t="shared" si="8"/>
        <v>9.4183673469388012</v>
      </c>
      <c r="O38" s="11">
        <f t="shared" si="5"/>
        <v>-73.719971000000001</v>
      </c>
      <c r="P38" s="6">
        <f t="shared" si="9"/>
        <v>-68.719971000000001</v>
      </c>
    </row>
    <row r="39" spans="2:16" x14ac:dyDescent="0.25">
      <c r="B39" s="90">
        <v>8653061224.4897995</v>
      </c>
      <c r="C39" s="90">
        <v>-7.2186541999999996</v>
      </c>
      <c r="D39" s="90"/>
      <c r="F39" s="6">
        <f t="shared" si="6"/>
        <v>9.6734693877550999</v>
      </c>
      <c r="G39" s="11">
        <f t="shared" si="4"/>
        <v>-80.450828999999999</v>
      </c>
      <c r="H39" s="6">
        <f t="shared" si="7"/>
        <v>-75.450828999999999</v>
      </c>
      <c r="J39" s="90">
        <v>8653061224.4897995</v>
      </c>
      <c r="K39" s="90">
        <v>-8.7453059999999994</v>
      </c>
      <c r="L39" s="90"/>
      <c r="N39" s="6">
        <f t="shared" si="8"/>
        <v>9.6734693877550999</v>
      </c>
      <c r="O39" s="11">
        <f t="shared" si="5"/>
        <v>-73.337233999999995</v>
      </c>
      <c r="P39" s="6">
        <f t="shared" si="9"/>
        <v>-68.337233999999995</v>
      </c>
    </row>
    <row r="40" spans="2:16" x14ac:dyDescent="0.25">
      <c r="B40" s="90">
        <v>8908163265.3061008</v>
      </c>
      <c r="C40" s="90">
        <v>-7.3718323999999997</v>
      </c>
      <c r="D40" s="90"/>
      <c r="F40" s="6">
        <f t="shared" si="6"/>
        <v>9.9285714285714004</v>
      </c>
      <c r="G40" s="11">
        <f t="shared" si="4"/>
        <v>-79.864013999999997</v>
      </c>
      <c r="H40" s="6">
        <f t="shared" si="7"/>
        <v>-74.864013999999997</v>
      </c>
      <c r="J40" s="90">
        <v>8908163265.3061008</v>
      </c>
      <c r="K40" s="90">
        <v>-8.5998449000000008</v>
      </c>
      <c r="L40" s="90"/>
      <c r="N40" s="6">
        <f t="shared" si="8"/>
        <v>9.9285714285714004</v>
      </c>
      <c r="O40" s="11">
        <f t="shared" si="5"/>
        <v>-72.233215000000001</v>
      </c>
      <c r="P40" s="6">
        <f t="shared" si="9"/>
        <v>-67.233215000000001</v>
      </c>
    </row>
    <row r="41" spans="2:16" x14ac:dyDescent="0.25">
      <c r="B41" s="90">
        <v>9163265306.1224003</v>
      </c>
      <c r="C41" s="90">
        <v>-7.4041518999999996</v>
      </c>
      <c r="D41" s="90"/>
      <c r="F41" s="6">
        <f t="shared" si="6"/>
        <v>10.183673469388001</v>
      </c>
      <c r="G41" s="11">
        <f t="shared" si="4"/>
        <v>-78.536331000000004</v>
      </c>
      <c r="H41" s="6">
        <f t="shared" si="7"/>
        <v>-73.536331000000004</v>
      </c>
      <c r="J41" s="90">
        <v>9163265306.1224003</v>
      </c>
      <c r="K41" s="90">
        <v>-8.6583041999999999</v>
      </c>
      <c r="L41" s="90"/>
      <c r="N41" s="6">
        <f t="shared" si="8"/>
        <v>10.183673469388001</v>
      </c>
      <c r="O41" s="11">
        <f t="shared" si="5"/>
        <v>-70.849074999999999</v>
      </c>
      <c r="P41" s="6">
        <f t="shared" si="9"/>
        <v>-65.849074999999999</v>
      </c>
    </row>
    <row r="42" spans="2:16" x14ac:dyDescent="0.25">
      <c r="B42" s="90">
        <v>9418367346.9388008</v>
      </c>
      <c r="C42" s="90">
        <v>-7.4123429999999999</v>
      </c>
      <c r="D42" s="90"/>
      <c r="F42" s="6">
        <f t="shared" si="6"/>
        <v>10.438775510204</v>
      </c>
      <c r="G42" s="11">
        <f t="shared" si="4"/>
        <v>-77.514663999999996</v>
      </c>
      <c r="H42" s="6">
        <f t="shared" si="7"/>
        <v>-72.514663999999996</v>
      </c>
      <c r="J42" s="90">
        <v>9418367346.9388008</v>
      </c>
      <c r="K42" s="90">
        <v>-8.6135205999999993</v>
      </c>
      <c r="L42" s="90"/>
      <c r="N42" s="6">
        <f t="shared" si="8"/>
        <v>10.438775510204</v>
      </c>
      <c r="O42" s="11">
        <f t="shared" si="5"/>
        <v>-69.995728</v>
      </c>
      <c r="P42" s="6">
        <f t="shared" si="9"/>
        <v>-64.995728</v>
      </c>
    </row>
    <row r="43" spans="2:16" x14ac:dyDescent="0.25">
      <c r="B43" s="90">
        <v>9673469387.7551003</v>
      </c>
      <c r="C43" s="90">
        <v>-7.4723557999999999</v>
      </c>
      <c r="D43" s="90"/>
      <c r="F43" s="6">
        <f t="shared" si="6"/>
        <v>10.69387755102</v>
      </c>
      <c r="G43" s="11">
        <f t="shared" si="4"/>
        <v>-76.235534999999999</v>
      </c>
      <c r="H43" s="6">
        <f t="shared" si="7"/>
        <v>-71.235534999999999</v>
      </c>
      <c r="J43" s="90">
        <v>9673469387.7551003</v>
      </c>
      <c r="K43" s="90">
        <v>-8.6158218000000009</v>
      </c>
      <c r="L43" s="90"/>
      <c r="N43" s="6">
        <f t="shared" si="8"/>
        <v>10.69387755102</v>
      </c>
      <c r="O43" s="11">
        <f t="shared" si="5"/>
        <v>-70.134438000000003</v>
      </c>
      <c r="P43" s="6">
        <f t="shared" si="9"/>
        <v>-65.134438000000003</v>
      </c>
    </row>
    <row r="44" spans="2:16" x14ac:dyDescent="0.25">
      <c r="B44" s="90">
        <v>9928571428.5713997</v>
      </c>
      <c r="C44" s="90">
        <v>-7.3955703000000002</v>
      </c>
      <c r="D44" s="90"/>
      <c r="F44" s="6">
        <f t="shared" si="6"/>
        <v>10.948979591837</v>
      </c>
      <c r="G44" s="11">
        <f t="shared" si="4"/>
        <v>-76.854050000000001</v>
      </c>
      <c r="H44" s="6">
        <f t="shared" si="7"/>
        <v>-71.854050000000001</v>
      </c>
      <c r="J44" s="90">
        <v>9928571428.5713997</v>
      </c>
      <c r="K44" s="90">
        <v>-8.7060890000000004</v>
      </c>
      <c r="L44" s="90"/>
      <c r="N44" s="6">
        <f t="shared" si="8"/>
        <v>10.948979591837</v>
      </c>
      <c r="O44" s="11">
        <f t="shared" si="5"/>
        <v>-71.239044000000007</v>
      </c>
      <c r="P44" s="6">
        <f t="shared" si="9"/>
        <v>-66.239044000000007</v>
      </c>
    </row>
    <row r="45" spans="2:16" x14ac:dyDescent="0.25">
      <c r="B45" s="90">
        <v>10183673469.388</v>
      </c>
      <c r="C45" s="90">
        <v>-7.4684419999999996</v>
      </c>
      <c r="D45" s="90"/>
      <c r="F45" s="6">
        <f t="shared" si="6"/>
        <v>11.204081632653001</v>
      </c>
      <c r="G45" s="11">
        <f t="shared" si="4"/>
        <v>-80.482376000000002</v>
      </c>
      <c r="H45" s="6">
        <f t="shared" si="7"/>
        <v>-75.482376000000002</v>
      </c>
      <c r="J45" s="90">
        <v>10183673469.388</v>
      </c>
      <c r="K45" s="90">
        <v>-8.8023662999999992</v>
      </c>
      <c r="L45" s="90"/>
      <c r="N45" s="6">
        <f t="shared" si="8"/>
        <v>11.204081632653001</v>
      </c>
      <c r="O45" s="11">
        <f t="shared" si="5"/>
        <v>-73.474570999999997</v>
      </c>
      <c r="P45" s="6">
        <f t="shared" si="9"/>
        <v>-68.474570999999997</v>
      </c>
    </row>
    <row r="46" spans="2:16" x14ac:dyDescent="0.25">
      <c r="B46" s="90">
        <v>10438775510.204</v>
      </c>
      <c r="C46" s="90">
        <v>-7.3417067999999999</v>
      </c>
      <c r="D46" s="90"/>
      <c r="F46" s="6">
        <f t="shared" si="6"/>
        <v>11.459183673468999</v>
      </c>
      <c r="G46" s="11">
        <f t="shared" si="4"/>
        <v>-83.273201</v>
      </c>
      <c r="H46" s="6">
        <f t="shared" si="7"/>
        <v>-78.273201</v>
      </c>
      <c r="J46" s="90">
        <v>10438775510.204</v>
      </c>
      <c r="K46" s="90">
        <v>-8.8749237000000001</v>
      </c>
      <c r="L46" s="90"/>
      <c r="N46" s="6">
        <f t="shared" si="8"/>
        <v>11.459183673468999</v>
      </c>
      <c r="O46" s="11">
        <f t="shared" si="5"/>
        <v>-76.461205000000007</v>
      </c>
      <c r="P46" s="6">
        <f t="shared" si="9"/>
        <v>-71.461205000000007</v>
      </c>
    </row>
    <row r="47" spans="2:16" x14ac:dyDescent="0.25">
      <c r="B47" s="90">
        <v>10693877551.02</v>
      </c>
      <c r="C47" s="90">
        <v>-7.3103832999999998</v>
      </c>
      <c r="D47" s="90"/>
      <c r="F47" s="6">
        <f t="shared" si="6"/>
        <v>11.714285714286</v>
      </c>
      <c r="G47" s="11">
        <f t="shared" si="4"/>
        <v>-81.553329000000005</v>
      </c>
      <c r="H47" s="6">
        <f t="shared" si="7"/>
        <v>-76.553329000000005</v>
      </c>
      <c r="J47" s="90">
        <v>10693877551.02</v>
      </c>
      <c r="K47" s="90">
        <v>-8.8903017000000002</v>
      </c>
      <c r="L47" s="90"/>
      <c r="N47" s="6">
        <f t="shared" si="8"/>
        <v>11.714285714286</v>
      </c>
      <c r="O47" s="11">
        <f t="shared" si="5"/>
        <v>-80.573791999999997</v>
      </c>
      <c r="P47" s="6">
        <f t="shared" si="9"/>
        <v>-75.573791999999997</v>
      </c>
    </row>
    <row r="48" spans="2:16" x14ac:dyDescent="0.25">
      <c r="B48" s="90">
        <v>10948979591.837</v>
      </c>
      <c r="C48" s="90">
        <v>-7.480092</v>
      </c>
      <c r="D48" s="90"/>
      <c r="F48" s="6">
        <f t="shared" si="6"/>
        <v>11.969387755102</v>
      </c>
      <c r="G48" s="11">
        <f t="shared" si="4"/>
        <v>-78.700271999999998</v>
      </c>
      <c r="H48" s="6">
        <f t="shared" si="7"/>
        <v>-73.700271999999998</v>
      </c>
      <c r="J48" s="90">
        <v>10948979591.837</v>
      </c>
      <c r="K48" s="90">
        <v>-9.0715675000000005</v>
      </c>
      <c r="L48" s="90"/>
      <c r="N48" s="6">
        <f t="shared" si="8"/>
        <v>11.969387755102</v>
      </c>
      <c r="O48" s="11">
        <f t="shared" si="5"/>
        <v>-84.711539999999999</v>
      </c>
      <c r="P48" s="6">
        <f t="shared" si="9"/>
        <v>-79.711539999999999</v>
      </c>
    </row>
    <row r="49" spans="2:16" x14ac:dyDescent="0.25">
      <c r="B49" s="90">
        <v>11204081632.653</v>
      </c>
      <c r="C49" s="90">
        <v>-7.6579661000000003</v>
      </c>
      <c r="D49" s="90"/>
      <c r="F49" s="6">
        <f t="shared" si="6"/>
        <v>12.224489795918</v>
      </c>
      <c r="G49" s="11">
        <f t="shared" si="4"/>
        <v>-75.970459000000005</v>
      </c>
      <c r="H49" s="6">
        <f t="shared" si="7"/>
        <v>-70.970459000000005</v>
      </c>
      <c r="J49" s="90">
        <v>11204081632.653</v>
      </c>
      <c r="K49" s="90">
        <v>-9.2815808999999998</v>
      </c>
      <c r="L49" s="90"/>
      <c r="N49" s="6">
        <f t="shared" si="8"/>
        <v>12.224489795918</v>
      </c>
      <c r="O49" s="11">
        <f t="shared" si="5"/>
        <v>-83.122589000000005</v>
      </c>
      <c r="P49" s="6">
        <f t="shared" si="9"/>
        <v>-78.122589000000005</v>
      </c>
    </row>
    <row r="50" spans="2:16" x14ac:dyDescent="0.25">
      <c r="B50" s="90">
        <v>11459183673.469</v>
      </c>
      <c r="C50" s="90">
        <v>-7.8567042000000002</v>
      </c>
      <c r="D50" s="90"/>
      <c r="F50" s="6">
        <f t="shared" si="6"/>
        <v>12.479591836735</v>
      </c>
      <c r="G50" s="11">
        <f t="shared" si="4"/>
        <v>-78.271766999999997</v>
      </c>
      <c r="H50" s="6">
        <f t="shared" si="7"/>
        <v>-73.271766999999997</v>
      </c>
      <c r="J50" s="90">
        <v>11459183673.469</v>
      </c>
      <c r="K50" s="90">
        <v>-9.4257507</v>
      </c>
      <c r="L50" s="90"/>
      <c r="N50" s="6">
        <f t="shared" si="8"/>
        <v>12.479591836735</v>
      </c>
      <c r="O50" s="11">
        <f t="shared" si="5"/>
        <v>-78.846992</v>
      </c>
      <c r="P50" s="6">
        <f t="shared" si="9"/>
        <v>-73.846992</v>
      </c>
    </row>
    <row r="51" spans="2:16" x14ac:dyDescent="0.25">
      <c r="B51" s="90">
        <v>11714285714.285999</v>
      </c>
      <c r="C51" s="90">
        <v>-7.8314675999999999</v>
      </c>
      <c r="D51" s="90"/>
      <c r="F51" s="6">
        <f t="shared" si="6"/>
        <v>12.734693877551001</v>
      </c>
      <c r="G51" s="11">
        <f t="shared" si="4"/>
        <v>-78.778892999999997</v>
      </c>
      <c r="H51" s="6">
        <f t="shared" si="7"/>
        <v>-73.778892999999997</v>
      </c>
      <c r="J51" s="90">
        <v>11714285714.285999</v>
      </c>
      <c r="K51" s="90">
        <v>-9.4931698000000004</v>
      </c>
      <c r="L51" s="90"/>
      <c r="N51" s="6">
        <f t="shared" si="8"/>
        <v>12.734693877551001</v>
      </c>
      <c r="O51" s="11">
        <f t="shared" si="5"/>
        <v>-72.868270999999993</v>
      </c>
      <c r="P51" s="6">
        <f t="shared" si="9"/>
        <v>-67.868270999999993</v>
      </c>
    </row>
    <row r="52" spans="2:16" x14ac:dyDescent="0.25">
      <c r="B52" s="90">
        <v>11969387755.101999</v>
      </c>
      <c r="C52" s="90">
        <v>-7.8059944999999997</v>
      </c>
      <c r="D52" s="90"/>
      <c r="F52" s="6">
        <f t="shared" si="6"/>
        <v>12.989795918367001</v>
      </c>
      <c r="G52" s="11">
        <f t="shared" si="4"/>
        <v>-81.049850000000006</v>
      </c>
      <c r="H52" s="6">
        <f t="shared" si="7"/>
        <v>-76.049850000000006</v>
      </c>
      <c r="J52" s="90">
        <v>11969387755.101999</v>
      </c>
      <c r="K52" s="90">
        <v>-9.5780829999999995</v>
      </c>
      <c r="L52" s="90"/>
      <c r="N52" s="6">
        <f t="shared" si="8"/>
        <v>12.989795918367001</v>
      </c>
      <c r="O52" s="11">
        <f t="shared" si="5"/>
        <v>-73.150199999999998</v>
      </c>
      <c r="P52" s="6">
        <f t="shared" si="9"/>
        <v>-68.150199999999998</v>
      </c>
    </row>
    <row r="53" spans="2:16" x14ac:dyDescent="0.25">
      <c r="B53" s="90">
        <v>12224489795.917999</v>
      </c>
      <c r="C53" s="90">
        <v>-7.6426591999999998</v>
      </c>
      <c r="D53" s="90"/>
      <c r="F53" s="6">
        <f t="shared" si="6"/>
        <v>13.244897959184</v>
      </c>
      <c r="G53" s="11">
        <f t="shared" si="4"/>
        <v>-81.690551999999997</v>
      </c>
      <c r="H53" s="6">
        <f t="shared" si="7"/>
        <v>-76.690551999999997</v>
      </c>
      <c r="J53" s="90">
        <v>12224489795.917999</v>
      </c>
      <c r="K53" s="90">
        <v>-9.7092227999999992</v>
      </c>
      <c r="L53" s="90"/>
      <c r="N53" s="6">
        <f t="shared" si="8"/>
        <v>13.244897959184</v>
      </c>
      <c r="O53" s="11">
        <f t="shared" si="5"/>
        <v>-73.958648999999994</v>
      </c>
      <c r="P53" s="6">
        <f t="shared" si="9"/>
        <v>-68.958648999999994</v>
      </c>
    </row>
    <row r="54" spans="2:16" x14ac:dyDescent="0.25">
      <c r="B54" s="90">
        <v>12479591836.735001</v>
      </c>
      <c r="C54" s="90">
        <v>-7.3754929999999996</v>
      </c>
      <c r="D54" s="90"/>
      <c r="F54" s="6">
        <f t="shared" si="6"/>
        <v>13.5</v>
      </c>
      <c r="G54" s="11">
        <f t="shared" si="4"/>
        <v>-81.790176000000002</v>
      </c>
      <c r="H54" s="6">
        <f t="shared" si="7"/>
        <v>-76.790176000000002</v>
      </c>
      <c r="J54" s="90">
        <v>12479591836.735001</v>
      </c>
      <c r="K54" s="90">
        <v>-9.7210865000000002</v>
      </c>
      <c r="L54" s="90"/>
      <c r="N54" s="6">
        <f t="shared" si="8"/>
        <v>13.5</v>
      </c>
      <c r="O54" s="11">
        <f t="shared" si="5"/>
        <v>-75.638679999999994</v>
      </c>
      <c r="P54" s="6">
        <f t="shared" si="9"/>
        <v>-70.638679999999994</v>
      </c>
    </row>
    <row r="55" spans="2:16" x14ac:dyDescent="0.25">
      <c r="B55" s="90">
        <v>12734693877.551001</v>
      </c>
      <c r="C55" s="90">
        <v>-7.3303989999999999</v>
      </c>
      <c r="D55" s="90"/>
      <c r="F55" s="6">
        <f t="shared" si="6"/>
        <v>13.755102040816</v>
      </c>
      <c r="G55" s="11">
        <f t="shared" si="4"/>
        <v>-80.701346999999998</v>
      </c>
      <c r="H55" s="6">
        <f t="shared" si="7"/>
        <v>-75.701346999999998</v>
      </c>
      <c r="J55" s="90">
        <v>12734693877.551001</v>
      </c>
      <c r="K55" s="90">
        <v>-9.7427454000000004</v>
      </c>
      <c r="L55" s="90"/>
      <c r="N55" s="6">
        <f t="shared" si="8"/>
        <v>13.755102040816</v>
      </c>
      <c r="O55" s="11">
        <f t="shared" si="5"/>
        <v>-76.132812999999999</v>
      </c>
      <c r="P55" s="6">
        <f t="shared" si="9"/>
        <v>-71.132812999999999</v>
      </c>
    </row>
    <row r="56" spans="2:16" x14ac:dyDescent="0.25">
      <c r="B56" s="90">
        <v>12989795918.367001</v>
      </c>
      <c r="C56" s="90">
        <v>-7.2591647999999998</v>
      </c>
      <c r="D56" s="90"/>
      <c r="F56" s="6">
        <f t="shared" si="6"/>
        <v>14.010204081632999</v>
      </c>
      <c r="G56" s="11">
        <f t="shared" si="4"/>
        <v>-80.639313000000001</v>
      </c>
      <c r="H56" s="6">
        <f t="shared" si="7"/>
        <v>-75.639313000000001</v>
      </c>
      <c r="J56" s="90">
        <v>12989795918.367001</v>
      </c>
      <c r="K56" s="90">
        <v>-9.6991157999999995</v>
      </c>
      <c r="L56" s="90"/>
      <c r="N56" s="6">
        <f t="shared" si="8"/>
        <v>14.010204081632999</v>
      </c>
      <c r="O56" s="11">
        <f t="shared" si="5"/>
        <v>-75.246398999999997</v>
      </c>
      <c r="P56" s="6">
        <f t="shared" si="9"/>
        <v>-70.246398999999997</v>
      </c>
    </row>
    <row r="57" spans="2:16" x14ac:dyDescent="0.25">
      <c r="B57" s="90">
        <v>13244897959.184</v>
      </c>
      <c r="C57" s="90">
        <v>-7.2345141999999996</v>
      </c>
      <c r="D57" s="90"/>
      <c r="F57" s="6">
        <f t="shared" si="6"/>
        <v>14.265306122448999</v>
      </c>
      <c r="G57" s="11">
        <f t="shared" si="4"/>
        <v>-80.882889000000006</v>
      </c>
      <c r="H57" s="6">
        <f t="shared" si="7"/>
        <v>-75.882889000000006</v>
      </c>
      <c r="J57" s="90">
        <v>13244897959.184</v>
      </c>
      <c r="K57" s="90">
        <v>-9.6113338000000006</v>
      </c>
      <c r="L57" s="90"/>
      <c r="N57" s="6">
        <f t="shared" si="8"/>
        <v>14.265306122448999</v>
      </c>
      <c r="O57" s="11">
        <f t="shared" si="5"/>
        <v>-75.372314000000003</v>
      </c>
      <c r="P57" s="6">
        <f t="shared" si="9"/>
        <v>-70.372314000000003</v>
      </c>
    </row>
    <row r="58" spans="2:16" x14ac:dyDescent="0.25">
      <c r="B58" s="90">
        <v>13500000000</v>
      </c>
      <c r="C58" s="90">
        <v>-7.1712189000000004</v>
      </c>
      <c r="D58" s="90"/>
      <c r="F58" s="6">
        <f t="shared" si="6"/>
        <v>14.520408163265</v>
      </c>
      <c r="G58" s="11">
        <f t="shared" si="4"/>
        <v>-80.620200999999994</v>
      </c>
      <c r="H58" s="6">
        <f t="shared" si="7"/>
        <v>-75.620200999999994</v>
      </c>
      <c r="J58" s="90">
        <v>13500000000</v>
      </c>
      <c r="K58" s="90">
        <v>-9.5771732000000007</v>
      </c>
      <c r="L58" s="90"/>
      <c r="N58" s="6">
        <f t="shared" si="8"/>
        <v>14.520408163265</v>
      </c>
      <c r="O58" s="11">
        <f t="shared" si="5"/>
        <v>-74.096878000000004</v>
      </c>
      <c r="P58" s="6">
        <f t="shared" si="9"/>
        <v>-69.096878000000004</v>
      </c>
    </row>
    <row r="59" spans="2:16" x14ac:dyDescent="0.25">
      <c r="B59" s="90">
        <v>13755102040.816</v>
      </c>
      <c r="C59" s="90">
        <v>-7.1667918999999998</v>
      </c>
      <c r="D59" s="90"/>
      <c r="F59" s="6">
        <f t="shared" si="6"/>
        <v>14.775510204082</v>
      </c>
      <c r="G59" s="11">
        <f t="shared" si="4"/>
        <v>-77.879554999999996</v>
      </c>
      <c r="H59" s="6">
        <f t="shared" si="7"/>
        <v>-72.879554999999996</v>
      </c>
      <c r="J59" s="90">
        <v>13755102040.816</v>
      </c>
      <c r="K59" s="90">
        <v>-9.5188083999999993</v>
      </c>
      <c r="L59" s="90"/>
      <c r="N59" s="6">
        <f t="shared" si="8"/>
        <v>14.775510204082</v>
      </c>
      <c r="O59" s="11">
        <f t="shared" si="5"/>
        <v>-73.439003</v>
      </c>
      <c r="P59" s="6">
        <f t="shared" si="9"/>
        <v>-68.439003</v>
      </c>
    </row>
    <row r="60" spans="2:16" x14ac:dyDescent="0.25">
      <c r="B60" s="90">
        <v>14010204081.632999</v>
      </c>
      <c r="C60" s="90">
        <v>-7.1748734000000001</v>
      </c>
      <c r="D60" s="90"/>
      <c r="F60" s="6">
        <f t="shared" si="6"/>
        <v>15.030612244898</v>
      </c>
      <c r="G60" s="11">
        <f t="shared" si="4"/>
        <v>-74.782555000000002</v>
      </c>
      <c r="H60" s="6">
        <f t="shared" si="7"/>
        <v>-69.782555000000002</v>
      </c>
      <c r="J60" s="90">
        <v>14010204081.632999</v>
      </c>
      <c r="K60" s="90">
        <v>-9.5795917999999993</v>
      </c>
      <c r="L60" s="90"/>
      <c r="N60" s="6">
        <f t="shared" si="8"/>
        <v>15.030612244898</v>
      </c>
      <c r="O60" s="11">
        <f t="shared" si="5"/>
        <v>-71.789992999999996</v>
      </c>
      <c r="P60" s="6">
        <f t="shared" si="9"/>
        <v>-66.789992999999996</v>
      </c>
    </row>
    <row r="61" spans="2:16" x14ac:dyDescent="0.25">
      <c r="B61" s="90">
        <v>14265306122.448999</v>
      </c>
      <c r="C61" s="90">
        <v>-7.1179456999999999</v>
      </c>
      <c r="D61" s="90"/>
      <c r="F61" s="6">
        <f t="shared" si="6"/>
        <v>15.285714285714</v>
      </c>
      <c r="G61" s="11">
        <f t="shared" si="4"/>
        <v>-72.380249000000006</v>
      </c>
      <c r="H61" s="6">
        <f t="shared" si="7"/>
        <v>-67.380249000000006</v>
      </c>
      <c r="J61" s="90">
        <v>14265306122.448999</v>
      </c>
      <c r="K61" s="90">
        <v>-9.5238379999999996</v>
      </c>
      <c r="L61" s="90"/>
      <c r="N61" s="6">
        <f t="shared" si="8"/>
        <v>15.285714285714</v>
      </c>
      <c r="O61" s="11">
        <f t="shared" si="5"/>
        <v>-71.274924999999996</v>
      </c>
      <c r="P61" s="6">
        <f t="shared" si="9"/>
        <v>-66.274924999999996</v>
      </c>
    </row>
    <row r="62" spans="2:16" x14ac:dyDescent="0.25">
      <c r="B62" s="90">
        <v>14520408163.264999</v>
      </c>
      <c r="C62" s="90">
        <v>-7.1302547000000001</v>
      </c>
      <c r="D62" s="90"/>
      <c r="F62" s="6">
        <f t="shared" si="6"/>
        <v>15.540816326531001</v>
      </c>
      <c r="G62" s="11">
        <f t="shared" si="4"/>
        <v>-71.587845000000002</v>
      </c>
      <c r="H62" s="6">
        <f t="shared" si="7"/>
        <v>-66.587845000000002</v>
      </c>
      <c r="J62" s="90">
        <v>14520408163.264999</v>
      </c>
      <c r="K62" s="90">
        <v>-9.5170670000000008</v>
      </c>
      <c r="L62" s="90"/>
      <c r="N62" s="6">
        <f t="shared" si="8"/>
        <v>15.540816326531001</v>
      </c>
      <c r="O62" s="11">
        <f t="shared" si="5"/>
        <v>-71.490561999999997</v>
      </c>
      <c r="P62" s="6">
        <f t="shared" si="9"/>
        <v>-66.490561999999997</v>
      </c>
    </row>
    <row r="63" spans="2:16" x14ac:dyDescent="0.25">
      <c r="B63" s="90">
        <v>14775510204.082001</v>
      </c>
      <c r="C63" s="90">
        <v>-7.0972023000000002</v>
      </c>
      <c r="D63" s="90"/>
      <c r="F63" s="6">
        <f t="shared" si="6"/>
        <v>15.795918367346999</v>
      </c>
      <c r="G63" s="11">
        <f t="shared" si="4"/>
        <v>-70.500168000000002</v>
      </c>
      <c r="H63" s="6">
        <f t="shared" si="7"/>
        <v>-65.500168000000002</v>
      </c>
      <c r="J63" s="90">
        <v>14775510204.082001</v>
      </c>
      <c r="K63" s="90">
        <v>-9.4150591000000006</v>
      </c>
      <c r="L63" s="90"/>
      <c r="N63" s="6">
        <f t="shared" si="8"/>
        <v>15.795918367346999</v>
      </c>
      <c r="O63" s="11">
        <f t="shared" si="5"/>
        <v>-71.542205999999993</v>
      </c>
      <c r="P63" s="6">
        <f t="shared" si="9"/>
        <v>-66.542205999999993</v>
      </c>
    </row>
    <row r="64" spans="2:16" x14ac:dyDescent="0.25">
      <c r="B64" s="90">
        <v>15030612244.898001</v>
      </c>
      <c r="C64" s="90">
        <v>-7.1035652000000002</v>
      </c>
      <c r="D64" s="90"/>
      <c r="F64" s="6">
        <f t="shared" si="6"/>
        <v>16.051020408163001</v>
      </c>
      <c r="G64" s="11">
        <f t="shared" si="4"/>
        <v>-68.586940999999996</v>
      </c>
      <c r="H64" s="6">
        <f t="shared" si="7"/>
        <v>-63.586941000000003</v>
      </c>
      <c r="J64" s="90">
        <v>15030612244.898001</v>
      </c>
      <c r="K64" s="90">
        <v>-9.3342676000000004</v>
      </c>
      <c r="L64" s="90"/>
      <c r="N64" s="6">
        <f t="shared" si="8"/>
        <v>16.051020408163001</v>
      </c>
      <c r="O64" s="11">
        <f t="shared" si="5"/>
        <v>-70.862296999999998</v>
      </c>
      <c r="P64" s="6">
        <f t="shared" si="9"/>
        <v>-65.862296999999998</v>
      </c>
    </row>
    <row r="65" spans="2:16" x14ac:dyDescent="0.25">
      <c r="B65" s="90">
        <v>15285714285.714001</v>
      </c>
      <c r="C65" s="90">
        <v>-7.2051854000000004</v>
      </c>
      <c r="D65" s="90"/>
      <c r="F65" s="6">
        <f t="shared" si="6"/>
        <v>16.306122448979998</v>
      </c>
      <c r="G65" s="11">
        <f t="shared" si="4"/>
        <v>-66.958587999999992</v>
      </c>
      <c r="H65" s="6">
        <f t="shared" si="7"/>
        <v>-61.958587999999999</v>
      </c>
      <c r="J65" s="90">
        <v>15285714285.714001</v>
      </c>
      <c r="K65" s="90">
        <v>-9.2972031000000008</v>
      </c>
      <c r="L65" s="90"/>
      <c r="N65" s="6">
        <f t="shared" si="8"/>
        <v>16.306122448979998</v>
      </c>
      <c r="O65" s="11">
        <f t="shared" si="5"/>
        <v>-69.674103000000002</v>
      </c>
      <c r="P65" s="6">
        <f t="shared" si="9"/>
        <v>-64.674103000000002</v>
      </c>
    </row>
    <row r="66" spans="2:16" x14ac:dyDescent="0.25">
      <c r="B66" s="90">
        <v>15540816326.531</v>
      </c>
      <c r="C66" s="90">
        <v>-7.2862534999999999</v>
      </c>
      <c r="D66" s="90"/>
      <c r="F66" s="6">
        <f t="shared" si="6"/>
        <v>16.561224489796</v>
      </c>
      <c r="G66" s="11">
        <f t="shared" si="4"/>
        <v>-66.594284000000002</v>
      </c>
      <c r="H66" s="6">
        <f t="shared" si="7"/>
        <v>-61.594284000000002</v>
      </c>
      <c r="J66" s="90">
        <v>15540816326.531</v>
      </c>
      <c r="K66" s="90">
        <v>-9.1895351000000005</v>
      </c>
      <c r="L66" s="90"/>
      <c r="N66" s="6">
        <f t="shared" si="8"/>
        <v>16.561224489796</v>
      </c>
      <c r="O66" s="11">
        <f t="shared" si="5"/>
        <v>-68.743472999999994</v>
      </c>
      <c r="P66" s="6">
        <f t="shared" si="9"/>
        <v>-63.743473000000002</v>
      </c>
    </row>
    <row r="67" spans="2:16" x14ac:dyDescent="0.25">
      <c r="B67" s="90">
        <v>15795918367.347</v>
      </c>
      <c r="C67" s="90">
        <v>-7.3972635000000002</v>
      </c>
      <c r="D67" s="90"/>
      <c r="F67" s="6">
        <f t="shared" si="6"/>
        <v>16.816326530611999</v>
      </c>
      <c r="G67" s="11">
        <f t="shared" si="4"/>
        <v>-67.906700000000001</v>
      </c>
      <c r="H67" s="6">
        <f t="shared" si="7"/>
        <v>-62.906700000000001</v>
      </c>
      <c r="J67" s="90">
        <v>15795918367.347</v>
      </c>
      <c r="K67" s="90">
        <v>-9.1653032000000003</v>
      </c>
      <c r="L67" s="90"/>
      <c r="N67" s="6">
        <f t="shared" si="8"/>
        <v>16.816326530611999</v>
      </c>
      <c r="O67" s="11">
        <f t="shared" si="5"/>
        <v>-69.428832999999997</v>
      </c>
      <c r="P67" s="6">
        <f t="shared" si="9"/>
        <v>-64.428832999999997</v>
      </c>
    </row>
    <row r="68" spans="2:16" x14ac:dyDescent="0.25">
      <c r="B68" s="90">
        <v>16051020408.163</v>
      </c>
      <c r="C68" s="90">
        <v>-7.5194258999999999</v>
      </c>
      <c r="D68" s="90"/>
      <c r="F68" s="6">
        <f t="shared" si="6"/>
        <v>17.071428571428999</v>
      </c>
      <c r="G68" s="11">
        <f t="shared" si="4"/>
        <v>-69.333350999999993</v>
      </c>
      <c r="H68" s="6">
        <f t="shared" si="7"/>
        <v>-64.333350999999993</v>
      </c>
      <c r="J68" s="90">
        <v>16051020408.163</v>
      </c>
      <c r="K68" s="90">
        <v>-9.1206989000000007</v>
      </c>
      <c r="L68" s="90"/>
      <c r="N68" s="6">
        <f t="shared" si="8"/>
        <v>17.071428571428999</v>
      </c>
      <c r="O68" s="11">
        <f t="shared" si="5"/>
        <v>-70.168694000000002</v>
      </c>
      <c r="P68" s="6">
        <f t="shared" si="9"/>
        <v>-65.168694000000002</v>
      </c>
    </row>
    <row r="69" spans="2:16" x14ac:dyDescent="0.25">
      <c r="B69" s="90">
        <v>16306122448.98</v>
      </c>
      <c r="C69" s="90">
        <v>-7.6968899000000004</v>
      </c>
      <c r="D69" s="90"/>
      <c r="F69" s="6">
        <f t="shared" ref="F69:F100" si="10">B177/1000000000</f>
        <v>17.326530612244998</v>
      </c>
      <c r="G69" s="11">
        <f t="shared" si="4"/>
        <v>-69.689780999999996</v>
      </c>
      <c r="H69" s="6">
        <f t="shared" ref="H69:H100" si="11">D177</f>
        <v>-64.689780999999996</v>
      </c>
      <c r="J69" s="90">
        <v>16306122448.98</v>
      </c>
      <c r="K69" s="90">
        <v>-9.1606445000000001</v>
      </c>
      <c r="L69" s="90"/>
      <c r="N69" s="6">
        <f t="shared" ref="N69:N100" si="12">J177/1000000000</f>
        <v>17.326530612244998</v>
      </c>
      <c r="O69" s="11">
        <f t="shared" si="5"/>
        <v>-71.499474000000006</v>
      </c>
      <c r="P69" s="6">
        <f t="shared" ref="P69:P100" si="13">L177</f>
        <v>-66.499474000000006</v>
      </c>
    </row>
    <row r="70" spans="2:16" x14ac:dyDescent="0.25">
      <c r="B70" s="90">
        <v>16561224489.796</v>
      </c>
      <c r="C70" s="90">
        <v>-7.8181291000000002</v>
      </c>
      <c r="D70" s="90"/>
      <c r="F70" s="6">
        <f t="shared" si="10"/>
        <v>17.581632653061</v>
      </c>
      <c r="G70" s="11">
        <f t="shared" ref="G70:G103" si="14">H70-5</f>
        <v>-70.022300999999999</v>
      </c>
      <c r="H70" s="6">
        <f t="shared" si="11"/>
        <v>-65.022300999999999</v>
      </c>
      <c r="J70" s="90">
        <v>16561224489.796</v>
      </c>
      <c r="K70" s="90">
        <v>-9.2298583999999995</v>
      </c>
      <c r="L70" s="90"/>
      <c r="N70" s="6">
        <f t="shared" si="12"/>
        <v>17.581632653061</v>
      </c>
      <c r="O70" s="11">
        <f t="shared" ref="O70:O103" si="15">P70-5</f>
        <v>-72.185364000000007</v>
      </c>
      <c r="P70" s="6">
        <f t="shared" si="13"/>
        <v>-67.185364000000007</v>
      </c>
    </row>
    <row r="71" spans="2:16" x14ac:dyDescent="0.25">
      <c r="B71" s="90">
        <v>16816326530.612</v>
      </c>
      <c r="C71" s="90">
        <v>-7.9834313000000003</v>
      </c>
      <c r="D71" s="90"/>
      <c r="F71" s="6">
        <f t="shared" si="10"/>
        <v>17.836734693877997</v>
      </c>
      <c r="G71" s="11">
        <f t="shared" si="14"/>
        <v>-69.690475000000006</v>
      </c>
      <c r="H71" s="6">
        <f t="shared" si="11"/>
        <v>-64.690475000000006</v>
      </c>
      <c r="J71" s="90">
        <v>16816326530.612</v>
      </c>
      <c r="K71" s="90">
        <v>-9.3143414999999994</v>
      </c>
      <c r="L71" s="90"/>
      <c r="N71" s="6">
        <f t="shared" si="12"/>
        <v>17.836734693877997</v>
      </c>
      <c r="O71" s="11">
        <f t="shared" si="15"/>
        <v>-74.295997999999997</v>
      </c>
      <c r="P71" s="6">
        <f t="shared" si="13"/>
        <v>-69.295997999999997</v>
      </c>
    </row>
    <row r="72" spans="2:16" x14ac:dyDescent="0.25">
      <c r="B72" s="90">
        <v>17071428571.429001</v>
      </c>
      <c r="C72" s="90">
        <v>-8.1782178999999999</v>
      </c>
      <c r="D72" s="90"/>
      <c r="F72" s="6">
        <f t="shared" si="10"/>
        <v>18.091836734693999</v>
      </c>
      <c r="G72" s="11">
        <f t="shared" si="14"/>
        <v>-69.483429000000001</v>
      </c>
      <c r="H72" s="6">
        <f t="shared" si="11"/>
        <v>-64.483429000000001</v>
      </c>
      <c r="J72" s="90">
        <v>17071428571.429001</v>
      </c>
      <c r="K72" s="90">
        <v>-9.4566250000000007</v>
      </c>
      <c r="L72" s="90"/>
      <c r="N72" s="6">
        <f t="shared" si="12"/>
        <v>18.091836734693999</v>
      </c>
      <c r="O72" s="11">
        <f t="shared" si="15"/>
        <v>-82.194771000000003</v>
      </c>
      <c r="P72" s="6">
        <f t="shared" si="13"/>
        <v>-77.194771000000003</v>
      </c>
    </row>
    <row r="73" spans="2:16" x14ac:dyDescent="0.25">
      <c r="B73" s="90">
        <v>17326530612.244999</v>
      </c>
      <c r="C73" s="90">
        <v>-8.2979927</v>
      </c>
      <c r="D73" s="90"/>
      <c r="F73" s="6">
        <f t="shared" si="10"/>
        <v>18.346938775509997</v>
      </c>
      <c r="G73" s="11">
        <f t="shared" si="14"/>
        <v>-69.075019999999995</v>
      </c>
      <c r="H73" s="6">
        <f t="shared" si="11"/>
        <v>-64.075019999999995</v>
      </c>
      <c r="J73" s="90">
        <v>17326530612.244999</v>
      </c>
      <c r="K73" s="90">
        <v>-9.5854368000000001</v>
      </c>
      <c r="L73" s="90"/>
      <c r="N73" s="6">
        <f t="shared" si="12"/>
        <v>18.346938775509997</v>
      </c>
      <c r="O73" s="11">
        <f t="shared" si="15"/>
        <v>-86.060776000000004</v>
      </c>
      <c r="P73" s="6">
        <f t="shared" si="13"/>
        <v>-81.060776000000004</v>
      </c>
    </row>
    <row r="74" spans="2:16" x14ac:dyDescent="0.25">
      <c r="B74" s="90">
        <v>17581632653.061001</v>
      </c>
      <c r="C74" s="90">
        <v>-8.4296970000000009</v>
      </c>
      <c r="D74" s="90"/>
      <c r="F74" s="6">
        <f t="shared" si="10"/>
        <v>18.602040816327001</v>
      </c>
      <c r="G74" s="11">
        <f t="shared" si="14"/>
        <v>-66.896374000000009</v>
      </c>
      <c r="H74" s="6">
        <f t="shared" si="11"/>
        <v>-61.896374000000002</v>
      </c>
      <c r="J74" s="90">
        <v>17581632653.061001</v>
      </c>
      <c r="K74" s="90">
        <v>-9.7151984999999996</v>
      </c>
      <c r="L74" s="90"/>
      <c r="N74" s="6">
        <f t="shared" si="12"/>
        <v>18.602040816327001</v>
      </c>
      <c r="O74" s="11">
        <f t="shared" si="15"/>
        <v>-85.649062999999998</v>
      </c>
      <c r="P74" s="6">
        <f t="shared" si="13"/>
        <v>-80.649062999999998</v>
      </c>
    </row>
    <row r="75" spans="2:16" x14ac:dyDescent="0.25">
      <c r="B75" s="90">
        <v>17836734693.877998</v>
      </c>
      <c r="C75" s="90">
        <v>-8.5065928</v>
      </c>
      <c r="D75" s="90"/>
      <c r="F75" s="6">
        <f t="shared" si="10"/>
        <v>18.857142857143003</v>
      </c>
      <c r="G75" s="11">
        <f t="shared" si="14"/>
        <v>-64.857326999999998</v>
      </c>
      <c r="H75" s="6">
        <f t="shared" si="11"/>
        <v>-59.857326999999998</v>
      </c>
      <c r="J75" s="90">
        <v>17836734693.877998</v>
      </c>
      <c r="K75" s="90">
        <v>-9.8307962</v>
      </c>
      <c r="L75" s="90"/>
      <c r="N75" s="6">
        <f t="shared" si="12"/>
        <v>18.857142857143003</v>
      </c>
      <c r="O75" s="11">
        <f t="shared" si="15"/>
        <v>-77.035156000000001</v>
      </c>
      <c r="P75" s="6">
        <f t="shared" si="13"/>
        <v>-72.035156000000001</v>
      </c>
    </row>
    <row r="76" spans="2:16" x14ac:dyDescent="0.25">
      <c r="B76" s="90">
        <v>18091836734.694</v>
      </c>
      <c r="C76" s="90">
        <v>-8.5490522000000002</v>
      </c>
      <c r="D76" s="90"/>
      <c r="F76" s="6">
        <f t="shared" si="10"/>
        <v>19.112244897958998</v>
      </c>
      <c r="G76" s="11">
        <f t="shared" si="14"/>
        <v>-61.814414999999997</v>
      </c>
      <c r="H76" s="6">
        <f t="shared" si="11"/>
        <v>-56.814414999999997</v>
      </c>
      <c r="J76" s="90">
        <v>18091836734.694</v>
      </c>
      <c r="K76" s="90">
        <v>-10.007854</v>
      </c>
      <c r="L76" s="90"/>
      <c r="N76" s="6">
        <f t="shared" si="12"/>
        <v>19.112244897958998</v>
      </c>
      <c r="O76" s="11">
        <f t="shared" si="15"/>
        <v>-71.249153000000007</v>
      </c>
      <c r="P76" s="6">
        <f t="shared" si="13"/>
        <v>-66.249153000000007</v>
      </c>
    </row>
    <row r="77" spans="2:16" x14ac:dyDescent="0.25">
      <c r="B77" s="90">
        <v>18346938775.509998</v>
      </c>
      <c r="C77" s="90">
        <v>-8.6451758999999999</v>
      </c>
      <c r="D77" s="90"/>
      <c r="F77" s="6">
        <f t="shared" si="10"/>
        <v>19.367346938776002</v>
      </c>
      <c r="G77" s="11">
        <f t="shared" si="14"/>
        <v>-61.055706000000001</v>
      </c>
      <c r="H77" s="6">
        <f t="shared" si="11"/>
        <v>-56.055706000000001</v>
      </c>
      <c r="J77" s="90">
        <v>18346938775.509998</v>
      </c>
      <c r="K77" s="90">
        <v>-10.282147999999999</v>
      </c>
      <c r="L77" s="90"/>
      <c r="N77" s="6">
        <f t="shared" si="12"/>
        <v>19.367346938776002</v>
      </c>
      <c r="O77" s="11">
        <f t="shared" si="15"/>
        <v>-69.531043999999994</v>
      </c>
      <c r="P77" s="6">
        <f t="shared" si="13"/>
        <v>-64.531043999999994</v>
      </c>
    </row>
    <row r="78" spans="2:16" x14ac:dyDescent="0.25">
      <c r="B78" s="90">
        <v>18602040816.327</v>
      </c>
      <c r="C78" s="90">
        <v>-8.6825303999999992</v>
      </c>
      <c r="D78" s="90"/>
      <c r="F78" s="6">
        <f t="shared" si="10"/>
        <v>19.622448979592001</v>
      </c>
      <c r="G78" s="11">
        <f t="shared" si="14"/>
        <v>-61.595458999999998</v>
      </c>
      <c r="H78" s="6">
        <f t="shared" si="11"/>
        <v>-56.595458999999998</v>
      </c>
      <c r="J78" s="90">
        <v>18602040816.327</v>
      </c>
      <c r="K78" s="90">
        <v>-10.63631</v>
      </c>
      <c r="L78" s="90"/>
      <c r="N78" s="6">
        <f t="shared" si="12"/>
        <v>19.622448979592001</v>
      </c>
      <c r="O78" s="11">
        <f t="shared" si="15"/>
        <v>-71.227974000000003</v>
      </c>
      <c r="P78" s="6">
        <f t="shared" si="13"/>
        <v>-66.227974000000003</v>
      </c>
    </row>
    <row r="79" spans="2:16" x14ac:dyDescent="0.25">
      <c r="B79" s="90">
        <v>18857142857.143002</v>
      </c>
      <c r="C79" s="90">
        <v>-8.9012870999999993</v>
      </c>
      <c r="D79" s="90"/>
      <c r="F79" s="6">
        <f t="shared" si="10"/>
        <v>19.877551020407999</v>
      </c>
      <c r="G79" s="11">
        <f t="shared" si="14"/>
        <v>-62.765265999999997</v>
      </c>
      <c r="H79" s="6">
        <f t="shared" si="11"/>
        <v>-57.765265999999997</v>
      </c>
      <c r="J79" s="90">
        <v>18857142857.143002</v>
      </c>
      <c r="K79" s="90">
        <v>-11.169809000000001</v>
      </c>
      <c r="L79" s="90"/>
      <c r="N79" s="6">
        <f t="shared" si="12"/>
        <v>19.877551020407999</v>
      </c>
      <c r="O79" s="11">
        <f t="shared" si="15"/>
        <v>-77.151343999999995</v>
      </c>
      <c r="P79" s="6">
        <f t="shared" si="13"/>
        <v>-72.151343999999995</v>
      </c>
    </row>
    <row r="80" spans="2:16" x14ac:dyDescent="0.25">
      <c r="B80" s="90">
        <v>19112244897.959</v>
      </c>
      <c r="C80" s="90">
        <v>-8.9800834999999992</v>
      </c>
      <c r="D80" s="90"/>
      <c r="F80" s="6">
        <f t="shared" si="10"/>
        <v>20.132653061223998</v>
      </c>
      <c r="G80" s="11">
        <f t="shared" si="14"/>
        <v>-64.313896</v>
      </c>
      <c r="H80" s="6">
        <f t="shared" si="11"/>
        <v>-59.313896</v>
      </c>
      <c r="J80" s="90">
        <v>19112244897.959</v>
      </c>
      <c r="K80" s="90">
        <v>-11.586179</v>
      </c>
      <c r="L80" s="90"/>
      <c r="N80" s="6">
        <f t="shared" si="12"/>
        <v>20.132653061223998</v>
      </c>
      <c r="O80" s="11">
        <f t="shared" si="15"/>
        <v>-80.089493000000004</v>
      </c>
      <c r="P80" s="6">
        <f t="shared" si="13"/>
        <v>-75.089493000000004</v>
      </c>
    </row>
    <row r="81" spans="2:16" x14ac:dyDescent="0.25">
      <c r="B81" s="90">
        <v>19367346938.776001</v>
      </c>
      <c r="C81" s="90">
        <v>-9.2630215000000007</v>
      </c>
      <c r="D81" s="90"/>
      <c r="F81" s="6">
        <f t="shared" si="10"/>
        <v>20.387755102041002</v>
      </c>
      <c r="G81" s="11">
        <f t="shared" si="14"/>
        <v>-66.37820099999999</v>
      </c>
      <c r="H81" s="6">
        <f t="shared" si="11"/>
        <v>-61.378200999999997</v>
      </c>
      <c r="J81" s="90">
        <v>19367346938.776001</v>
      </c>
      <c r="K81" s="90">
        <v>-11.938711</v>
      </c>
      <c r="L81" s="90"/>
      <c r="N81" s="6">
        <f t="shared" si="12"/>
        <v>20.387755102041002</v>
      </c>
      <c r="O81" s="11">
        <f t="shared" si="15"/>
        <v>-81.382439000000005</v>
      </c>
      <c r="P81" s="6">
        <f t="shared" si="13"/>
        <v>-76.382439000000005</v>
      </c>
    </row>
    <row r="82" spans="2:16" x14ac:dyDescent="0.25">
      <c r="B82" s="90">
        <v>19622448979.591999</v>
      </c>
      <c r="C82" s="90">
        <v>-9.4603386</v>
      </c>
      <c r="D82" s="90"/>
      <c r="F82" s="6">
        <f t="shared" si="10"/>
        <v>20.642857142856997</v>
      </c>
      <c r="G82" s="11">
        <f t="shared" si="14"/>
        <v>-69.065674000000001</v>
      </c>
      <c r="H82" s="6">
        <f t="shared" si="11"/>
        <v>-64.065674000000001</v>
      </c>
      <c r="J82" s="90">
        <v>19622448979.591999</v>
      </c>
      <c r="K82" s="90">
        <v>-12.063746999999999</v>
      </c>
      <c r="L82" s="90"/>
      <c r="N82" s="6">
        <f t="shared" si="12"/>
        <v>20.642857142856997</v>
      </c>
      <c r="O82" s="11">
        <f t="shared" si="15"/>
        <v>-83.361877000000007</v>
      </c>
      <c r="P82" s="6">
        <f t="shared" si="13"/>
        <v>-78.361877000000007</v>
      </c>
    </row>
    <row r="83" spans="2:16" x14ac:dyDescent="0.25">
      <c r="B83" s="90">
        <v>19877551020.408001</v>
      </c>
      <c r="C83" s="90">
        <v>-9.6131620000000009</v>
      </c>
      <c r="D83" s="90"/>
      <c r="F83" s="6">
        <f t="shared" si="10"/>
        <v>20.897959183672999</v>
      </c>
      <c r="G83" s="11">
        <f t="shared" si="14"/>
        <v>-70.773781</v>
      </c>
      <c r="H83" s="6">
        <f t="shared" si="11"/>
        <v>-65.773781</v>
      </c>
      <c r="J83" s="90">
        <v>19877551020.408001</v>
      </c>
      <c r="K83" s="90">
        <v>-11.877814000000001</v>
      </c>
      <c r="L83" s="90"/>
      <c r="N83" s="6">
        <f t="shared" si="12"/>
        <v>20.897959183672999</v>
      </c>
      <c r="O83" s="11">
        <f t="shared" si="15"/>
        <v>-86.034897000000001</v>
      </c>
      <c r="P83" s="6">
        <f t="shared" si="13"/>
        <v>-81.034897000000001</v>
      </c>
    </row>
    <row r="84" spans="2:16" x14ac:dyDescent="0.25">
      <c r="B84" s="90">
        <v>20132653061.223999</v>
      </c>
      <c r="C84" s="90">
        <v>-9.8218393000000006</v>
      </c>
      <c r="D84" s="90"/>
      <c r="F84" s="6">
        <f t="shared" si="10"/>
        <v>21.153061224490003</v>
      </c>
      <c r="G84" s="11">
        <f t="shared" si="14"/>
        <v>-70.202072000000001</v>
      </c>
      <c r="H84" s="6">
        <f t="shared" si="11"/>
        <v>-65.202072000000001</v>
      </c>
      <c r="J84" s="90">
        <v>20132653061.223999</v>
      </c>
      <c r="K84" s="90">
        <v>-11.815775</v>
      </c>
      <c r="L84" s="90"/>
      <c r="N84" s="6">
        <f t="shared" si="12"/>
        <v>21.153061224490003</v>
      </c>
      <c r="O84" s="11">
        <f t="shared" si="15"/>
        <v>-87.516869</v>
      </c>
      <c r="P84" s="6">
        <f t="shared" si="13"/>
        <v>-82.516869</v>
      </c>
    </row>
    <row r="85" spans="2:16" x14ac:dyDescent="0.25">
      <c r="B85" s="90">
        <v>20387755102.041</v>
      </c>
      <c r="C85" s="90">
        <v>-9.9810362000000001</v>
      </c>
      <c r="D85" s="90"/>
      <c r="F85" s="6">
        <f t="shared" si="10"/>
        <v>21.408163265306001</v>
      </c>
      <c r="G85" s="11">
        <f t="shared" si="14"/>
        <v>-69.191779999999994</v>
      </c>
      <c r="H85" s="6">
        <f t="shared" si="11"/>
        <v>-64.191779999999994</v>
      </c>
      <c r="J85" s="90">
        <v>20387755102.041</v>
      </c>
      <c r="K85" s="90">
        <v>-11.568785</v>
      </c>
      <c r="L85" s="90"/>
      <c r="N85" s="6">
        <f t="shared" si="12"/>
        <v>21.408163265306001</v>
      </c>
      <c r="O85" s="11">
        <f t="shared" si="15"/>
        <v>-84.903998999999999</v>
      </c>
      <c r="P85" s="6">
        <f t="shared" si="13"/>
        <v>-79.903998999999999</v>
      </c>
    </row>
    <row r="86" spans="2:16" x14ac:dyDescent="0.25">
      <c r="B86" s="90">
        <v>20642857142.856998</v>
      </c>
      <c r="C86" s="90">
        <v>-10.239134</v>
      </c>
      <c r="D86" s="90"/>
      <c r="F86" s="6">
        <f t="shared" si="10"/>
        <v>21.663265306122003</v>
      </c>
      <c r="G86" s="11">
        <f t="shared" si="14"/>
        <v>-67.502410999999995</v>
      </c>
      <c r="H86" s="6">
        <f t="shared" si="11"/>
        <v>-62.502411000000002</v>
      </c>
      <c r="J86" s="90">
        <v>20642857142.856998</v>
      </c>
      <c r="K86" s="90">
        <v>-11.604483</v>
      </c>
      <c r="L86" s="90"/>
      <c r="N86" s="6">
        <f t="shared" si="12"/>
        <v>21.663265306122003</v>
      </c>
      <c r="O86" s="11">
        <f t="shared" si="15"/>
        <v>-81.562790000000007</v>
      </c>
      <c r="P86" s="6">
        <f t="shared" si="13"/>
        <v>-76.562790000000007</v>
      </c>
    </row>
    <row r="87" spans="2:16" x14ac:dyDescent="0.25">
      <c r="B87" s="90">
        <v>20897959183.673</v>
      </c>
      <c r="C87" s="90">
        <v>-10.36036</v>
      </c>
      <c r="D87" s="90"/>
      <c r="F87" s="6">
        <f t="shared" si="10"/>
        <v>21.918367346939</v>
      </c>
      <c r="G87" s="11">
        <f t="shared" si="14"/>
        <v>-65.629649999999998</v>
      </c>
      <c r="H87" s="6">
        <f t="shared" si="11"/>
        <v>-60.629649999999998</v>
      </c>
      <c r="J87" s="90">
        <v>20897959183.673</v>
      </c>
      <c r="K87" s="90">
        <v>-11.446178</v>
      </c>
      <c r="L87" s="90"/>
      <c r="N87" s="6">
        <f t="shared" si="12"/>
        <v>21.918367346939</v>
      </c>
      <c r="O87" s="11">
        <f t="shared" si="15"/>
        <v>-79.278075999999999</v>
      </c>
      <c r="P87" s="6">
        <f t="shared" si="13"/>
        <v>-74.278075999999999</v>
      </c>
    </row>
    <row r="88" spans="2:16" x14ac:dyDescent="0.25">
      <c r="B88" s="90">
        <v>21153061224.490002</v>
      </c>
      <c r="C88" s="90">
        <v>-10.55485</v>
      </c>
      <c r="D88" s="90"/>
      <c r="F88" s="6">
        <f t="shared" si="10"/>
        <v>22.173469387755002</v>
      </c>
      <c r="G88" s="11">
        <f t="shared" si="14"/>
        <v>-63.431334999999997</v>
      </c>
      <c r="H88" s="6">
        <f t="shared" si="11"/>
        <v>-58.431334999999997</v>
      </c>
      <c r="J88" s="90">
        <v>21153061224.490002</v>
      </c>
      <c r="K88" s="90">
        <v>-11.515212</v>
      </c>
      <c r="L88" s="90"/>
      <c r="N88" s="6">
        <f t="shared" si="12"/>
        <v>22.173469387755002</v>
      </c>
      <c r="O88" s="11">
        <f t="shared" si="15"/>
        <v>-77.300392000000002</v>
      </c>
      <c r="P88" s="6">
        <f t="shared" si="13"/>
        <v>-72.300392000000002</v>
      </c>
    </row>
    <row r="89" spans="2:16" x14ac:dyDescent="0.25">
      <c r="B89" s="90">
        <v>21408163265.306</v>
      </c>
      <c r="C89" s="90">
        <v>-10.701185000000001</v>
      </c>
      <c r="D89" s="90"/>
      <c r="F89" s="6">
        <f t="shared" si="10"/>
        <v>22.428571428571001</v>
      </c>
      <c r="G89" s="11">
        <f t="shared" si="14"/>
        <v>-61.712189000000002</v>
      </c>
      <c r="H89" s="6">
        <f t="shared" si="11"/>
        <v>-56.712189000000002</v>
      </c>
      <c r="J89" s="90">
        <v>21408163265.306</v>
      </c>
      <c r="K89" s="90">
        <v>-11.496494</v>
      </c>
      <c r="L89" s="90"/>
      <c r="N89" s="6">
        <f t="shared" si="12"/>
        <v>22.428571428571001</v>
      </c>
      <c r="O89" s="11">
        <f t="shared" si="15"/>
        <v>-76.106361000000007</v>
      </c>
      <c r="P89" s="6">
        <f t="shared" si="13"/>
        <v>-71.106361000000007</v>
      </c>
    </row>
    <row r="90" spans="2:16" x14ac:dyDescent="0.25">
      <c r="B90" s="90">
        <v>21663265306.122002</v>
      </c>
      <c r="C90" s="90">
        <v>-10.793151999999999</v>
      </c>
      <c r="D90" s="90"/>
      <c r="F90" s="6">
        <f t="shared" si="10"/>
        <v>22.683673469388001</v>
      </c>
      <c r="G90" s="11">
        <f t="shared" si="14"/>
        <v>-61.364597000000003</v>
      </c>
      <c r="H90" s="6">
        <f t="shared" si="11"/>
        <v>-56.364597000000003</v>
      </c>
      <c r="J90" s="90">
        <v>21663265306.122002</v>
      </c>
      <c r="K90" s="90">
        <v>-11.47791</v>
      </c>
      <c r="L90" s="90"/>
      <c r="N90" s="6">
        <f t="shared" si="12"/>
        <v>22.683673469388001</v>
      </c>
      <c r="O90" s="11">
        <f t="shared" si="15"/>
        <v>-75.277550000000005</v>
      </c>
      <c r="P90" s="6">
        <f t="shared" si="13"/>
        <v>-70.277550000000005</v>
      </c>
    </row>
    <row r="91" spans="2:16" x14ac:dyDescent="0.25">
      <c r="B91" s="90">
        <v>21918367346.938999</v>
      </c>
      <c r="C91" s="90">
        <v>-10.919515000000001</v>
      </c>
      <c r="D91" s="90"/>
      <c r="F91" s="6">
        <f t="shared" si="10"/>
        <v>22.938775510204</v>
      </c>
      <c r="G91" s="11">
        <f t="shared" si="14"/>
        <v>-61.961734999999997</v>
      </c>
      <c r="H91" s="6">
        <f t="shared" si="11"/>
        <v>-56.961734999999997</v>
      </c>
      <c r="J91" s="90">
        <v>21918367346.938999</v>
      </c>
      <c r="K91" s="90">
        <v>-11.553277</v>
      </c>
      <c r="L91" s="90"/>
      <c r="N91" s="6">
        <f t="shared" si="12"/>
        <v>22.938775510204</v>
      </c>
      <c r="O91" s="11">
        <f t="shared" si="15"/>
        <v>-75.649367999999996</v>
      </c>
      <c r="P91" s="6">
        <f t="shared" si="13"/>
        <v>-70.649367999999996</v>
      </c>
    </row>
    <row r="92" spans="2:16" x14ac:dyDescent="0.25">
      <c r="B92" s="90">
        <v>22173469387.755001</v>
      </c>
      <c r="C92" s="90">
        <v>-10.985934</v>
      </c>
      <c r="D92" s="90"/>
      <c r="F92" s="6">
        <f t="shared" si="10"/>
        <v>23.193877551020002</v>
      </c>
      <c r="G92" s="11">
        <f t="shared" si="14"/>
        <v>-63.087204</v>
      </c>
      <c r="H92" s="6">
        <f t="shared" si="11"/>
        <v>-58.087204</v>
      </c>
      <c r="J92" s="90">
        <v>22173469387.755001</v>
      </c>
      <c r="K92" s="90">
        <v>-11.704022</v>
      </c>
      <c r="L92" s="90"/>
      <c r="N92" s="6">
        <f t="shared" si="12"/>
        <v>23.193877551020002</v>
      </c>
      <c r="O92" s="11">
        <f t="shared" si="15"/>
        <v>-75.431168</v>
      </c>
      <c r="P92" s="6">
        <f t="shared" si="13"/>
        <v>-70.431168</v>
      </c>
    </row>
    <row r="93" spans="2:16" x14ac:dyDescent="0.25">
      <c r="B93" s="90">
        <v>22428571428.570999</v>
      </c>
      <c r="C93" s="90">
        <v>-11.045966999999999</v>
      </c>
      <c r="D93" s="90"/>
      <c r="F93" s="6">
        <f t="shared" si="10"/>
        <v>23.448979591837002</v>
      </c>
      <c r="G93" s="11">
        <f t="shared" si="14"/>
        <v>-65.201037999999997</v>
      </c>
      <c r="H93" s="6">
        <f t="shared" si="11"/>
        <v>-60.201037999999997</v>
      </c>
      <c r="J93" s="90">
        <v>22428571428.570999</v>
      </c>
      <c r="K93" s="90">
        <v>-11.881285999999999</v>
      </c>
      <c r="L93" s="90"/>
      <c r="N93" s="6">
        <f t="shared" si="12"/>
        <v>23.448979591837002</v>
      </c>
      <c r="O93" s="11">
        <f t="shared" si="15"/>
        <v>-74.916450999999995</v>
      </c>
      <c r="P93" s="6">
        <f t="shared" si="13"/>
        <v>-69.916450999999995</v>
      </c>
    </row>
    <row r="94" spans="2:16" x14ac:dyDescent="0.25">
      <c r="B94" s="90">
        <v>22683673469.388</v>
      </c>
      <c r="C94" s="90">
        <v>-11.057441000000001</v>
      </c>
      <c r="D94" s="90"/>
      <c r="F94" s="6">
        <f t="shared" si="10"/>
        <v>23.704081632653001</v>
      </c>
      <c r="G94" s="11">
        <f t="shared" si="14"/>
        <v>-64.834000000000003</v>
      </c>
      <c r="H94" s="6">
        <f t="shared" si="11"/>
        <v>-59.834000000000003</v>
      </c>
      <c r="J94" s="90">
        <v>22683673469.388</v>
      </c>
      <c r="K94" s="90">
        <v>-12.03833</v>
      </c>
      <c r="L94" s="90"/>
      <c r="N94" s="6">
        <f t="shared" si="12"/>
        <v>23.704081632653001</v>
      </c>
      <c r="O94" s="11">
        <f t="shared" si="15"/>
        <v>-72.878647000000001</v>
      </c>
      <c r="P94" s="6">
        <f t="shared" si="13"/>
        <v>-67.878647000000001</v>
      </c>
    </row>
    <row r="95" spans="2:16" x14ac:dyDescent="0.25">
      <c r="B95" s="90">
        <v>22938775510.203999</v>
      </c>
      <c r="C95" s="90">
        <v>-11.077047</v>
      </c>
      <c r="D95" s="90"/>
      <c r="F95" s="6">
        <f t="shared" si="10"/>
        <v>23.959183673469003</v>
      </c>
      <c r="G95" s="11">
        <f t="shared" si="14"/>
        <v>-63.225924999999997</v>
      </c>
      <c r="H95" s="6">
        <f t="shared" si="11"/>
        <v>-58.225924999999997</v>
      </c>
      <c r="J95" s="90">
        <v>22938775510.203999</v>
      </c>
      <c r="K95" s="90">
        <v>-12.436432</v>
      </c>
      <c r="L95" s="90"/>
      <c r="N95" s="6">
        <f t="shared" si="12"/>
        <v>23.959183673469003</v>
      </c>
      <c r="O95" s="11">
        <f t="shared" si="15"/>
        <v>-73.938911000000004</v>
      </c>
      <c r="P95" s="6">
        <f t="shared" si="13"/>
        <v>-68.938911000000004</v>
      </c>
    </row>
    <row r="96" spans="2:16" x14ac:dyDescent="0.25">
      <c r="B96" s="90">
        <v>23193877551.02</v>
      </c>
      <c r="C96" s="90">
        <v>-11.186970000000001</v>
      </c>
      <c r="D96" s="90"/>
      <c r="F96" s="6">
        <f t="shared" si="10"/>
        <v>24.214285714286</v>
      </c>
      <c r="G96" s="11">
        <f t="shared" si="14"/>
        <v>-59.215384999999998</v>
      </c>
      <c r="H96" s="6">
        <f t="shared" si="11"/>
        <v>-54.215384999999998</v>
      </c>
      <c r="J96" s="90">
        <v>23193877551.02</v>
      </c>
      <c r="K96" s="90">
        <v>-12.738343</v>
      </c>
      <c r="L96" s="90"/>
      <c r="N96" s="6">
        <f t="shared" si="12"/>
        <v>24.214285714286</v>
      </c>
      <c r="O96" s="11">
        <f t="shared" si="15"/>
        <v>-76.142807000000005</v>
      </c>
      <c r="P96" s="6">
        <f t="shared" si="13"/>
        <v>-71.142807000000005</v>
      </c>
    </row>
    <row r="97" spans="2:16" x14ac:dyDescent="0.25">
      <c r="B97" s="90">
        <v>23448979591.837002</v>
      </c>
      <c r="C97" s="90">
        <v>-11.181463000000001</v>
      </c>
      <c r="D97" s="90"/>
      <c r="F97" s="6">
        <f t="shared" si="10"/>
        <v>24.469387755102002</v>
      </c>
      <c r="G97" s="11">
        <f t="shared" si="14"/>
        <v>-59.539653999999999</v>
      </c>
      <c r="H97" s="6">
        <f t="shared" si="11"/>
        <v>-54.539653999999999</v>
      </c>
      <c r="J97" s="90">
        <v>23448979591.837002</v>
      </c>
      <c r="K97" s="90">
        <v>-13.145762</v>
      </c>
      <c r="L97" s="90"/>
      <c r="N97" s="6">
        <f t="shared" si="12"/>
        <v>24.469387755102002</v>
      </c>
      <c r="O97" s="11">
        <f t="shared" si="15"/>
        <v>-78.725121000000001</v>
      </c>
      <c r="P97" s="6">
        <f t="shared" si="13"/>
        <v>-73.725121000000001</v>
      </c>
    </row>
    <row r="98" spans="2:16" x14ac:dyDescent="0.25">
      <c r="B98" s="90">
        <v>23704081632.653</v>
      </c>
      <c r="C98" s="90">
        <v>-11.295631</v>
      </c>
      <c r="D98" s="90"/>
      <c r="F98" s="6">
        <f t="shared" si="10"/>
        <v>24.724489795918</v>
      </c>
      <c r="G98" s="11">
        <f t="shared" si="14"/>
        <v>-57.620173999999999</v>
      </c>
      <c r="H98" s="6">
        <f t="shared" si="11"/>
        <v>-52.620173999999999</v>
      </c>
      <c r="J98" s="90">
        <v>23704081632.653</v>
      </c>
      <c r="K98" s="90">
        <v>-13.782764</v>
      </c>
      <c r="L98" s="90"/>
      <c r="N98" s="6">
        <f t="shared" si="12"/>
        <v>24.724489795918</v>
      </c>
      <c r="O98" s="11">
        <f t="shared" si="15"/>
        <v>-79.145195000000001</v>
      </c>
      <c r="P98" s="6">
        <f t="shared" si="13"/>
        <v>-74.145195000000001</v>
      </c>
    </row>
    <row r="99" spans="2:16" x14ac:dyDescent="0.25">
      <c r="B99" s="90">
        <v>23959183673.469002</v>
      </c>
      <c r="C99" s="90">
        <v>-11.507830999999999</v>
      </c>
      <c r="D99" s="90"/>
      <c r="F99" s="6">
        <f t="shared" si="10"/>
        <v>24.979591836735</v>
      </c>
      <c r="G99" s="11">
        <f t="shared" si="14"/>
        <v>-53.330295999999997</v>
      </c>
      <c r="H99" s="6">
        <f t="shared" si="11"/>
        <v>-48.330295999999997</v>
      </c>
      <c r="J99" s="90">
        <v>23959183673.469002</v>
      </c>
      <c r="K99" s="90">
        <v>-14.425681000000001</v>
      </c>
      <c r="L99" s="90"/>
      <c r="N99" s="6">
        <f t="shared" si="12"/>
        <v>24.979591836735</v>
      </c>
      <c r="O99" s="11">
        <f t="shared" si="15"/>
        <v>-85.122474999999994</v>
      </c>
      <c r="P99" s="6">
        <f t="shared" si="13"/>
        <v>-80.122474999999994</v>
      </c>
    </row>
    <row r="100" spans="2:16" x14ac:dyDescent="0.25">
      <c r="B100" s="90">
        <v>24214285714.285999</v>
      </c>
      <c r="C100" s="90">
        <v>-12.384570999999999</v>
      </c>
      <c r="D100" s="90"/>
      <c r="F100" s="6">
        <f t="shared" si="10"/>
        <v>25.234693877550999</v>
      </c>
      <c r="G100" s="11">
        <f t="shared" si="14"/>
        <v>-44.757148999999998</v>
      </c>
      <c r="H100" s="6">
        <f t="shared" si="11"/>
        <v>-39.757148999999998</v>
      </c>
      <c r="J100" s="90">
        <v>24214285714.285999</v>
      </c>
      <c r="K100" s="90">
        <v>-15.127934</v>
      </c>
      <c r="L100" s="90"/>
      <c r="N100" s="6">
        <f t="shared" si="12"/>
        <v>25.234693877550999</v>
      </c>
      <c r="O100" s="11">
        <f t="shared" si="15"/>
        <v>-90.068459000000004</v>
      </c>
      <c r="P100" s="6">
        <f t="shared" si="13"/>
        <v>-85.068459000000004</v>
      </c>
    </row>
    <row r="101" spans="2:16" x14ac:dyDescent="0.25">
      <c r="B101" s="90">
        <v>24469387755.102001</v>
      </c>
      <c r="C101" s="90">
        <v>-14.859954</v>
      </c>
      <c r="D101" s="90"/>
      <c r="F101" s="6">
        <f t="shared" ref="F101:F103" si="16">B209/1000000000</f>
        <v>25.489795918367001</v>
      </c>
      <c r="G101" s="11">
        <f t="shared" si="14"/>
        <v>-34.687173999999999</v>
      </c>
      <c r="H101" s="6">
        <f t="shared" ref="H101:H103" si="17">D209</f>
        <v>-29.687173999999999</v>
      </c>
      <c r="J101" s="90">
        <v>24469387755.102001</v>
      </c>
      <c r="K101" s="90">
        <v>-15.929918000000001</v>
      </c>
      <c r="L101" s="90"/>
      <c r="N101" s="6">
        <f t="shared" ref="N101:N103" si="18">J209/1000000000</f>
        <v>25.489795918367001</v>
      </c>
      <c r="O101" s="11">
        <f t="shared" si="15"/>
        <v>-86.920021000000006</v>
      </c>
      <c r="P101" s="6">
        <f t="shared" ref="P101:P103" si="19">L209</f>
        <v>-81.920021000000006</v>
      </c>
    </row>
    <row r="102" spans="2:16" x14ac:dyDescent="0.25">
      <c r="B102" s="90">
        <v>24724489795.917999</v>
      </c>
      <c r="C102" s="90">
        <v>-19.9664</v>
      </c>
      <c r="D102" s="90"/>
      <c r="F102" s="6">
        <f t="shared" si="16"/>
        <v>25.744897959183998</v>
      </c>
      <c r="G102" s="11">
        <f t="shared" si="14"/>
        <v>-31.01652</v>
      </c>
      <c r="H102" s="6">
        <f t="shared" si="17"/>
        <v>-26.01652</v>
      </c>
      <c r="J102" s="90">
        <v>24724489795.917999</v>
      </c>
      <c r="K102" s="90">
        <v>-16.912254000000001</v>
      </c>
      <c r="L102" s="90"/>
      <c r="N102" s="6">
        <f t="shared" si="18"/>
        <v>25.744897959183998</v>
      </c>
      <c r="O102" s="11">
        <f t="shared" si="15"/>
        <v>-78.323486000000003</v>
      </c>
      <c r="P102" s="6">
        <f t="shared" si="19"/>
        <v>-73.323486000000003</v>
      </c>
    </row>
    <row r="103" spans="2:16" x14ac:dyDescent="0.25">
      <c r="B103" s="90">
        <v>24979591836.735001</v>
      </c>
      <c r="C103" s="90">
        <v>-38.755454999999998</v>
      </c>
      <c r="D103" s="90"/>
      <c r="F103" s="6">
        <f t="shared" si="16"/>
        <v>26</v>
      </c>
      <c r="G103" s="11">
        <f t="shared" si="14"/>
        <v>-28.911306</v>
      </c>
      <c r="H103" s="6">
        <f t="shared" si="17"/>
        <v>-23.911306</v>
      </c>
      <c r="J103" s="90">
        <v>24979591836.735001</v>
      </c>
      <c r="K103" s="90">
        <v>-17.883178999999998</v>
      </c>
      <c r="L103" s="90"/>
      <c r="N103" s="6">
        <f t="shared" si="18"/>
        <v>26</v>
      </c>
      <c r="O103" s="11">
        <f t="shared" si="15"/>
        <v>-70.444991999999999</v>
      </c>
      <c r="P103" s="6">
        <f t="shared" si="19"/>
        <v>-65.444991999999999</v>
      </c>
    </row>
    <row r="104" spans="2:16" x14ac:dyDescent="0.25">
      <c r="B104" s="90">
        <v>25234693877.550999</v>
      </c>
      <c r="C104" s="90">
        <v>-51.801113000000001</v>
      </c>
      <c r="D104" s="90"/>
      <c r="J104" s="90">
        <v>25234693877.550999</v>
      </c>
      <c r="K104" s="90">
        <v>-18.932383000000002</v>
      </c>
      <c r="L104" s="90"/>
      <c r="O104" s="11"/>
    </row>
    <row r="105" spans="2:16" x14ac:dyDescent="0.25">
      <c r="B105" s="90">
        <v>25489795918.367001</v>
      </c>
      <c r="C105" s="90">
        <v>-65.448768999999999</v>
      </c>
      <c r="D105" s="90"/>
      <c r="J105" s="90">
        <v>25489795918.367001</v>
      </c>
      <c r="K105" s="90">
        <v>-20.093250000000001</v>
      </c>
      <c r="L105" s="90"/>
    </row>
    <row r="106" spans="2:16" x14ac:dyDescent="0.25">
      <c r="B106" s="90">
        <v>25744897959.183998</v>
      </c>
      <c r="C106" s="90">
        <v>-68.635086000000001</v>
      </c>
      <c r="D106" s="90"/>
      <c r="J106" s="90">
        <v>25744897959.183998</v>
      </c>
      <c r="K106" s="90">
        <v>-21.284552000000001</v>
      </c>
      <c r="L106" s="90"/>
    </row>
    <row r="107" spans="2:16" x14ac:dyDescent="0.25">
      <c r="B107" s="90">
        <v>26000000000</v>
      </c>
      <c r="C107" s="90">
        <v>-71.186522999999994</v>
      </c>
      <c r="D107" s="90"/>
      <c r="J107" s="90">
        <v>26000000000</v>
      </c>
      <c r="K107" s="90">
        <v>-22.498753000000001</v>
      </c>
      <c r="L107" s="90"/>
    </row>
    <row r="108" spans="2:16" x14ac:dyDescent="0.25">
      <c r="B108" s="90" t="s">
        <v>21</v>
      </c>
      <c r="C108" s="90"/>
      <c r="D108" s="90"/>
      <c r="J108" s="90" t="s">
        <v>21</v>
      </c>
      <c r="K108" s="90"/>
      <c r="L108" s="90"/>
    </row>
    <row r="109" spans="2:16" x14ac:dyDescent="0.25">
      <c r="B109" s="90"/>
      <c r="C109" s="90"/>
      <c r="D109" s="90"/>
      <c r="J109" s="90"/>
      <c r="K109" s="90"/>
      <c r="L109" s="90"/>
    </row>
    <row r="110" spans="2:16" x14ac:dyDescent="0.25">
      <c r="B110" s="90"/>
      <c r="C110" s="90"/>
      <c r="D110" s="90"/>
      <c r="J110" s="90"/>
      <c r="K110" s="90"/>
      <c r="L110" s="90"/>
    </row>
    <row r="111" spans="2:16" x14ac:dyDescent="0.25">
      <c r="B111" s="90" t="s">
        <v>26</v>
      </c>
      <c r="C111" s="90"/>
      <c r="D111" s="90"/>
      <c r="J111" s="90" t="s">
        <v>26</v>
      </c>
      <c r="K111" s="90"/>
      <c r="L111" s="90"/>
    </row>
    <row r="112" spans="2:16" x14ac:dyDescent="0.25">
      <c r="B112" s="90" t="s">
        <v>19</v>
      </c>
      <c r="C112" s="90" t="s">
        <v>222</v>
      </c>
      <c r="D112" s="90" t="s">
        <v>223</v>
      </c>
      <c r="J112" s="90" t="s">
        <v>19</v>
      </c>
      <c r="K112" s="90" t="s">
        <v>222</v>
      </c>
      <c r="L112" s="90" t="s">
        <v>223</v>
      </c>
    </row>
    <row r="113" spans="2:12" x14ac:dyDescent="0.25">
      <c r="B113" s="90">
        <v>1000000000</v>
      </c>
      <c r="C113" s="90">
        <v>-79.290581000000003</v>
      </c>
      <c r="D113" s="90">
        <v>-28.763037000000001</v>
      </c>
      <c r="J113" s="90">
        <v>1000000000</v>
      </c>
      <c r="K113" s="90">
        <v>-101.83955</v>
      </c>
      <c r="L113" s="90">
        <v>-80.629028000000005</v>
      </c>
    </row>
    <row r="114" spans="2:12" x14ac:dyDescent="0.25">
      <c r="B114" s="90">
        <v>1255102040.8162999</v>
      </c>
      <c r="C114" s="90">
        <v>-56.239486999999997</v>
      </c>
      <c r="D114" s="90">
        <v>-36.010223000000003</v>
      </c>
      <c r="J114" s="90">
        <v>1255102040.8162999</v>
      </c>
      <c r="K114" s="90">
        <v>-86.334586999999999</v>
      </c>
      <c r="L114" s="90">
        <v>-76.720817999999994</v>
      </c>
    </row>
    <row r="115" spans="2:12" x14ac:dyDescent="0.25">
      <c r="B115" s="90">
        <v>1510204081.6327</v>
      </c>
      <c r="C115" s="90">
        <v>-59.134396000000002</v>
      </c>
      <c r="D115" s="90">
        <v>-44.977660999999998</v>
      </c>
      <c r="J115" s="90">
        <v>1510204081.6327</v>
      </c>
      <c r="K115" s="90">
        <v>-86.002533</v>
      </c>
      <c r="L115" s="90">
        <v>-73.996544</v>
      </c>
    </row>
    <row r="116" spans="2:12" x14ac:dyDescent="0.25">
      <c r="B116" s="90">
        <v>1765306122.4489999</v>
      </c>
      <c r="C116" s="90">
        <v>-61.264194000000003</v>
      </c>
      <c r="D116" s="90">
        <v>-53.460278000000002</v>
      </c>
      <c r="J116" s="90">
        <v>1765306122.4489999</v>
      </c>
      <c r="K116" s="90">
        <v>-87.884208999999998</v>
      </c>
      <c r="L116" s="90">
        <v>-74.445403999999996</v>
      </c>
    </row>
    <row r="117" spans="2:12" x14ac:dyDescent="0.25">
      <c r="B117" s="90">
        <v>2020408163.2653</v>
      </c>
      <c r="C117" s="90">
        <v>-64.910683000000006</v>
      </c>
      <c r="D117" s="90">
        <v>-57.760562999999998</v>
      </c>
      <c r="J117" s="90">
        <v>2020408163.2653</v>
      </c>
      <c r="K117" s="90">
        <v>-83.225693000000007</v>
      </c>
      <c r="L117" s="90">
        <v>-76.948600999999996</v>
      </c>
    </row>
    <row r="118" spans="2:12" x14ac:dyDescent="0.25">
      <c r="B118" s="90">
        <v>2275510204.0816002</v>
      </c>
      <c r="C118" s="90">
        <v>-67.891486999999998</v>
      </c>
      <c r="D118" s="90">
        <v>-61.108249999999998</v>
      </c>
      <c r="J118" s="90">
        <v>2275510204.0816002</v>
      </c>
      <c r="K118" s="90">
        <v>-90.465439000000003</v>
      </c>
      <c r="L118" s="90">
        <v>-76.022827000000007</v>
      </c>
    </row>
    <row r="119" spans="2:12" x14ac:dyDescent="0.25">
      <c r="B119" s="90">
        <v>2530612244.8979998</v>
      </c>
      <c r="C119" s="90">
        <v>-70.294212000000002</v>
      </c>
      <c r="D119" s="90">
        <v>-61.781174</v>
      </c>
      <c r="J119" s="90">
        <v>2530612244.8979998</v>
      </c>
      <c r="K119" s="90">
        <v>-83.542586999999997</v>
      </c>
      <c r="L119" s="90">
        <v>-80.834220999999999</v>
      </c>
    </row>
    <row r="120" spans="2:12" x14ac:dyDescent="0.25">
      <c r="B120" s="90">
        <v>2785714285.7143002</v>
      </c>
      <c r="C120" s="90">
        <v>-67.072540000000004</v>
      </c>
      <c r="D120" s="90">
        <v>-59.592326999999997</v>
      </c>
      <c r="J120" s="90">
        <v>2785714285.7143002</v>
      </c>
      <c r="K120" s="90">
        <v>-97.158867000000001</v>
      </c>
      <c r="L120" s="90">
        <v>-77.829819000000001</v>
      </c>
    </row>
    <row r="121" spans="2:12" x14ac:dyDescent="0.25">
      <c r="B121" s="90">
        <v>3040816326.5306001</v>
      </c>
      <c r="C121" s="90">
        <v>-61.857165999999999</v>
      </c>
      <c r="D121" s="90">
        <v>-59.956778999999997</v>
      </c>
      <c r="J121" s="90">
        <v>3040816326.5306001</v>
      </c>
      <c r="K121" s="90">
        <v>-80.945717000000002</v>
      </c>
      <c r="L121" s="90">
        <v>-79.704078999999993</v>
      </c>
    </row>
    <row r="122" spans="2:12" x14ac:dyDescent="0.25">
      <c r="B122" s="90">
        <v>3295918367.3469</v>
      </c>
      <c r="C122" s="90">
        <v>-72.045501999999999</v>
      </c>
      <c r="D122" s="90">
        <v>-62.184593</v>
      </c>
      <c r="J122" s="90">
        <v>3295918367.3469</v>
      </c>
      <c r="K122" s="90">
        <v>-88.016784999999999</v>
      </c>
      <c r="L122" s="90">
        <v>-78.249511999999996</v>
      </c>
    </row>
    <row r="123" spans="2:12" x14ac:dyDescent="0.25">
      <c r="B123" s="90">
        <v>3551020408.1633</v>
      </c>
      <c r="C123" s="90">
        <v>-73.474663000000007</v>
      </c>
      <c r="D123" s="90">
        <v>-65.961692999999997</v>
      </c>
      <c r="J123" s="90">
        <v>3551020408.1633</v>
      </c>
      <c r="K123" s="90">
        <v>-91.611571999999995</v>
      </c>
      <c r="L123" s="90">
        <v>-81.037139999999994</v>
      </c>
    </row>
    <row r="124" spans="2:12" x14ac:dyDescent="0.25">
      <c r="B124" s="90">
        <v>3806122448.9796</v>
      </c>
      <c r="C124" s="90">
        <v>-72.832130000000006</v>
      </c>
      <c r="D124" s="90">
        <v>-66.195723999999998</v>
      </c>
      <c r="J124" s="90">
        <v>3806122448.9796</v>
      </c>
      <c r="K124" s="90">
        <v>-88.032714999999996</v>
      </c>
      <c r="L124" s="90">
        <v>-77.433372000000006</v>
      </c>
    </row>
    <row r="125" spans="2:12" x14ac:dyDescent="0.25">
      <c r="B125" s="90">
        <v>4061224489.7958999</v>
      </c>
      <c r="C125" s="90">
        <v>-72.266068000000004</v>
      </c>
      <c r="D125" s="90">
        <v>-66.887566000000007</v>
      </c>
      <c r="J125" s="90">
        <v>4061224489.7958999</v>
      </c>
      <c r="K125" s="90">
        <v>-77.204955999999996</v>
      </c>
      <c r="L125" s="90">
        <v>-73.128685000000004</v>
      </c>
    </row>
    <row r="126" spans="2:12" x14ac:dyDescent="0.25">
      <c r="B126" s="90">
        <v>4316326530.6121998</v>
      </c>
      <c r="C126" s="90">
        <v>-75.824653999999995</v>
      </c>
      <c r="D126" s="90">
        <v>-67.598304999999996</v>
      </c>
      <c r="J126" s="90">
        <v>4316326530.6121998</v>
      </c>
      <c r="K126" s="90">
        <v>-78.606757999999999</v>
      </c>
      <c r="L126" s="90">
        <v>-69.600037</v>
      </c>
    </row>
    <row r="127" spans="2:12" x14ac:dyDescent="0.25">
      <c r="B127" s="90">
        <v>4571428571.4286003</v>
      </c>
      <c r="C127" s="90">
        <v>-74.857902999999993</v>
      </c>
      <c r="D127" s="90">
        <v>-67.354896999999994</v>
      </c>
      <c r="J127" s="90">
        <v>4571428571.4286003</v>
      </c>
      <c r="K127" s="90">
        <v>-78.049628999999996</v>
      </c>
      <c r="L127" s="90">
        <v>-69.042846999999995</v>
      </c>
    </row>
    <row r="128" spans="2:12" x14ac:dyDescent="0.25">
      <c r="B128" s="90">
        <v>4826530612.2448997</v>
      </c>
      <c r="C128" s="90">
        <v>-71.768226999999996</v>
      </c>
      <c r="D128" s="90">
        <v>-65.061699000000004</v>
      </c>
      <c r="J128" s="90">
        <v>4826530612.2448997</v>
      </c>
      <c r="K128" s="90">
        <v>-75.740134999999995</v>
      </c>
      <c r="L128" s="90">
        <v>-68.056984</v>
      </c>
    </row>
    <row r="129" spans="2:12" x14ac:dyDescent="0.25">
      <c r="B129" s="90">
        <v>5081632653.0612001</v>
      </c>
      <c r="C129" s="90">
        <v>-68.689400000000006</v>
      </c>
      <c r="D129" s="90">
        <v>-63.005516</v>
      </c>
      <c r="J129" s="90">
        <v>5081632653.0612001</v>
      </c>
      <c r="K129" s="90">
        <v>-75.780724000000006</v>
      </c>
      <c r="L129" s="90">
        <v>-69.337219000000005</v>
      </c>
    </row>
    <row r="130" spans="2:12" x14ac:dyDescent="0.25">
      <c r="B130" s="90">
        <v>5336734693.8775997</v>
      </c>
      <c r="C130" s="90">
        <v>-68.785667000000004</v>
      </c>
      <c r="D130" s="90">
        <v>-63.212288000000001</v>
      </c>
      <c r="J130" s="90">
        <v>5336734693.8775997</v>
      </c>
      <c r="K130" s="90">
        <v>-81.904037000000002</v>
      </c>
      <c r="L130" s="90">
        <v>-72.254227</v>
      </c>
    </row>
    <row r="131" spans="2:12" x14ac:dyDescent="0.25">
      <c r="B131" s="90">
        <v>5591836734.6939001</v>
      </c>
      <c r="C131" s="90">
        <v>-72.007118000000006</v>
      </c>
      <c r="D131" s="90">
        <v>-64.534606999999994</v>
      </c>
      <c r="J131" s="90">
        <v>5591836734.6939001</v>
      </c>
      <c r="K131" s="90">
        <v>-84.348861999999997</v>
      </c>
      <c r="L131" s="90">
        <v>-82.961792000000003</v>
      </c>
    </row>
    <row r="132" spans="2:12" x14ac:dyDescent="0.25">
      <c r="B132" s="90">
        <v>5846938775.5101995</v>
      </c>
      <c r="C132" s="90">
        <v>-72.856148000000005</v>
      </c>
      <c r="D132" s="90">
        <v>-66.801627999999994</v>
      </c>
      <c r="J132" s="90">
        <v>5846938775.5101995</v>
      </c>
      <c r="K132" s="90">
        <v>-107.84151</v>
      </c>
      <c r="L132" s="90">
        <v>-85.812927000000002</v>
      </c>
    </row>
    <row r="133" spans="2:12" x14ac:dyDescent="0.25">
      <c r="B133" s="90">
        <v>6102040816.3264999</v>
      </c>
      <c r="C133" s="90">
        <v>-75.604889</v>
      </c>
      <c r="D133" s="90">
        <v>-70.382507000000004</v>
      </c>
      <c r="J133" s="90">
        <v>6102040816.3264999</v>
      </c>
      <c r="K133" s="90">
        <v>-90.215217999999993</v>
      </c>
      <c r="L133" s="90">
        <v>-88.327003000000005</v>
      </c>
    </row>
    <row r="134" spans="2:12" x14ac:dyDescent="0.25">
      <c r="B134" s="90">
        <v>6357142857.1429005</v>
      </c>
      <c r="C134" s="90">
        <v>-82.776572999999999</v>
      </c>
      <c r="D134" s="90">
        <v>-72.294105999999999</v>
      </c>
      <c r="J134" s="90">
        <v>6357142857.1429005</v>
      </c>
      <c r="K134" s="90">
        <v>-91.657509000000005</v>
      </c>
      <c r="L134" s="90">
        <v>-82.019729999999996</v>
      </c>
    </row>
    <row r="135" spans="2:12" x14ac:dyDescent="0.25">
      <c r="B135" s="90">
        <v>6612244897.9591999</v>
      </c>
      <c r="C135" s="90">
        <v>-78.454018000000005</v>
      </c>
      <c r="D135" s="90">
        <v>-74.857688999999993</v>
      </c>
      <c r="J135" s="90">
        <v>6612244897.9591999</v>
      </c>
      <c r="K135" s="90">
        <v>-88.581565999999995</v>
      </c>
      <c r="L135" s="90">
        <v>-80.502396000000005</v>
      </c>
    </row>
    <row r="136" spans="2:12" x14ac:dyDescent="0.25">
      <c r="B136" s="90">
        <v>6867346938.7755003</v>
      </c>
      <c r="C136" s="90">
        <v>-83.192504999999997</v>
      </c>
      <c r="D136" s="90">
        <v>-74.730430999999996</v>
      </c>
      <c r="J136" s="90">
        <v>6867346938.7755003</v>
      </c>
      <c r="K136" s="90">
        <v>-85.390174999999999</v>
      </c>
      <c r="L136" s="90">
        <v>-82.733069999999998</v>
      </c>
    </row>
    <row r="137" spans="2:12" x14ac:dyDescent="0.25">
      <c r="B137" s="90">
        <v>7122448979.5917997</v>
      </c>
      <c r="C137" s="90">
        <v>-82.237258999999995</v>
      </c>
      <c r="D137" s="90">
        <v>-78.107956000000001</v>
      </c>
      <c r="J137" s="90">
        <v>7122448979.5917997</v>
      </c>
      <c r="K137" s="90">
        <v>-98.132735999999994</v>
      </c>
      <c r="L137" s="90">
        <v>-83.694405000000003</v>
      </c>
    </row>
    <row r="138" spans="2:12" x14ac:dyDescent="0.25">
      <c r="B138" s="90">
        <v>7377551020.4082003</v>
      </c>
      <c r="C138" s="90">
        <v>-88.410872999999995</v>
      </c>
      <c r="D138" s="90">
        <v>-79.096717999999996</v>
      </c>
      <c r="J138" s="90">
        <v>7377551020.4082003</v>
      </c>
      <c r="K138" s="90">
        <v>-91.352333000000002</v>
      </c>
      <c r="L138" s="90">
        <v>-82.853920000000002</v>
      </c>
    </row>
    <row r="139" spans="2:12" x14ac:dyDescent="0.25">
      <c r="B139" s="90">
        <v>7632653061.2244997</v>
      </c>
      <c r="C139" s="90">
        <v>-86.063445999999999</v>
      </c>
      <c r="D139" s="90">
        <v>-78.884842000000006</v>
      </c>
      <c r="J139" s="90">
        <v>7632653061.2244997</v>
      </c>
      <c r="K139" s="90">
        <v>-82.930092000000002</v>
      </c>
      <c r="L139" s="90">
        <v>-82.876716999999999</v>
      </c>
    </row>
    <row r="140" spans="2:12" x14ac:dyDescent="0.25">
      <c r="B140" s="90">
        <v>7887755102.0408001</v>
      </c>
      <c r="C140" s="90">
        <v>-81.681899999999999</v>
      </c>
      <c r="D140" s="90">
        <v>-78.322829999999996</v>
      </c>
      <c r="J140" s="90">
        <v>7887755102.0408001</v>
      </c>
      <c r="K140" s="90">
        <v>-98.518660999999994</v>
      </c>
      <c r="L140" s="90">
        <v>-82.722701999999998</v>
      </c>
    </row>
    <row r="141" spans="2:12" x14ac:dyDescent="0.25">
      <c r="B141" s="90">
        <v>8142857142.8570995</v>
      </c>
      <c r="C141" s="90">
        <v>-87.047966000000002</v>
      </c>
      <c r="D141" s="90">
        <v>-79.872817999999995</v>
      </c>
      <c r="J141" s="90">
        <v>8142857142.8570995</v>
      </c>
      <c r="K141" s="90">
        <v>-91.345107999999996</v>
      </c>
      <c r="L141" s="90">
        <v>-86.373847999999995</v>
      </c>
    </row>
    <row r="142" spans="2:12" x14ac:dyDescent="0.25">
      <c r="B142" s="90">
        <v>8397959183.6735001</v>
      </c>
      <c r="C142" s="90">
        <v>-91.229659999999996</v>
      </c>
      <c r="D142" s="90">
        <v>-82.101035999999993</v>
      </c>
      <c r="J142" s="90">
        <v>8397959183.6735001</v>
      </c>
      <c r="K142" s="90">
        <v>-94.444336000000007</v>
      </c>
      <c r="L142" s="90">
        <v>-81.757568000000006</v>
      </c>
    </row>
    <row r="143" spans="2:12" x14ac:dyDescent="0.25">
      <c r="B143" s="90">
        <v>8653061224.4897995</v>
      </c>
      <c r="C143" s="90">
        <v>-89.007392999999993</v>
      </c>
      <c r="D143" s="90">
        <v>-79.647605999999996</v>
      </c>
      <c r="J143" s="90">
        <v>8653061224.4897995</v>
      </c>
      <c r="K143" s="90">
        <v>-85.172034999999994</v>
      </c>
      <c r="L143" s="90">
        <v>-78.243163999999993</v>
      </c>
    </row>
    <row r="144" spans="2:12" x14ac:dyDescent="0.25">
      <c r="B144" s="90">
        <v>8908163265.3061008</v>
      </c>
      <c r="C144" s="90">
        <v>-80.299034000000006</v>
      </c>
      <c r="D144" s="90">
        <v>-76.456740999999994</v>
      </c>
      <c r="J144" s="90">
        <v>8908163265.3061008</v>
      </c>
      <c r="K144" s="90">
        <v>-81.047623000000002</v>
      </c>
      <c r="L144" s="90">
        <v>-72.337012999999999</v>
      </c>
    </row>
    <row r="145" spans="2:12" x14ac:dyDescent="0.25">
      <c r="B145" s="90">
        <v>9163265306.1224003</v>
      </c>
      <c r="C145" s="90">
        <v>-82.058448999999996</v>
      </c>
      <c r="D145" s="90">
        <v>-74.573066999999995</v>
      </c>
      <c r="J145" s="90">
        <v>9163265306.1224003</v>
      </c>
      <c r="K145" s="90">
        <v>-76.794830000000005</v>
      </c>
      <c r="L145" s="90">
        <v>-69.568618999999998</v>
      </c>
    </row>
    <row r="146" spans="2:12" x14ac:dyDescent="0.25">
      <c r="B146" s="90">
        <v>9418367346.9388008</v>
      </c>
      <c r="C146" s="90">
        <v>-83.550049000000001</v>
      </c>
      <c r="D146" s="90">
        <v>-75.559105000000002</v>
      </c>
      <c r="J146" s="90">
        <v>9418367346.9388008</v>
      </c>
      <c r="K146" s="90">
        <v>-76.735068999999996</v>
      </c>
      <c r="L146" s="90">
        <v>-68.719971000000001</v>
      </c>
    </row>
    <row r="147" spans="2:12" x14ac:dyDescent="0.25">
      <c r="B147" s="90">
        <v>9673469387.7551003</v>
      </c>
      <c r="C147" s="90">
        <v>-83.357658000000001</v>
      </c>
      <c r="D147" s="90">
        <v>-75.450828999999999</v>
      </c>
      <c r="J147" s="90">
        <v>9673469387.7551003</v>
      </c>
      <c r="K147" s="90">
        <v>-78.517646999999997</v>
      </c>
      <c r="L147" s="90">
        <v>-68.337233999999995</v>
      </c>
    </row>
    <row r="148" spans="2:12" x14ac:dyDescent="0.25">
      <c r="B148" s="90">
        <v>9928571428.5713997</v>
      </c>
      <c r="C148" s="90">
        <v>-81.725037</v>
      </c>
      <c r="D148" s="90">
        <v>-74.864013999999997</v>
      </c>
      <c r="J148" s="90">
        <v>9928571428.5713997</v>
      </c>
      <c r="K148" s="90">
        <v>-75.694419999999994</v>
      </c>
      <c r="L148" s="90">
        <v>-67.233215000000001</v>
      </c>
    </row>
    <row r="149" spans="2:12" x14ac:dyDescent="0.25">
      <c r="B149" s="90">
        <v>10183673469.388</v>
      </c>
      <c r="C149" s="90">
        <v>-81.845710999999994</v>
      </c>
      <c r="D149" s="90">
        <v>-73.536331000000004</v>
      </c>
      <c r="J149" s="90">
        <v>10183673469.388</v>
      </c>
      <c r="K149" s="90">
        <v>-73.611855000000006</v>
      </c>
      <c r="L149" s="90">
        <v>-65.849074999999999</v>
      </c>
    </row>
    <row r="150" spans="2:12" x14ac:dyDescent="0.25">
      <c r="B150" s="90">
        <v>10438775510.204</v>
      </c>
      <c r="C150" s="90">
        <v>-79.243958000000006</v>
      </c>
      <c r="D150" s="90">
        <v>-72.514663999999996</v>
      </c>
      <c r="J150" s="90">
        <v>10438775510.204</v>
      </c>
      <c r="K150" s="90">
        <v>-74.624343999999994</v>
      </c>
      <c r="L150" s="90">
        <v>-64.995728</v>
      </c>
    </row>
    <row r="151" spans="2:12" x14ac:dyDescent="0.25">
      <c r="B151" s="90">
        <v>10693877551.02</v>
      </c>
      <c r="C151" s="90">
        <v>-78.574860000000001</v>
      </c>
      <c r="D151" s="90">
        <v>-71.235534999999999</v>
      </c>
      <c r="J151" s="90">
        <v>10693877551.02</v>
      </c>
      <c r="K151" s="90">
        <v>-73.318573000000001</v>
      </c>
      <c r="L151" s="90">
        <v>-65.134438000000003</v>
      </c>
    </row>
    <row r="152" spans="2:12" x14ac:dyDescent="0.25">
      <c r="B152" s="90">
        <v>10948979591.837</v>
      </c>
      <c r="C152" s="90">
        <v>-78.019965999999997</v>
      </c>
      <c r="D152" s="90">
        <v>-71.854050000000001</v>
      </c>
      <c r="J152" s="90">
        <v>10948979591.837</v>
      </c>
      <c r="K152" s="90">
        <v>-74.297188000000006</v>
      </c>
      <c r="L152" s="90">
        <v>-66.239044000000007</v>
      </c>
    </row>
    <row r="153" spans="2:12" x14ac:dyDescent="0.25">
      <c r="B153" s="90">
        <v>11204081632.653</v>
      </c>
      <c r="C153" s="90">
        <v>-81.415756000000002</v>
      </c>
      <c r="D153" s="90">
        <v>-75.482376000000002</v>
      </c>
      <c r="J153" s="90">
        <v>11204081632.653</v>
      </c>
      <c r="K153" s="90">
        <v>-78.344818000000004</v>
      </c>
      <c r="L153" s="90">
        <v>-68.474570999999997</v>
      </c>
    </row>
    <row r="154" spans="2:12" x14ac:dyDescent="0.25">
      <c r="B154" s="90">
        <v>11459183673.469</v>
      </c>
      <c r="C154" s="90">
        <v>-90.006157000000002</v>
      </c>
      <c r="D154" s="90">
        <v>-78.273201</v>
      </c>
      <c r="J154" s="90">
        <v>11459183673.469</v>
      </c>
      <c r="K154" s="90">
        <v>-80.560608000000002</v>
      </c>
      <c r="L154" s="90">
        <v>-71.461205000000007</v>
      </c>
    </row>
    <row r="155" spans="2:12" x14ac:dyDescent="0.25">
      <c r="B155" s="90">
        <v>11714285714.285999</v>
      </c>
      <c r="C155" s="90">
        <v>-86.743827999999993</v>
      </c>
      <c r="D155" s="90">
        <v>-76.553329000000005</v>
      </c>
      <c r="J155" s="90">
        <v>11714285714.285999</v>
      </c>
      <c r="K155" s="90">
        <v>-83.678696000000002</v>
      </c>
      <c r="L155" s="90">
        <v>-75.573791999999997</v>
      </c>
    </row>
    <row r="156" spans="2:12" x14ac:dyDescent="0.25">
      <c r="B156" s="90">
        <v>11969387755.101999</v>
      </c>
      <c r="C156" s="90">
        <v>-76.404160000000005</v>
      </c>
      <c r="D156" s="90">
        <v>-73.700271999999998</v>
      </c>
      <c r="J156" s="90">
        <v>11969387755.101999</v>
      </c>
      <c r="K156" s="90">
        <v>-90.979073</v>
      </c>
      <c r="L156" s="90">
        <v>-79.711539999999999</v>
      </c>
    </row>
    <row r="157" spans="2:12" x14ac:dyDescent="0.25">
      <c r="B157" s="90">
        <v>12224489795.917999</v>
      </c>
      <c r="C157" s="90">
        <v>-81.232956000000001</v>
      </c>
      <c r="D157" s="90">
        <v>-70.970459000000005</v>
      </c>
      <c r="J157" s="90">
        <v>12224489795.917999</v>
      </c>
      <c r="K157" s="90">
        <v>-93.257323999999997</v>
      </c>
      <c r="L157" s="90">
        <v>-78.122589000000005</v>
      </c>
    </row>
    <row r="158" spans="2:12" x14ac:dyDescent="0.25">
      <c r="B158" s="90">
        <v>12479591836.735001</v>
      </c>
      <c r="C158" s="90">
        <v>-78.098411999999996</v>
      </c>
      <c r="D158" s="90">
        <v>-73.271766999999997</v>
      </c>
      <c r="J158" s="90">
        <v>12479591836.735001</v>
      </c>
      <c r="K158" s="90">
        <v>-79.139763000000002</v>
      </c>
      <c r="L158" s="90">
        <v>-73.846992</v>
      </c>
    </row>
    <row r="159" spans="2:12" x14ac:dyDescent="0.25">
      <c r="B159" s="90">
        <v>12734693877.551001</v>
      </c>
      <c r="C159" s="90">
        <v>-82.832474000000005</v>
      </c>
      <c r="D159" s="90">
        <v>-73.778892999999997</v>
      </c>
      <c r="J159" s="90">
        <v>12734693877.551001</v>
      </c>
      <c r="K159" s="90">
        <v>-78.316933000000006</v>
      </c>
      <c r="L159" s="90">
        <v>-67.868270999999993</v>
      </c>
    </row>
    <row r="160" spans="2:12" x14ac:dyDescent="0.25">
      <c r="B160" s="90">
        <v>12989795918.367001</v>
      </c>
      <c r="C160" s="90">
        <v>-82.370834000000002</v>
      </c>
      <c r="D160" s="90">
        <v>-76.049850000000006</v>
      </c>
      <c r="J160" s="90">
        <v>12989795918.367001</v>
      </c>
      <c r="K160" s="90">
        <v>-75.311058000000003</v>
      </c>
      <c r="L160" s="90">
        <v>-68.150199999999998</v>
      </c>
    </row>
    <row r="161" spans="2:12" x14ac:dyDescent="0.25">
      <c r="B161" s="90">
        <v>13244897959.184</v>
      </c>
      <c r="C161" s="90">
        <v>-84.770325</v>
      </c>
      <c r="D161" s="90">
        <v>-76.690551999999997</v>
      </c>
      <c r="J161" s="90">
        <v>13244897959.184</v>
      </c>
      <c r="K161" s="90">
        <v>-79.875786000000005</v>
      </c>
      <c r="L161" s="90">
        <v>-68.958648999999994</v>
      </c>
    </row>
    <row r="162" spans="2:12" x14ac:dyDescent="0.25">
      <c r="B162" s="90">
        <v>13500000000</v>
      </c>
      <c r="C162" s="90">
        <v>-84.595382999999998</v>
      </c>
      <c r="D162" s="90">
        <v>-76.790176000000002</v>
      </c>
      <c r="J162" s="90">
        <v>13500000000</v>
      </c>
      <c r="K162" s="90">
        <v>-80.576713999999996</v>
      </c>
      <c r="L162" s="90">
        <v>-70.638679999999994</v>
      </c>
    </row>
    <row r="163" spans="2:12" x14ac:dyDescent="0.25">
      <c r="B163" s="90">
        <v>13755102040.816</v>
      </c>
      <c r="C163" s="90">
        <v>-82.577338999999995</v>
      </c>
      <c r="D163" s="90">
        <v>-75.701346999999998</v>
      </c>
      <c r="J163" s="90">
        <v>13755102040.816</v>
      </c>
      <c r="K163" s="90">
        <v>-80.170845</v>
      </c>
      <c r="L163" s="90">
        <v>-71.132812999999999</v>
      </c>
    </row>
    <row r="164" spans="2:12" x14ac:dyDescent="0.25">
      <c r="B164" s="90">
        <v>14010204081.632999</v>
      </c>
      <c r="C164" s="90">
        <v>-81.444191000000004</v>
      </c>
      <c r="D164" s="90">
        <v>-75.639313000000001</v>
      </c>
      <c r="J164" s="90">
        <v>14010204081.632999</v>
      </c>
      <c r="K164" s="90">
        <v>-81.326453999999998</v>
      </c>
      <c r="L164" s="90">
        <v>-70.246398999999997</v>
      </c>
    </row>
    <row r="165" spans="2:12" x14ac:dyDescent="0.25">
      <c r="B165" s="90">
        <v>14265306122.448999</v>
      </c>
      <c r="C165" s="90">
        <v>-84.356018000000006</v>
      </c>
      <c r="D165" s="90">
        <v>-75.882889000000006</v>
      </c>
      <c r="J165" s="90">
        <v>14265306122.448999</v>
      </c>
      <c r="K165" s="90">
        <v>-77.864136000000002</v>
      </c>
      <c r="L165" s="90">
        <v>-70.372314000000003</v>
      </c>
    </row>
    <row r="166" spans="2:12" x14ac:dyDescent="0.25">
      <c r="B166" s="90">
        <v>14520408163.264999</v>
      </c>
      <c r="C166" s="90">
        <v>-83.271523000000002</v>
      </c>
      <c r="D166" s="90">
        <v>-75.620200999999994</v>
      </c>
      <c r="J166" s="90">
        <v>14520408163.264999</v>
      </c>
      <c r="K166" s="90">
        <v>-80.546852000000001</v>
      </c>
      <c r="L166" s="90">
        <v>-69.096878000000004</v>
      </c>
    </row>
    <row r="167" spans="2:12" x14ac:dyDescent="0.25">
      <c r="B167" s="90">
        <v>14775510204.082001</v>
      </c>
      <c r="C167" s="90">
        <v>-80.578468000000001</v>
      </c>
      <c r="D167" s="90">
        <v>-72.879554999999996</v>
      </c>
      <c r="J167" s="90">
        <v>14775510204.082001</v>
      </c>
      <c r="K167" s="90">
        <v>-77.335609000000005</v>
      </c>
      <c r="L167" s="90">
        <v>-68.439003</v>
      </c>
    </row>
    <row r="168" spans="2:12" x14ac:dyDescent="0.25">
      <c r="B168" s="90">
        <v>15030612244.898001</v>
      </c>
      <c r="C168" s="90">
        <v>-76.119698</v>
      </c>
      <c r="D168" s="90">
        <v>-69.782555000000002</v>
      </c>
      <c r="J168" s="90">
        <v>15030612244.898001</v>
      </c>
      <c r="K168" s="90">
        <v>-75.700928000000005</v>
      </c>
      <c r="L168" s="90">
        <v>-66.789992999999996</v>
      </c>
    </row>
    <row r="169" spans="2:12" x14ac:dyDescent="0.25">
      <c r="B169" s="90">
        <v>15285714285.714001</v>
      </c>
      <c r="C169" s="90">
        <v>-74.055449999999993</v>
      </c>
      <c r="D169" s="90">
        <v>-67.380249000000006</v>
      </c>
      <c r="J169" s="90">
        <v>15285714285.714001</v>
      </c>
      <c r="K169" s="90">
        <v>-75.379958999999999</v>
      </c>
      <c r="L169" s="90">
        <v>-66.274924999999996</v>
      </c>
    </row>
    <row r="170" spans="2:12" x14ac:dyDescent="0.25">
      <c r="B170" s="90">
        <v>15540816326.531</v>
      </c>
      <c r="C170" s="90">
        <v>-73.560599999999994</v>
      </c>
      <c r="D170" s="90">
        <v>-66.587845000000002</v>
      </c>
      <c r="J170" s="90">
        <v>15540816326.531</v>
      </c>
      <c r="K170" s="90">
        <v>-75.564903000000001</v>
      </c>
      <c r="L170" s="90">
        <v>-66.490561999999997</v>
      </c>
    </row>
    <row r="171" spans="2:12" x14ac:dyDescent="0.25">
      <c r="B171" s="90">
        <v>15795918367.347</v>
      </c>
      <c r="C171" s="90">
        <v>-74.036201000000005</v>
      </c>
      <c r="D171" s="90">
        <v>-65.500168000000002</v>
      </c>
      <c r="J171" s="90">
        <v>15795918367.347</v>
      </c>
      <c r="K171" s="90">
        <v>-76.178878999999995</v>
      </c>
      <c r="L171" s="90">
        <v>-66.542205999999993</v>
      </c>
    </row>
    <row r="172" spans="2:12" x14ac:dyDescent="0.25">
      <c r="B172" s="90">
        <v>16051020408.163</v>
      </c>
      <c r="C172" s="90">
        <v>-71.106644000000003</v>
      </c>
      <c r="D172" s="90">
        <v>-63.586941000000003</v>
      </c>
      <c r="J172" s="90">
        <v>16051020408.163</v>
      </c>
      <c r="K172" s="90">
        <v>-75.358383000000003</v>
      </c>
      <c r="L172" s="90">
        <v>-65.862296999999998</v>
      </c>
    </row>
    <row r="173" spans="2:12" x14ac:dyDescent="0.25">
      <c r="B173" s="90">
        <v>16306122448.98</v>
      </c>
      <c r="C173" s="90">
        <v>-68.231566999999998</v>
      </c>
      <c r="D173" s="90">
        <v>-61.958587999999999</v>
      </c>
      <c r="J173" s="90">
        <v>16306122448.98</v>
      </c>
      <c r="K173" s="90">
        <v>-73.496268999999998</v>
      </c>
      <c r="L173" s="90">
        <v>-64.674103000000002</v>
      </c>
    </row>
    <row r="174" spans="2:12" x14ac:dyDescent="0.25">
      <c r="B174" s="90">
        <v>16561224489.796</v>
      </c>
      <c r="C174" s="90">
        <v>-69.571999000000005</v>
      </c>
      <c r="D174" s="90">
        <v>-61.594284000000002</v>
      </c>
      <c r="J174" s="90">
        <v>16561224489.796</v>
      </c>
      <c r="K174" s="90">
        <v>-72.678855999999996</v>
      </c>
      <c r="L174" s="90">
        <v>-63.743473000000002</v>
      </c>
    </row>
    <row r="175" spans="2:12" x14ac:dyDescent="0.25">
      <c r="B175" s="90">
        <v>16816326530.612</v>
      </c>
      <c r="C175" s="90">
        <v>-70.477737000000005</v>
      </c>
      <c r="D175" s="90">
        <v>-62.906700000000001</v>
      </c>
      <c r="J175" s="90">
        <v>16816326530.612</v>
      </c>
      <c r="K175" s="90">
        <v>-72.760131999999999</v>
      </c>
      <c r="L175" s="90">
        <v>-64.428832999999997</v>
      </c>
    </row>
    <row r="176" spans="2:12" x14ac:dyDescent="0.25">
      <c r="B176" s="90">
        <v>17071428571.429001</v>
      </c>
      <c r="C176" s="90">
        <v>-72.650138999999996</v>
      </c>
      <c r="D176" s="90">
        <v>-64.333350999999993</v>
      </c>
      <c r="J176" s="90">
        <v>17071428571.429001</v>
      </c>
      <c r="K176" s="90">
        <v>-75.848343</v>
      </c>
      <c r="L176" s="90">
        <v>-65.168694000000002</v>
      </c>
    </row>
    <row r="177" spans="2:12" x14ac:dyDescent="0.25">
      <c r="B177" s="90">
        <v>17326530612.244999</v>
      </c>
      <c r="C177" s="90">
        <v>-74.331817999999998</v>
      </c>
      <c r="D177" s="90">
        <v>-64.689780999999996</v>
      </c>
      <c r="J177" s="90">
        <v>17326530612.244999</v>
      </c>
      <c r="K177" s="90">
        <v>-75.253997999999996</v>
      </c>
      <c r="L177" s="90">
        <v>-66.499474000000006</v>
      </c>
    </row>
    <row r="178" spans="2:12" x14ac:dyDescent="0.25">
      <c r="B178" s="90">
        <v>17581632653.061001</v>
      </c>
      <c r="C178" s="90">
        <v>-71.993301000000002</v>
      </c>
      <c r="D178" s="90">
        <v>-65.022300999999999</v>
      </c>
      <c r="J178" s="90">
        <v>17581632653.061001</v>
      </c>
      <c r="K178" s="90">
        <v>-77.153335999999996</v>
      </c>
      <c r="L178" s="90">
        <v>-67.185364000000007</v>
      </c>
    </row>
    <row r="179" spans="2:12" x14ac:dyDescent="0.25">
      <c r="B179" s="90">
        <v>17836734693.877998</v>
      </c>
      <c r="C179" s="90">
        <v>-73.976073999999997</v>
      </c>
      <c r="D179" s="90">
        <v>-64.690475000000006</v>
      </c>
      <c r="J179" s="90">
        <v>17836734693.877998</v>
      </c>
      <c r="K179" s="90">
        <v>-78.280174000000002</v>
      </c>
      <c r="L179" s="90">
        <v>-69.295997999999997</v>
      </c>
    </row>
    <row r="180" spans="2:12" x14ac:dyDescent="0.25">
      <c r="B180" s="90">
        <v>18091836734.694</v>
      </c>
      <c r="C180" s="90">
        <v>-73.587378999999999</v>
      </c>
      <c r="D180" s="90">
        <v>-64.483429000000001</v>
      </c>
      <c r="J180" s="90">
        <v>18091836734.694</v>
      </c>
      <c r="K180" s="90">
        <v>-82.008330999999998</v>
      </c>
      <c r="L180" s="90">
        <v>-77.194771000000003</v>
      </c>
    </row>
    <row r="181" spans="2:12" x14ac:dyDescent="0.25">
      <c r="B181" s="90">
        <v>18346938775.509998</v>
      </c>
      <c r="C181" s="90">
        <v>-71.587646000000007</v>
      </c>
      <c r="D181" s="90">
        <v>-64.075019999999995</v>
      </c>
      <c r="J181" s="90">
        <v>18346938775.509998</v>
      </c>
      <c r="K181" s="90">
        <v>-101.4166</v>
      </c>
      <c r="L181" s="90">
        <v>-81.060776000000004</v>
      </c>
    </row>
    <row r="182" spans="2:12" x14ac:dyDescent="0.25">
      <c r="B182" s="90">
        <v>18602040816.327</v>
      </c>
      <c r="C182" s="90">
        <v>-72.926788000000002</v>
      </c>
      <c r="D182" s="90">
        <v>-61.896374000000002</v>
      </c>
      <c r="J182" s="90">
        <v>18602040816.327</v>
      </c>
      <c r="K182" s="90">
        <v>-90.683716000000004</v>
      </c>
      <c r="L182" s="90">
        <v>-80.649062999999998</v>
      </c>
    </row>
    <row r="183" spans="2:12" x14ac:dyDescent="0.25">
      <c r="B183" s="90">
        <v>18857142857.143002</v>
      </c>
      <c r="C183" s="90">
        <v>-67.403687000000005</v>
      </c>
      <c r="D183" s="90">
        <v>-59.857326999999998</v>
      </c>
      <c r="J183" s="90">
        <v>18857142857.143002</v>
      </c>
      <c r="K183" s="90">
        <v>-81.935142999999997</v>
      </c>
      <c r="L183" s="90">
        <v>-72.035156000000001</v>
      </c>
    </row>
    <row r="184" spans="2:12" x14ac:dyDescent="0.25">
      <c r="B184" s="90">
        <v>19112244897.959</v>
      </c>
      <c r="C184" s="90">
        <v>-65.805404999999993</v>
      </c>
      <c r="D184" s="90">
        <v>-56.814414999999997</v>
      </c>
      <c r="J184" s="90">
        <v>19112244897.959</v>
      </c>
      <c r="K184" s="90">
        <v>-76.878922000000003</v>
      </c>
      <c r="L184" s="90">
        <v>-66.249153000000007</v>
      </c>
    </row>
    <row r="185" spans="2:12" x14ac:dyDescent="0.25">
      <c r="B185" s="90">
        <v>19367346938.776001</v>
      </c>
      <c r="C185" s="90">
        <v>-64.378555000000006</v>
      </c>
      <c r="D185" s="90">
        <v>-56.055706000000001</v>
      </c>
      <c r="J185" s="90">
        <v>19367346938.776001</v>
      </c>
      <c r="K185" s="90">
        <v>-74.628105000000005</v>
      </c>
      <c r="L185" s="90">
        <v>-64.531043999999994</v>
      </c>
    </row>
    <row r="186" spans="2:12" x14ac:dyDescent="0.25">
      <c r="B186" s="90">
        <v>19622448979.591999</v>
      </c>
      <c r="C186" s="90">
        <v>-65.686599999999999</v>
      </c>
      <c r="D186" s="90">
        <v>-56.595458999999998</v>
      </c>
      <c r="J186" s="90">
        <v>19622448979.591999</v>
      </c>
      <c r="K186" s="90">
        <v>-77.674758999999995</v>
      </c>
      <c r="L186" s="90">
        <v>-66.227974000000003</v>
      </c>
    </row>
    <row r="187" spans="2:12" x14ac:dyDescent="0.25">
      <c r="B187" s="90">
        <v>19877551020.408001</v>
      </c>
      <c r="C187" s="90">
        <v>-68.057747000000006</v>
      </c>
      <c r="D187" s="90">
        <v>-57.765265999999997</v>
      </c>
      <c r="J187" s="90">
        <v>19877551020.408001</v>
      </c>
      <c r="K187" s="90">
        <v>-82.261336999999997</v>
      </c>
      <c r="L187" s="90">
        <v>-72.151343999999995</v>
      </c>
    </row>
    <row r="188" spans="2:12" x14ac:dyDescent="0.25">
      <c r="B188" s="90">
        <v>20132653061.223999</v>
      </c>
      <c r="C188" s="90">
        <v>-68.446793</v>
      </c>
      <c r="D188" s="90">
        <v>-59.313896</v>
      </c>
      <c r="J188" s="90">
        <v>20132653061.223999</v>
      </c>
      <c r="K188" s="90">
        <v>-92.275268999999994</v>
      </c>
      <c r="L188" s="90">
        <v>-75.089493000000004</v>
      </c>
    </row>
    <row r="189" spans="2:12" x14ac:dyDescent="0.25">
      <c r="B189" s="90">
        <v>20387755102.041</v>
      </c>
      <c r="C189" s="90">
        <v>-70.853179999999995</v>
      </c>
      <c r="D189" s="90">
        <v>-61.378200999999997</v>
      </c>
      <c r="J189" s="90">
        <v>20387755102.041</v>
      </c>
      <c r="K189" s="90">
        <v>-85.994247000000001</v>
      </c>
      <c r="L189" s="90">
        <v>-76.382439000000005</v>
      </c>
    </row>
    <row r="190" spans="2:12" x14ac:dyDescent="0.25">
      <c r="B190" s="90">
        <v>20642857142.856998</v>
      </c>
      <c r="C190" s="90">
        <v>-74.876632999999998</v>
      </c>
      <c r="D190" s="90">
        <v>-64.065674000000001</v>
      </c>
      <c r="J190" s="90">
        <v>20642857142.856998</v>
      </c>
      <c r="K190" s="90">
        <v>-85.866851999999994</v>
      </c>
      <c r="L190" s="90">
        <v>-78.361877000000007</v>
      </c>
    </row>
    <row r="191" spans="2:12" x14ac:dyDescent="0.25">
      <c r="B191" s="90">
        <v>20897959183.673</v>
      </c>
      <c r="C191" s="90">
        <v>-77.047736999999998</v>
      </c>
      <c r="D191" s="90">
        <v>-65.773781</v>
      </c>
      <c r="J191" s="90">
        <v>20897959183.673</v>
      </c>
      <c r="K191" s="90">
        <v>-97.843970999999996</v>
      </c>
      <c r="L191" s="90">
        <v>-81.034897000000001</v>
      </c>
    </row>
    <row r="192" spans="2:12" x14ac:dyDescent="0.25">
      <c r="B192" s="90">
        <v>21153061224.490002</v>
      </c>
      <c r="C192" s="90">
        <v>-76.551308000000006</v>
      </c>
      <c r="D192" s="90">
        <v>-65.202072000000001</v>
      </c>
      <c r="J192" s="90">
        <v>21153061224.490002</v>
      </c>
      <c r="K192" s="90">
        <v>-93.959732000000002</v>
      </c>
      <c r="L192" s="90">
        <v>-82.516869</v>
      </c>
    </row>
    <row r="193" spans="2:12" x14ac:dyDescent="0.25">
      <c r="B193" s="90">
        <v>21408163265.306</v>
      </c>
      <c r="C193" s="90">
        <v>-73.623558000000003</v>
      </c>
      <c r="D193" s="90">
        <v>-64.191779999999994</v>
      </c>
      <c r="J193" s="90">
        <v>21408163265.306</v>
      </c>
      <c r="K193" s="90">
        <v>-90.204780999999997</v>
      </c>
      <c r="L193" s="90">
        <v>-79.903998999999999</v>
      </c>
    </row>
    <row r="194" spans="2:12" x14ac:dyDescent="0.25">
      <c r="B194" s="90">
        <v>21663265306.122002</v>
      </c>
      <c r="C194" s="90">
        <v>-74.449661000000006</v>
      </c>
      <c r="D194" s="90">
        <v>-62.502411000000002</v>
      </c>
      <c r="J194" s="90">
        <v>21663265306.122002</v>
      </c>
      <c r="K194" s="90">
        <v>-90.037102000000004</v>
      </c>
      <c r="L194" s="90">
        <v>-76.562790000000007</v>
      </c>
    </row>
    <row r="195" spans="2:12" x14ac:dyDescent="0.25">
      <c r="B195" s="90">
        <v>21918367346.938999</v>
      </c>
      <c r="C195" s="90">
        <v>-71.84787</v>
      </c>
      <c r="D195" s="90">
        <v>-60.629649999999998</v>
      </c>
      <c r="J195" s="90">
        <v>21918367346.938999</v>
      </c>
      <c r="K195" s="90">
        <v>-83.974174000000005</v>
      </c>
      <c r="L195" s="90">
        <v>-74.278075999999999</v>
      </c>
    </row>
    <row r="196" spans="2:12" x14ac:dyDescent="0.25">
      <c r="B196" s="90">
        <v>22173469387.755001</v>
      </c>
      <c r="C196" s="90">
        <v>-68.290015999999994</v>
      </c>
      <c r="D196" s="90">
        <v>-58.431334999999997</v>
      </c>
      <c r="J196" s="90">
        <v>22173469387.755001</v>
      </c>
      <c r="K196" s="90">
        <v>-83.558182000000002</v>
      </c>
      <c r="L196" s="90">
        <v>-72.300392000000002</v>
      </c>
    </row>
    <row r="197" spans="2:12" x14ac:dyDescent="0.25">
      <c r="B197" s="90">
        <v>22428571428.570999</v>
      </c>
      <c r="C197" s="90">
        <v>-68.107529</v>
      </c>
      <c r="D197" s="90">
        <v>-56.712189000000002</v>
      </c>
      <c r="J197" s="90">
        <v>22428571428.570999</v>
      </c>
      <c r="K197" s="90">
        <v>-84.507423000000003</v>
      </c>
      <c r="L197" s="90">
        <v>-71.106361000000007</v>
      </c>
    </row>
    <row r="198" spans="2:12" x14ac:dyDescent="0.25">
      <c r="B198" s="90">
        <v>22683673469.388</v>
      </c>
      <c r="C198" s="90">
        <v>-66.828361999999998</v>
      </c>
      <c r="D198" s="90">
        <v>-56.364597000000003</v>
      </c>
      <c r="J198" s="90">
        <v>22683673469.388</v>
      </c>
      <c r="K198" s="90">
        <v>-80.877112999999994</v>
      </c>
      <c r="L198" s="90">
        <v>-70.277550000000005</v>
      </c>
    </row>
    <row r="199" spans="2:12" x14ac:dyDescent="0.25">
      <c r="B199" s="90">
        <v>22938775510.203999</v>
      </c>
      <c r="C199" s="90">
        <v>-67.338356000000005</v>
      </c>
      <c r="D199" s="90">
        <v>-56.961734999999997</v>
      </c>
      <c r="J199" s="90">
        <v>22938775510.203999</v>
      </c>
      <c r="K199" s="90">
        <v>-81.804169000000002</v>
      </c>
      <c r="L199" s="90">
        <v>-70.649367999999996</v>
      </c>
    </row>
    <row r="200" spans="2:12" x14ac:dyDescent="0.25">
      <c r="B200" s="90">
        <v>23193877551.02</v>
      </c>
      <c r="C200" s="90">
        <v>-70.039955000000006</v>
      </c>
      <c r="D200" s="90">
        <v>-58.087204</v>
      </c>
      <c r="J200" s="90">
        <v>23193877551.02</v>
      </c>
      <c r="K200" s="90">
        <v>-86.479934999999998</v>
      </c>
      <c r="L200" s="90">
        <v>-70.431168</v>
      </c>
    </row>
    <row r="201" spans="2:12" x14ac:dyDescent="0.25">
      <c r="B201" s="90">
        <v>23448979591.837002</v>
      </c>
      <c r="C201" s="90">
        <v>-70.328789</v>
      </c>
      <c r="D201" s="90">
        <v>-60.201037999999997</v>
      </c>
      <c r="J201" s="90">
        <v>23448979591.837002</v>
      </c>
      <c r="K201" s="90">
        <v>-81.329926</v>
      </c>
      <c r="L201" s="90">
        <v>-69.916450999999995</v>
      </c>
    </row>
    <row r="202" spans="2:12" x14ac:dyDescent="0.25">
      <c r="B202" s="90">
        <v>23704081632.653</v>
      </c>
      <c r="C202" s="90">
        <v>-73.898444999999995</v>
      </c>
      <c r="D202" s="90">
        <v>-59.834000000000003</v>
      </c>
      <c r="J202" s="90">
        <v>23704081632.653</v>
      </c>
      <c r="K202" s="90">
        <v>-81.606361000000007</v>
      </c>
      <c r="L202" s="90">
        <v>-67.878647000000001</v>
      </c>
    </row>
    <row r="203" spans="2:12" x14ac:dyDescent="0.25">
      <c r="B203" s="90">
        <v>23959183673.469002</v>
      </c>
      <c r="C203" s="90">
        <v>-69.259688999999995</v>
      </c>
      <c r="D203" s="90">
        <v>-58.225924999999997</v>
      </c>
      <c r="J203" s="90">
        <v>23959183673.469002</v>
      </c>
      <c r="K203" s="90">
        <v>-82.053848000000002</v>
      </c>
      <c r="L203" s="90">
        <v>-68.938911000000004</v>
      </c>
    </row>
    <row r="204" spans="2:12" x14ac:dyDescent="0.25">
      <c r="B204" s="90">
        <v>24214285714.285999</v>
      </c>
      <c r="C204" s="90">
        <v>-66.707672000000002</v>
      </c>
      <c r="D204" s="90">
        <v>-54.215384999999998</v>
      </c>
      <c r="J204" s="90">
        <v>24214285714.285999</v>
      </c>
      <c r="K204" s="90">
        <v>-86.492881999999994</v>
      </c>
      <c r="L204" s="90">
        <v>-71.142807000000005</v>
      </c>
    </row>
    <row r="205" spans="2:12" x14ac:dyDescent="0.25">
      <c r="B205" s="90">
        <v>24469387755.102001</v>
      </c>
      <c r="C205" s="90">
        <v>-65.431145000000001</v>
      </c>
      <c r="D205" s="90">
        <v>-54.539653999999999</v>
      </c>
      <c r="J205" s="90">
        <v>24469387755.102001</v>
      </c>
      <c r="K205" s="90">
        <v>-90.365211000000002</v>
      </c>
      <c r="L205" s="90">
        <v>-73.725121000000001</v>
      </c>
    </row>
    <row r="206" spans="2:12" x14ac:dyDescent="0.25">
      <c r="B206" s="90">
        <v>24724489795.917999</v>
      </c>
      <c r="C206" s="90">
        <v>-78.691063</v>
      </c>
      <c r="D206" s="90">
        <v>-52.620173999999999</v>
      </c>
      <c r="J206" s="90">
        <v>24724489795.917999</v>
      </c>
      <c r="K206" s="90">
        <v>-92.287368999999998</v>
      </c>
      <c r="L206" s="90">
        <v>-74.145195000000001</v>
      </c>
    </row>
    <row r="207" spans="2:12" x14ac:dyDescent="0.25">
      <c r="B207" s="90">
        <v>24979591836.735001</v>
      </c>
      <c r="C207" s="90">
        <v>-87.320128999999994</v>
      </c>
      <c r="D207" s="90">
        <v>-48.330295999999997</v>
      </c>
      <c r="J207" s="90">
        <v>24979591836.735001</v>
      </c>
      <c r="K207" s="90">
        <v>-90.508353999999997</v>
      </c>
      <c r="L207" s="90">
        <v>-80.122474999999994</v>
      </c>
    </row>
    <row r="208" spans="2:12" x14ac:dyDescent="0.25">
      <c r="B208" s="90">
        <v>25234693877.550999</v>
      </c>
      <c r="C208" s="90">
        <v>-89.502662999999998</v>
      </c>
      <c r="D208" s="90">
        <v>-39.757148999999998</v>
      </c>
      <c r="J208" s="90">
        <v>25234693877.550999</v>
      </c>
      <c r="K208" s="90">
        <v>-111.29952</v>
      </c>
      <c r="L208" s="90">
        <v>-85.068459000000004</v>
      </c>
    </row>
    <row r="209" spans="2:12" x14ac:dyDescent="0.25">
      <c r="B209" s="90">
        <v>25489795918.367001</v>
      </c>
      <c r="C209" s="90">
        <v>-98.453995000000006</v>
      </c>
      <c r="D209" s="90">
        <v>-29.687173999999999</v>
      </c>
      <c r="J209" s="90">
        <v>25489795918.367001</v>
      </c>
      <c r="K209" s="90">
        <v>-110.30631</v>
      </c>
      <c r="L209" s="90">
        <v>-81.920021000000006</v>
      </c>
    </row>
    <row r="210" spans="2:12" x14ac:dyDescent="0.25">
      <c r="B210" s="90">
        <v>25744897959.183998</v>
      </c>
      <c r="C210" s="90">
        <v>-86.989838000000006</v>
      </c>
      <c r="D210" s="90">
        <v>-26.01652</v>
      </c>
      <c r="J210" s="90">
        <v>25744897959.183998</v>
      </c>
      <c r="K210" s="90">
        <v>-84.464409000000003</v>
      </c>
      <c r="L210" s="90">
        <v>-73.323486000000003</v>
      </c>
    </row>
    <row r="211" spans="2:12" x14ac:dyDescent="0.25">
      <c r="B211" s="90">
        <v>26000000000</v>
      </c>
      <c r="C211" s="90">
        <v>-97.876114000000001</v>
      </c>
      <c r="D211" s="90">
        <v>-23.911306</v>
      </c>
      <c r="J211" s="90">
        <v>26000000000</v>
      </c>
      <c r="K211" s="90">
        <v>-89.076308999999995</v>
      </c>
      <c r="L211" s="90">
        <v>-65.444991999999999</v>
      </c>
    </row>
    <row r="212" spans="2:12" x14ac:dyDescent="0.25">
      <c r="B212" s="90" t="s">
        <v>21</v>
      </c>
      <c r="C212" s="90"/>
      <c r="D212" s="90"/>
      <c r="J212" s="90" t="s">
        <v>21</v>
      </c>
      <c r="K212" s="90"/>
      <c r="L212" s="90"/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topLeftCell="A4" workbookViewId="0">
      <selection activeCell="J9" sqref="J9:L212"/>
    </sheetView>
  </sheetViews>
  <sheetFormatPr defaultRowHeight="15" x14ac:dyDescent="0.25"/>
  <cols>
    <col min="1" max="1" width="13.7109375" style="40" customWidth="1"/>
    <col min="2" max="4" width="9.140625" style="87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0" max="12" width="9.140625" style="87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s="87" t="s">
        <v>45</v>
      </c>
      <c r="F1" s="6" t="s">
        <v>2</v>
      </c>
      <c r="G1" s="13" t="s">
        <v>55</v>
      </c>
      <c r="H1" s="44" t="str">
        <f>D112</f>
        <v>2Ix1L dBc(DB)</v>
      </c>
      <c r="J1" s="87" t="s">
        <v>45</v>
      </c>
      <c r="N1" s="6" t="s">
        <v>2</v>
      </c>
      <c r="O1" s="13" t="s">
        <v>55</v>
      </c>
      <c r="P1" s="44" t="str">
        <f>L112</f>
        <v>2Ix1L dBc(DB)</v>
      </c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H2" s="11"/>
      <c r="I2" s="50" t="s">
        <v>53</v>
      </c>
      <c r="J2" s="87" t="s">
        <v>139</v>
      </c>
      <c r="K2" s="87" t="s">
        <v>141</v>
      </c>
      <c r="L2" s="87" t="s">
        <v>142</v>
      </c>
      <c r="P2" s="11"/>
    </row>
    <row r="3" spans="1:17" s="15" customFormat="1" x14ac:dyDescent="0.25">
      <c r="A3" s="40"/>
      <c r="B3" s="87" t="s">
        <v>148</v>
      </c>
      <c r="C3" s="87" t="s">
        <v>149</v>
      </c>
      <c r="D3" s="87" t="s">
        <v>153</v>
      </c>
      <c r="E3" s="14"/>
      <c r="F3" s="13" t="s">
        <v>12</v>
      </c>
      <c r="G3" s="13">
        <f>ABS(AVERAGE(G5:G103))</f>
        <v>68.730779181818178</v>
      </c>
      <c r="H3" s="82" t="s">
        <v>138</v>
      </c>
      <c r="I3" s="40"/>
      <c r="J3" s="87" t="s">
        <v>148</v>
      </c>
      <c r="K3" s="87" t="s">
        <v>149</v>
      </c>
      <c r="L3" s="87" t="s">
        <v>154</v>
      </c>
      <c r="M3" s="14"/>
      <c r="N3" s="13" t="s">
        <v>12</v>
      </c>
      <c r="O3" s="13">
        <f>ABS(AVERAGE(O5:O103))</f>
        <v>69.984074858585871</v>
      </c>
      <c r="P3" s="82" t="s">
        <v>138</v>
      </c>
      <c r="Q3" s="14"/>
    </row>
    <row r="4" spans="1:17" x14ac:dyDescent="0.25">
      <c r="B4" s="87" t="s">
        <v>48</v>
      </c>
      <c r="G4" s="11"/>
      <c r="H4" s="11"/>
      <c r="J4" s="87" t="s">
        <v>48</v>
      </c>
      <c r="O4" s="11"/>
      <c r="P4" s="11"/>
    </row>
    <row r="5" spans="1:17" x14ac:dyDescent="0.25">
      <c r="F5" s="6">
        <f t="shared" ref="F5:F36" si="0">B113/1000000000</f>
        <v>2</v>
      </c>
      <c r="G5" s="11">
        <f>H5-5</f>
        <v>-70.177277000000004</v>
      </c>
      <c r="H5" s="6">
        <f t="shared" ref="H5:H36" si="1">D113</f>
        <v>-65.177277000000004</v>
      </c>
      <c r="N5" s="6">
        <f t="shared" ref="N5:N36" si="2">J113/1000000000</f>
        <v>2</v>
      </c>
      <c r="O5" s="11">
        <f>P5-5</f>
        <v>-64.648505999999998</v>
      </c>
      <c r="P5" s="6">
        <f t="shared" ref="P5:P36" si="3">L113</f>
        <v>-59.648505999999998</v>
      </c>
    </row>
    <row r="6" spans="1:17" x14ac:dyDescent="0.25">
      <c r="F6" s="6">
        <f t="shared" si="0"/>
        <v>2.2244897959183998</v>
      </c>
      <c r="G6" s="11">
        <f t="shared" ref="G6:G69" si="4">H6-5</f>
        <v>-67.012695000000008</v>
      </c>
      <c r="H6" s="6">
        <f t="shared" si="1"/>
        <v>-62.012695000000001</v>
      </c>
      <c r="N6" s="6">
        <f t="shared" si="2"/>
        <v>2.2244897959183998</v>
      </c>
      <c r="O6" s="11">
        <f t="shared" ref="O6:O69" si="5">P6-5</f>
        <v>-67.638023000000004</v>
      </c>
      <c r="P6" s="6">
        <f t="shared" si="3"/>
        <v>-62.638022999999997</v>
      </c>
    </row>
    <row r="7" spans="1:17" x14ac:dyDescent="0.25">
      <c r="B7" s="87" t="s">
        <v>49</v>
      </c>
      <c r="F7" s="6">
        <f t="shared" si="0"/>
        <v>2.4489795918367001</v>
      </c>
      <c r="G7" s="11">
        <f t="shared" si="4"/>
        <v>-64.639633000000003</v>
      </c>
      <c r="H7" s="6">
        <f t="shared" si="1"/>
        <v>-59.639633000000003</v>
      </c>
      <c r="J7" s="87" t="s">
        <v>49</v>
      </c>
      <c r="N7" s="6">
        <f t="shared" si="2"/>
        <v>2.4489795918367001</v>
      </c>
      <c r="O7" s="11">
        <f t="shared" si="5"/>
        <v>-70.889358999999999</v>
      </c>
      <c r="P7" s="6">
        <f t="shared" si="3"/>
        <v>-65.889358999999999</v>
      </c>
    </row>
    <row r="8" spans="1:17" x14ac:dyDescent="0.25">
      <c r="B8" s="87" t="s">
        <v>19</v>
      </c>
      <c r="C8" s="87" t="s">
        <v>58</v>
      </c>
      <c r="F8" s="6">
        <f t="shared" si="0"/>
        <v>2.6734693877550999</v>
      </c>
      <c r="G8" s="11">
        <f t="shared" si="4"/>
        <v>-63.644717999999997</v>
      </c>
      <c r="H8" s="6">
        <f t="shared" si="1"/>
        <v>-58.644717999999997</v>
      </c>
      <c r="J8" s="87" t="s">
        <v>19</v>
      </c>
      <c r="K8" s="87" t="s">
        <v>58</v>
      </c>
      <c r="N8" s="6">
        <f t="shared" si="2"/>
        <v>2.6734693877550999</v>
      </c>
      <c r="O8" s="11">
        <f t="shared" si="5"/>
        <v>-74.937201999999999</v>
      </c>
      <c r="P8" s="6">
        <f t="shared" si="3"/>
        <v>-69.937201999999999</v>
      </c>
    </row>
    <row r="9" spans="1:17" x14ac:dyDescent="0.25">
      <c r="B9" s="90">
        <v>2000000000</v>
      </c>
      <c r="C9" s="90">
        <v>-6.3208460999999998</v>
      </c>
      <c r="D9" s="90"/>
      <c r="F9" s="6">
        <f t="shared" si="0"/>
        <v>2.8979591836735001</v>
      </c>
      <c r="G9" s="11">
        <f t="shared" si="4"/>
        <v>-64.708888999999999</v>
      </c>
      <c r="H9" s="6">
        <f t="shared" si="1"/>
        <v>-59.708888999999999</v>
      </c>
      <c r="J9" s="90">
        <v>2000000000</v>
      </c>
      <c r="K9" s="90">
        <v>-10.07699</v>
      </c>
      <c r="L9" s="90"/>
      <c r="N9" s="6">
        <f t="shared" si="2"/>
        <v>2.8979591836735001</v>
      </c>
      <c r="O9" s="11">
        <f t="shared" si="5"/>
        <v>-75.186049999999994</v>
      </c>
      <c r="P9" s="6">
        <f t="shared" si="3"/>
        <v>-70.186049999999994</v>
      </c>
    </row>
    <row r="10" spans="1:17" x14ac:dyDescent="0.25">
      <c r="B10" s="90">
        <v>2224489795.9183998</v>
      </c>
      <c r="C10" s="90">
        <v>-6.3604669999999999</v>
      </c>
      <c r="D10" s="90"/>
      <c r="F10" s="6">
        <f t="shared" si="0"/>
        <v>3.1224489795918</v>
      </c>
      <c r="G10" s="11">
        <f t="shared" si="4"/>
        <v>-64.679485</v>
      </c>
      <c r="H10" s="6">
        <f t="shared" si="1"/>
        <v>-59.679485</v>
      </c>
      <c r="J10" s="90">
        <v>2224489795.9183998</v>
      </c>
      <c r="K10" s="90">
        <v>-10.071635000000001</v>
      </c>
      <c r="L10" s="90"/>
      <c r="N10" s="6">
        <f t="shared" si="2"/>
        <v>3.1224489795918</v>
      </c>
      <c r="O10" s="11">
        <f t="shared" si="5"/>
        <v>-74.135604999999998</v>
      </c>
      <c r="P10" s="6">
        <f t="shared" si="3"/>
        <v>-69.135604999999998</v>
      </c>
    </row>
    <row r="11" spans="1:17" x14ac:dyDescent="0.25">
      <c r="B11" s="90">
        <v>2448979591.8367</v>
      </c>
      <c r="C11" s="90">
        <v>-6.4671539999999998</v>
      </c>
      <c r="D11" s="90"/>
      <c r="F11" s="6">
        <f t="shared" si="0"/>
        <v>3.3469387755101998</v>
      </c>
      <c r="G11" s="11">
        <f t="shared" si="4"/>
        <v>-67.137092999999993</v>
      </c>
      <c r="H11" s="6">
        <f t="shared" si="1"/>
        <v>-62.137093</v>
      </c>
      <c r="J11" s="90">
        <v>2448979591.8367</v>
      </c>
      <c r="K11" s="90">
        <v>-9.9440898999999998</v>
      </c>
      <c r="L11" s="90"/>
      <c r="N11" s="6">
        <f t="shared" si="2"/>
        <v>3.3469387755101998</v>
      </c>
      <c r="O11" s="11">
        <f t="shared" si="5"/>
        <v>-72.127876000000001</v>
      </c>
      <c r="P11" s="6">
        <f t="shared" si="3"/>
        <v>-67.127876000000001</v>
      </c>
    </row>
    <row r="12" spans="1:17" x14ac:dyDescent="0.25">
      <c r="B12" s="90">
        <v>2673469387.7550998</v>
      </c>
      <c r="C12" s="90">
        <v>-6.6587553000000002</v>
      </c>
      <c r="D12" s="90"/>
      <c r="F12" s="6">
        <f t="shared" si="0"/>
        <v>3.5714285714286</v>
      </c>
      <c r="G12" s="11">
        <f t="shared" si="4"/>
        <v>-69.876334999999997</v>
      </c>
      <c r="H12" s="6">
        <f t="shared" si="1"/>
        <v>-64.876334999999997</v>
      </c>
      <c r="J12" s="90">
        <v>2673469387.7550998</v>
      </c>
      <c r="K12" s="90">
        <v>-9.6521501999999995</v>
      </c>
      <c r="L12" s="90"/>
      <c r="N12" s="6">
        <f t="shared" si="2"/>
        <v>3.5714285714286</v>
      </c>
      <c r="O12" s="11">
        <f t="shared" si="5"/>
        <v>-71.400054999999995</v>
      </c>
      <c r="P12" s="6">
        <f t="shared" si="3"/>
        <v>-66.400054999999995</v>
      </c>
    </row>
    <row r="13" spans="1:17" x14ac:dyDescent="0.25">
      <c r="B13" s="90">
        <v>2897959183.6735001</v>
      </c>
      <c r="C13" s="90">
        <v>-6.7698707999999996</v>
      </c>
      <c r="D13" s="90"/>
      <c r="F13" s="6">
        <f t="shared" si="0"/>
        <v>3.7959183673468999</v>
      </c>
      <c r="G13" s="11">
        <f t="shared" si="4"/>
        <v>-68.990318000000002</v>
      </c>
      <c r="H13" s="6">
        <f t="shared" si="1"/>
        <v>-63.990318000000002</v>
      </c>
      <c r="J13" s="90">
        <v>2897959183.6735001</v>
      </c>
      <c r="K13" s="90">
        <v>-9.2756004000000001</v>
      </c>
      <c r="L13" s="90"/>
      <c r="N13" s="6">
        <f t="shared" si="2"/>
        <v>3.7959183673468999</v>
      </c>
      <c r="O13" s="11">
        <f t="shared" si="5"/>
        <v>-71.024520999999993</v>
      </c>
      <c r="P13" s="6">
        <f t="shared" si="3"/>
        <v>-66.024520999999993</v>
      </c>
    </row>
    <row r="14" spans="1:17" x14ac:dyDescent="0.25">
      <c r="B14" s="90">
        <v>3122448979.5918002</v>
      </c>
      <c r="C14" s="90">
        <v>-6.7101736000000001</v>
      </c>
      <c r="D14" s="90"/>
      <c r="F14" s="6">
        <f t="shared" si="0"/>
        <v>4.0204081632652997</v>
      </c>
      <c r="G14" s="11">
        <f t="shared" si="4"/>
        <v>-63.843249999999998</v>
      </c>
      <c r="H14" s="6">
        <f t="shared" si="1"/>
        <v>-58.843249999999998</v>
      </c>
      <c r="J14" s="90">
        <v>3122448979.5918002</v>
      </c>
      <c r="K14" s="90">
        <v>-8.8586693000000007</v>
      </c>
      <c r="L14" s="90"/>
      <c r="N14" s="6">
        <f t="shared" si="2"/>
        <v>4.0204081632652997</v>
      </c>
      <c r="O14" s="11">
        <f t="shared" si="5"/>
        <v>-69.752975000000006</v>
      </c>
      <c r="P14" s="6">
        <f t="shared" si="3"/>
        <v>-64.752975000000006</v>
      </c>
    </row>
    <row r="15" spans="1:17" x14ac:dyDescent="0.25">
      <c r="B15" s="90">
        <v>3346938775.5102</v>
      </c>
      <c r="C15" s="90">
        <v>-6.5699839999999998</v>
      </c>
      <c r="D15" s="90"/>
      <c r="F15" s="6">
        <f t="shared" si="0"/>
        <v>4.2448979591837004</v>
      </c>
      <c r="G15" s="11">
        <f t="shared" si="4"/>
        <v>-56.480473000000003</v>
      </c>
      <c r="H15" s="6">
        <f t="shared" si="1"/>
        <v>-51.480473000000003</v>
      </c>
      <c r="J15" s="90">
        <v>3346938775.5102</v>
      </c>
      <c r="K15" s="90">
        <v>-8.4402275000000007</v>
      </c>
      <c r="L15" s="90"/>
      <c r="N15" s="6">
        <f t="shared" si="2"/>
        <v>4.2448979591837004</v>
      </c>
      <c r="O15" s="11">
        <f t="shared" si="5"/>
        <v>-69.265975999999995</v>
      </c>
      <c r="P15" s="6">
        <f t="shared" si="3"/>
        <v>-64.265975999999995</v>
      </c>
    </row>
    <row r="16" spans="1:17" x14ac:dyDescent="0.25">
      <c r="B16" s="90">
        <v>3571428571.4285998</v>
      </c>
      <c r="C16" s="90">
        <v>-6.5407529000000002</v>
      </c>
      <c r="D16" s="90"/>
      <c r="F16" s="6">
        <f t="shared" si="0"/>
        <v>4.4693877551019998</v>
      </c>
      <c r="G16" s="11">
        <f t="shared" si="4"/>
        <v>-53.230998999999997</v>
      </c>
      <c r="H16" s="6">
        <f t="shared" si="1"/>
        <v>-48.230998999999997</v>
      </c>
      <c r="J16" s="90">
        <v>3571428571.4285998</v>
      </c>
      <c r="K16" s="90">
        <v>-8.1000651999999995</v>
      </c>
      <c r="L16" s="90"/>
      <c r="N16" s="6">
        <f t="shared" si="2"/>
        <v>4.4693877551019998</v>
      </c>
      <c r="O16" s="11">
        <f t="shared" si="5"/>
        <v>-69.844200000000001</v>
      </c>
      <c r="P16" s="6">
        <f t="shared" si="3"/>
        <v>-64.844200000000001</v>
      </c>
    </row>
    <row r="17" spans="2:16" x14ac:dyDescent="0.25">
      <c r="B17" s="90">
        <v>3795918367.3469</v>
      </c>
      <c r="C17" s="90">
        <v>-6.4982920000000002</v>
      </c>
      <c r="D17" s="90"/>
      <c r="F17" s="6">
        <f t="shared" si="0"/>
        <v>4.6938775510203996</v>
      </c>
      <c r="G17" s="11">
        <f t="shared" si="4"/>
        <v>-52.058464000000001</v>
      </c>
      <c r="H17" s="6">
        <f t="shared" si="1"/>
        <v>-47.058464000000001</v>
      </c>
      <c r="J17" s="90">
        <v>3795918367.3469</v>
      </c>
      <c r="K17" s="90">
        <v>-7.9983516000000003</v>
      </c>
      <c r="L17" s="90"/>
      <c r="N17" s="6">
        <f t="shared" si="2"/>
        <v>4.6938775510203996</v>
      </c>
      <c r="O17" s="11">
        <f t="shared" si="5"/>
        <v>-69.604445999999996</v>
      </c>
      <c r="P17" s="6">
        <f t="shared" si="3"/>
        <v>-64.604445999999996</v>
      </c>
    </row>
    <row r="18" spans="2:16" x14ac:dyDescent="0.25">
      <c r="B18" s="90">
        <v>4020408163.2652998</v>
      </c>
      <c r="C18" s="90">
        <v>-6.4621434000000004</v>
      </c>
      <c r="D18" s="90"/>
      <c r="F18" s="6">
        <f t="shared" si="0"/>
        <v>4.9183673469388003</v>
      </c>
      <c r="G18" s="11">
        <f t="shared" si="4"/>
        <v>-53.070647999999998</v>
      </c>
      <c r="H18" s="6">
        <f t="shared" si="1"/>
        <v>-48.070647999999998</v>
      </c>
      <c r="J18" s="90">
        <v>4020408163.2652998</v>
      </c>
      <c r="K18" s="90">
        <v>-7.9606165999999998</v>
      </c>
      <c r="L18" s="90"/>
      <c r="N18" s="6">
        <f t="shared" si="2"/>
        <v>4.9183673469388003</v>
      </c>
      <c r="O18" s="11">
        <f t="shared" si="5"/>
        <v>-69.758910999999998</v>
      </c>
      <c r="P18" s="6">
        <f t="shared" si="3"/>
        <v>-64.758910999999998</v>
      </c>
    </row>
    <row r="19" spans="2:16" x14ac:dyDescent="0.25">
      <c r="B19" s="90">
        <v>4244897959.1837001</v>
      </c>
      <c r="C19" s="90">
        <v>-6.4617104999999997</v>
      </c>
      <c r="D19" s="90"/>
      <c r="F19" s="6">
        <f t="shared" si="0"/>
        <v>5.1428571428570997</v>
      </c>
      <c r="G19" s="11">
        <f t="shared" si="4"/>
        <v>-56.076900000000002</v>
      </c>
      <c r="H19" s="6">
        <f t="shared" si="1"/>
        <v>-51.076900000000002</v>
      </c>
      <c r="J19" s="90">
        <v>4244897959.1837001</v>
      </c>
      <c r="K19" s="90">
        <v>-8.0195284000000004</v>
      </c>
      <c r="L19" s="90"/>
      <c r="N19" s="6">
        <f t="shared" si="2"/>
        <v>5.1428571428570997</v>
      </c>
      <c r="O19" s="11">
        <f t="shared" si="5"/>
        <v>-69.402846999999994</v>
      </c>
      <c r="P19" s="6">
        <f t="shared" si="3"/>
        <v>-64.402846999999994</v>
      </c>
    </row>
    <row r="20" spans="2:16" x14ac:dyDescent="0.25">
      <c r="B20" s="90">
        <v>4469387755.1020002</v>
      </c>
      <c r="C20" s="90">
        <v>-6.4712844</v>
      </c>
      <c r="D20" s="90"/>
      <c r="F20" s="6">
        <f t="shared" si="0"/>
        <v>5.3673469387755004</v>
      </c>
      <c r="G20" s="11">
        <f t="shared" si="4"/>
        <v>-61.823452000000003</v>
      </c>
      <c r="H20" s="6">
        <f t="shared" si="1"/>
        <v>-56.823452000000003</v>
      </c>
      <c r="J20" s="90">
        <v>4469387755.1020002</v>
      </c>
      <c r="K20" s="90">
        <v>-8.0011586999999995</v>
      </c>
      <c r="L20" s="90"/>
      <c r="N20" s="6">
        <f t="shared" si="2"/>
        <v>5.3673469387755004</v>
      </c>
      <c r="O20" s="11">
        <f t="shared" si="5"/>
        <v>-73.193954000000005</v>
      </c>
      <c r="P20" s="6">
        <f t="shared" si="3"/>
        <v>-68.193954000000005</v>
      </c>
    </row>
    <row r="21" spans="2:16" x14ac:dyDescent="0.25">
      <c r="B21" s="90">
        <v>4693877551.0204</v>
      </c>
      <c r="C21" s="90">
        <v>-6.4985590000000002</v>
      </c>
      <c r="D21" s="90"/>
      <c r="F21" s="6">
        <f t="shared" si="0"/>
        <v>5.5918367346939002</v>
      </c>
      <c r="G21" s="11">
        <f t="shared" si="4"/>
        <v>-72.275672999999998</v>
      </c>
      <c r="H21" s="6">
        <f t="shared" si="1"/>
        <v>-67.275672999999998</v>
      </c>
      <c r="J21" s="90">
        <v>4693877551.0204</v>
      </c>
      <c r="K21" s="90">
        <v>-8.0513887000000004</v>
      </c>
      <c r="L21" s="90"/>
      <c r="N21" s="6">
        <f t="shared" si="2"/>
        <v>5.5918367346939002</v>
      </c>
      <c r="O21" s="11">
        <f t="shared" si="5"/>
        <v>-75.670197000000002</v>
      </c>
      <c r="P21" s="6">
        <f t="shared" si="3"/>
        <v>-70.670197000000002</v>
      </c>
    </row>
    <row r="22" spans="2:16" x14ac:dyDescent="0.25">
      <c r="B22" s="90">
        <v>4918367346.9387999</v>
      </c>
      <c r="C22" s="90">
        <v>-6.5103369000000004</v>
      </c>
      <c r="D22" s="90"/>
      <c r="F22" s="6">
        <f t="shared" si="0"/>
        <v>5.8163265306121996</v>
      </c>
      <c r="G22" s="11">
        <f t="shared" si="4"/>
        <v>-74.885765000000006</v>
      </c>
      <c r="H22" s="6">
        <f t="shared" si="1"/>
        <v>-69.885765000000006</v>
      </c>
      <c r="J22" s="90">
        <v>4918367346.9387999</v>
      </c>
      <c r="K22" s="90">
        <v>-8.0801991999999991</v>
      </c>
      <c r="L22" s="90"/>
      <c r="N22" s="6">
        <f t="shared" si="2"/>
        <v>5.8163265306121996</v>
      </c>
      <c r="O22" s="11">
        <f t="shared" si="5"/>
        <v>-80.623024000000001</v>
      </c>
      <c r="P22" s="6">
        <f t="shared" si="3"/>
        <v>-75.623024000000001</v>
      </c>
    </row>
    <row r="23" spans="2:16" x14ac:dyDescent="0.25">
      <c r="B23" s="90">
        <v>5142857142.8570995</v>
      </c>
      <c r="C23" s="90">
        <v>-6.5410494999999997</v>
      </c>
      <c r="D23" s="90"/>
      <c r="F23" s="6">
        <f t="shared" si="0"/>
        <v>6.0408163265305994</v>
      </c>
      <c r="G23" s="11">
        <f t="shared" si="4"/>
        <v>-75.376418999999999</v>
      </c>
      <c r="H23" s="6">
        <f t="shared" si="1"/>
        <v>-70.376418999999999</v>
      </c>
      <c r="J23" s="90">
        <v>5142857142.8570995</v>
      </c>
      <c r="K23" s="90">
        <v>-8.1056623000000005</v>
      </c>
      <c r="L23" s="90"/>
      <c r="N23" s="6">
        <f t="shared" si="2"/>
        <v>6.0408163265305994</v>
      </c>
      <c r="O23" s="11">
        <f t="shared" si="5"/>
        <v>-80.667457999999996</v>
      </c>
      <c r="P23" s="6">
        <f t="shared" si="3"/>
        <v>-75.667457999999996</v>
      </c>
    </row>
    <row r="24" spans="2:16" x14ac:dyDescent="0.25">
      <c r="B24" s="90">
        <v>5367346938.7755003</v>
      </c>
      <c r="C24" s="90">
        <v>-6.5373672999999997</v>
      </c>
      <c r="D24" s="90"/>
      <c r="F24" s="6">
        <f t="shared" si="0"/>
        <v>6.2653061224490001</v>
      </c>
      <c r="G24" s="11">
        <f t="shared" si="4"/>
        <v>-70.440978999999999</v>
      </c>
      <c r="H24" s="6">
        <f t="shared" si="1"/>
        <v>-65.440978999999999</v>
      </c>
      <c r="J24" s="90">
        <v>5367346938.7755003</v>
      </c>
      <c r="K24" s="90">
        <v>-8.1507664000000002</v>
      </c>
      <c r="L24" s="90"/>
      <c r="N24" s="6">
        <f t="shared" si="2"/>
        <v>6.2653061224490001</v>
      </c>
      <c r="O24" s="11">
        <f t="shared" si="5"/>
        <v>-80.141975000000002</v>
      </c>
      <c r="P24" s="6">
        <f t="shared" si="3"/>
        <v>-75.141975000000002</v>
      </c>
    </row>
    <row r="25" spans="2:16" x14ac:dyDescent="0.25">
      <c r="B25" s="90">
        <v>5591836734.6939001</v>
      </c>
      <c r="C25" s="90">
        <v>-6.4518471000000002</v>
      </c>
      <c r="D25" s="90"/>
      <c r="F25" s="6">
        <f t="shared" si="0"/>
        <v>6.4897959183673004</v>
      </c>
      <c r="G25" s="11">
        <f t="shared" si="4"/>
        <v>-72.082419999999999</v>
      </c>
      <c r="H25" s="6">
        <f t="shared" si="1"/>
        <v>-67.082419999999999</v>
      </c>
      <c r="J25" s="90">
        <v>5591836734.6939001</v>
      </c>
      <c r="K25" s="90">
        <v>-8.1186875999999994</v>
      </c>
      <c r="L25" s="90"/>
      <c r="N25" s="6">
        <f t="shared" si="2"/>
        <v>6.4897959183673004</v>
      </c>
      <c r="O25" s="11">
        <f t="shared" si="5"/>
        <v>-78.577468999999994</v>
      </c>
      <c r="P25" s="6">
        <f t="shared" si="3"/>
        <v>-73.577468999999994</v>
      </c>
    </row>
    <row r="26" spans="2:16" x14ac:dyDescent="0.25">
      <c r="B26" s="90">
        <v>5816326530.6121998</v>
      </c>
      <c r="C26" s="90">
        <v>-6.459085</v>
      </c>
      <c r="D26" s="90"/>
      <c r="F26" s="6">
        <f t="shared" si="0"/>
        <v>6.7142857142857002</v>
      </c>
      <c r="G26" s="11">
        <f t="shared" si="4"/>
        <v>-74.129677000000001</v>
      </c>
      <c r="H26" s="6">
        <f t="shared" si="1"/>
        <v>-69.129677000000001</v>
      </c>
      <c r="J26" s="90">
        <v>5816326530.6121998</v>
      </c>
      <c r="K26" s="90">
        <v>-8.0611753000000004</v>
      </c>
      <c r="L26" s="90"/>
      <c r="N26" s="6">
        <f t="shared" si="2"/>
        <v>6.7142857142857002</v>
      </c>
      <c r="O26" s="11">
        <f t="shared" si="5"/>
        <v>-78.938522000000006</v>
      </c>
      <c r="P26" s="6">
        <f t="shared" si="3"/>
        <v>-73.938522000000006</v>
      </c>
    </row>
    <row r="27" spans="2:16" x14ac:dyDescent="0.25">
      <c r="B27" s="90">
        <v>6040816326.5305996</v>
      </c>
      <c r="C27" s="90">
        <v>-6.4668511999999998</v>
      </c>
      <c r="D27" s="90"/>
      <c r="F27" s="6">
        <f t="shared" si="0"/>
        <v>6.9387755102041</v>
      </c>
      <c r="G27" s="11">
        <f t="shared" si="4"/>
        <v>-75.462188999999995</v>
      </c>
      <c r="H27" s="6">
        <f t="shared" si="1"/>
        <v>-70.462188999999995</v>
      </c>
      <c r="J27" s="90">
        <v>6040816326.5305996</v>
      </c>
      <c r="K27" s="90">
        <v>-7.9699678</v>
      </c>
      <c r="L27" s="90"/>
      <c r="N27" s="6">
        <f t="shared" si="2"/>
        <v>6.9387755102041</v>
      </c>
      <c r="O27" s="11">
        <f t="shared" si="5"/>
        <v>-80.376723999999996</v>
      </c>
      <c r="P27" s="6">
        <f t="shared" si="3"/>
        <v>-75.376723999999996</v>
      </c>
    </row>
    <row r="28" spans="2:16" x14ac:dyDescent="0.25">
      <c r="B28" s="90">
        <v>6265306122.4490004</v>
      </c>
      <c r="C28" s="90">
        <v>-6.4625405999999996</v>
      </c>
      <c r="D28" s="90"/>
      <c r="F28" s="6">
        <f t="shared" si="0"/>
        <v>7.1632653061224003</v>
      </c>
      <c r="G28" s="11">
        <f t="shared" si="4"/>
        <v>-75.502540999999994</v>
      </c>
      <c r="H28" s="6">
        <f t="shared" si="1"/>
        <v>-70.502540999999994</v>
      </c>
      <c r="J28" s="90">
        <v>6265306122.4490004</v>
      </c>
      <c r="K28" s="90">
        <v>-7.8939513999999997</v>
      </c>
      <c r="L28" s="90"/>
      <c r="N28" s="6">
        <f t="shared" si="2"/>
        <v>7.1632653061224003</v>
      </c>
      <c r="O28" s="11">
        <f t="shared" si="5"/>
        <v>-80.949393999999998</v>
      </c>
      <c r="P28" s="6">
        <f t="shared" si="3"/>
        <v>-75.949393999999998</v>
      </c>
    </row>
    <row r="29" spans="2:16" x14ac:dyDescent="0.25">
      <c r="B29" s="90">
        <v>6489795918.3673</v>
      </c>
      <c r="C29" s="90">
        <v>-6.4884405000000003</v>
      </c>
      <c r="D29" s="90"/>
      <c r="F29" s="6">
        <f t="shared" si="0"/>
        <v>7.3877551020408001</v>
      </c>
      <c r="G29" s="11">
        <f t="shared" si="4"/>
        <v>-77.707381999999996</v>
      </c>
      <c r="H29" s="6">
        <f t="shared" si="1"/>
        <v>-72.707381999999996</v>
      </c>
      <c r="J29" s="90">
        <v>6489795918.3673</v>
      </c>
      <c r="K29" s="90">
        <v>-7.8323654999999999</v>
      </c>
      <c r="L29" s="90"/>
      <c r="N29" s="6">
        <f t="shared" si="2"/>
        <v>7.3877551020408001</v>
      </c>
      <c r="O29" s="11">
        <f t="shared" si="5"/>
        <v>-79.637718000000007</v>
      </c>
      <c r="P29" s="6">
        <f t="shared" si="3"/>
        <v>-74.637718000000007</v>
      </c>
    </row>
    <row r="30" spans="2:16" x14ac:dyDescent="0.25">
      <c r="B30" s="90">
        <v>6714285714.2856998</v>
      </c>
      <c r="C30" s="90">
        <v>-6.4709200999999998</v>
      </c>
      <c r="D30" s="90"/>
      <c r="F30" s="6">
        <f t="shared" si="0"/>
        <v>7.6122448979591999</v>
      </c>
      <c r="G30" s="11">
        <f t="shared" si="4"/>
        <v>-80.107567000000003</v>
      </c>
      <c r="H30" s="6">
        <f t="shared" si="1"/>
        <v>-75.107567000000003</v>
      </c>
      <c r="J30" s="90">
        <v>6714285714.2856998</v>
      </c>
      <c r="K30" s="90">
        <v>-7.8150344</v>
      </c>
      <c r="L30" s="90"/>
      <c r="N30" s="6">
        <f t="shared" si="2"/>
        <v>7.6122448979591999</v>
      </c>
      <c r="O30" s="11">
        <f t="shared" si="5"/>
        <v>-76.977455000000006</v>
      </c>
      <c r="P30" s="6">
        <f t="shared" si="3"/>
        <v>-71.977455000000006</v>
      </c>
    </row>
    <row r="31" spans="2:16" x14ac:dyDescent="0.25">
      <c r="B31" s="90">
        <v>6938775510.2040997</v>
      </c>
      <c r="C31" s="90">
        <v>-6.4913429999999996</v>
      </c>
      <c r="D31" s="90"/>
      <c r="F31" s="6">
        <f t="shared" si="0"/>
        <v>7.8367346938775997</v>
      </c>
      <c r="G31" s="11">
        <f t="shared" si="4"/>
        <v>-81.073447999999999</v>
      </c>
      <c r="H31" s="6">
        <f t="shared" si="1"/>
        <v>-76.073447999999999</v>
      </c>
      <c r="J31" s="90">
        <v>6938775510.2040997</v>
      </c>
      <c r="K31" s="90">
        <v>-7.8116884000000004</v>
      </c>
      <c r="L31" s="90"/>
      <c r="N31" s="6">
        <f t="shared" si="2"/>
        <v>7.8367346938775997</v>
      </c>
      <c r="O31" s="11">
        <f t="shared" si="5"/>
        <v>-74.325316999999998</v>
      </c>
      <c r="P31" s="6">
        <f t="shared" si="3"/>
        <v>-69.325316999999998</v>
      </c>
    </row>
    <row r="32" spans="2:16" x14ac:dyDescent="0.25">
      <c r="B32" s="90">
        <v>7163265306.1224003</v>
      </c>
      <c r="C32" s="90">
        <v>-6.4792823999999998</v>
      </c>
      <c r="D32" s="90"/>
      <c r="F32" s="6">
        <f t="shared" si="0"/>
        <v>8.0612244897959009</v>
      </c>
      <c r="G32" s="11">
        <f t="shared" si="4"/>
        <v>-80.071342000000001</v>
      </c>
      <c r="H32" s="6">
        <f t="shared" si="1"/>
        <v>-75.071342000000001</v>
      </c>
      <c r="J32" s="90">
        <v>7163265306.1224003</v>
      </c>
      <c r="K32" s="90">
        <v>-7.8495631000000001</v>
      </c>
      <c r="L32" s="90"/>
      <c r="N32" s="6">
        <f t="shared" si="2"/>
        <v>8.0612244897959009</v>
      </c>
      <c r="O32" s="11">
        <f t="shared" si="5"/>
        <v>-72.819923000000003</v>
      </c>
      <c r="P32" s="6">
        <f t="shared" si="3"/>
        <v>-67.819923000000003</v>
      </c>
    </row>
    <row r="33" spans="2:16" x14ac:dyDescent="0.25">
      <c r="B33" s="90">
        <v>7387755102.0408001</v>
      </c>
      <c r="C33" s="90">
        <v>-6.5076426999999999</v>
      </c>
      <c r="D33" s="90"/>
      <c r="F33" s="6">
        <f t="shared" si="0"/>
        <v>8.2857142857143007</v>
      </c>
      <c r="G33" s="11">
        <f t="shared" si="4"/>
        <v>-76.757294000000002</v>
      </c>
      <c r="H33" s="6">
        <f t="shared" si="1"/>
        <v>-71.757294000000002</v>
      </c>
      <c r="J33" s="90">
        <v>7387755102.0408001</v>
      </c>
      <c r="K33" s="90">
        <v>-7.8933735</v>
      </c>
      <c r="L33" s="90"/>
      <c r="N33" s="6">
        <f t="shared" si="2"/>
        <v>8.2857142857143007</v>
      </c>
      <c r="O33" s="11">
        <f t="shared" si="5"/>
        <v>-72.707626000000005</v>
      </c>
      <c r="P33" s="6">
        <f t="shared" si="3"/>
        <v>-67.707626000000005</v>
      </c>
    </row>
    <row r="34" spans="2:16" x14ac:dyDescent="0.25">
      <c r="B34" s="90">
        <v>7612244897.9591999</v>
      </c>
      <c r="C34" s="90">
        <v>-6.5675869000000002</v>
      </c>
      <c r="D34" s="90"/>
      <c r="F34" s="6">
        <f t="shared" si="0"/>
        <v>8.5102040816327005</v>
      </c>
      <c r="G34" s="11">
        <f t="shared" si="4"/>
        <v>-74.792891999999995</v>
      </c>
      <c r="H34" s="6">
        <f t="shared" si="1"/>
        <v>-69.792891999999995</v>
      </c>
      <c r="J34" s="90">
        <v>7612244897.9591999</v>
      </c>
      <c r="K34" s="90">
        <v>-7.9741062999999999</v>
      </c>
      <c r="L34" s="90"/>
      <c r="N34" s="6">
        <f t="shared" si="2"/>
        <v>8.5102040816327005</v>
      </c>
      <c r="O34" s="11">
        <f t="shared" si="5"/>
        <v>-70.788841000000005</v>
      </c>
      <c r="P34" s="6">
        <f t="shared" si="3"/>
        <v>-65.788841000000005</v>
      </c>
    </row>
    <row r="35" spans="2:16" x14ac:dyDescent="0.25">
      <c r="B35" s="90">
        <v>7836734693.8775997</v>
      </c>
      <c r="C35" s="90">
        <v>-6.6764707999999997</v>
      </c>
      <c r="D35" s="90"/>
      <c r="F35" s="6">
        <f t="shared" si="0"/>
        <v>8.7346938775510008</v>
      </c>
      <c r="G35" s="11">
        <f t="shared" si="4"/>
        <v>-72.447777000000002</v>
      </c>
      <c r="H35" s="6">
        <f t="shared" si="1"/>
        <v>-67.447777000000002</v>
      </c>
      <c r="J35" s="90">
        <v>7836734693.8775997</v>
      </c>
      <c r="K35" s="90">
        <v>-8.1173210000000005</v>
      </c>
      <c r="L35" s="90"/>
      <c r="N35" s="6">
        <f t="shared" si="2"/>
        <v>8.7346938775510008</v>
      </c>
      <c r="O35" s="11">
        <f t="shared" si="5"/>
        <v>-69.198768999999999</v>
      </c>
      <c r="P35" s="6">
        <f t="shared" si="3"/>
        <v>-64.198768999999999</v>
      </c>
    </row>
    <row r="36" spans="2:16" x14ac:dyDescent="0.25">
      <c r="B36" s="90">
        <v>8061224489.7959003</v>
      </c>
      <c r="C36" s="90">
        <v>-6.8119797999999996</v>
      </c>
      <c r="D36" s="90"/>
      <c r="F36" s="6">
        <f t="shared" si="0"/>
        <v>8.9591836734694006</v>
      </c>
      <c r="G36" s="11">
        <f t="shared" si="4"/>
        <v>-71.037505999999993</v>
      </c>
      <c r="H36" s="6">
        <f t="shared" si="1"/>
        <v>-66.037505999999993</v>
      </c>
      <c r="J36" s="90">
        <v>8061224489.7959003</v>
      </c>
      <c r="K36" s="90">
        <v>-8.2732468000000008</v>
      </c>
      <c r="L36" s="90"/>
      <c r="N36" s="6">
        <f t="shared" si="2"/>
        <v>8.9591836734694006</v>
      </c>
      <c r="O36" s="11">
        <f t="shared" si="5"/>
        <v>-67.471722</v>
      </c>
      <c r="P36" s="6">
        <f t="shared" si="3"/>
        <v>-62.471722</v>
      </c>
    </row>
    <row r="37" spans="2:16" x14ac:dyDescent="0.25">
      <c r="B37" s="90">
        <v>8285714285.7143002</v>
      </c>
      <c r="C37" s="90">
        <v>-6.9776033999999996</v>
      </c>
      <c r="D37" s="90"/>
      <c r="F37" s="6">
        <f t="shared" ref="F37:F68" si="6">B145/1000000000</f>
        <v>9.1836734693878004</v>
      </c>
      <c r="G37" s="11">
        <f t="shared" si="4"/>
        <v>-69.492515999999995</v>
      </c>
      <c r="H37" s="6">
        <f t="shared" ref="H37:H68" si="7">D145</f>
        <v>-64.492515999999995</v>
      </c>
      <c r="J37" s="90">
        <v>8285714285.7143002</v>
      </c>
      <c r="K37" s="90">
        <v>-8.3692179000000007</v>
      </c>
      <c r="L37" s="90"/>
      <c r="N37" s="6">
        <f t="shared" ref="N37:N68" si="8">J145/1000000000</f>
        <v>9.1836734693878004</v>
      </c>
      <c r="O37" s="11">
        <f t="shared" si="5"/>
        <v>-66.582188000000002</v>
      </c>
      <c r="P37" s="6">
        <f t="shared" ref="P37:P68" si="9">L145</f>
        <v>-61.582188000000002</v>
      </c>
    </row>
    <row r="38" spans="2:16" x14ac:dyDescent="0.25">
      <c r="B38" s="90">
        <v>8510204081.6327</v>
      </c>
      <c r="C38" s="90">
        <v>-7.1203899000000002</v>
      </c>
      <c r="D38" s="90"/>
      <c r="F38" s="6">
        <f t="shared" si="6"/>
        <v>9.4081632653061007</v>
      </c>
      <c r="G38" s="11">
        <f t="shared" si="4"/>
        <v>-67.505527000000001</v>
      </c>
      <c r="H38" s="6">
        <f t="shared" si="7"/>
        <v>-62.505527000000001</v>
      </c>
      <c r="J38" s="90">
        <v>8510204081.6327</v>
      </c>
      <c r="K38" s="90">
        <v>-8.3847159999999992</v>
      </c>
      <c r="L38" s="90"/>
      <c r="N38" s="6">
        <f t="shared" si="8"/>
        <v>9.4081632653061007</v>
      </c>
      <c r="O38" s="11">
        <f t="shared" si="5"/>
        <v>-65.690796000000006</v>
      </c>
      <c r="P38" s="6">
        <f t="shared" si="9"/>
        <v>-60.690795999999999</v>
      </c>
    </row>
    <row r="39" spans="2:16" x14ac:dyDescent="0.25">
      <c r="B39" s="90">
        <v>8734693877.5510006</v>
      </c>
      <c r="C39" s="90">
        <v>-7.2567320000000004</v>
      </c>
      <c r="D39" s="90"/>
      <c r="F39" s="6">
        <f t="shared" si="6"/>
        <v>9.6326530612245005</v>
      </c>
      <c r="G39" s="11">
        <f t="shared" si="4"/>
        <v>-65.981937000000002</v>
      </c>
      <c r="H39" s="6">
        <f t="shared" si="7"/>
        <v>-60.981937000000002</v>
      </c>
      <c r="J39" s="90">
        <v>8734693877.5510006</v>
      </c>
      <c r="K39" s="90">
        <v>-8.3554200999999999</v>
      </c>
      <c r="L39" s="90"/>
      <c r="N39" s="6">
        <f t="shared" si="8"/>
        <v>9.6326530612245005</v>
      </c>
      <c r="O39" s="11">
        <f t="shared" si="5"/>
        <v>-65.095332999999997</v>
      </c>
      <c r="P39" s="6">
        <f t="shared" si="9"/>
        <v>-60.095332999999997</v>
      </c>
    </row>
    <row r="40" spans="2:16" x14ac:dyDescent="0.25">
      <c r="B40" s="90">
        <v>8959183673.4694004</v>
      </c>
      <c r="C40" s="90">
        <v>-7.2789598</v>
      </c>
      <c r="D40" s="90"/>
      <c r="F40" s="6">
        <f t="shared" si="6"/>
        <v>9.8571428571429003</v>
      </c>
      <c r="G40" s="11">
        <f t="shared" si="4"/>
        <v>-65.419696999999999</v>
      </c>
      <c r="H40" s="6">
        <f t="shared" si="7"/>
        <v>-60.419696999999999</v>
      </c>
      <c r="J40" s="90">
        <v>8959183673.4694004</v>
      </c>
      <c r="K40" s="90">
        <v>-8.3531884999999999</v>
      </c>
      <c r="L40" s="90"/>
      <c r="N40" s="6">
        <f t="shared" si="8"/>
        <v>9.8571428571429003</v>
      </c>
      <c r="O40" s="11">
        <f t="shared" si="5"/>
        <v>-64.814335</v>
      </c>
      <c r="P40" s="6">
        <f t="shared" si="9"/>
        <v>-59.814335</v>
      </c>
    </row>
    <row r="41" spans="2:16" x14ac:dyDescent="0.25">
      <c r="B41" s="90">
        <v>9183673469.3878002</v>
      </c>
      <c r="C41" s="90">
        <v>-7.2595314999999996</v>
      </c>
      <c r="D41" s="90"/>
      <c r="F41" s="6">
        <f t="shared" si="6"/>
        <v>10.081632653061002</v>
      </c>
      <c r="G41" s="11">
        <f t="shared" si="4"/>
        <v>-66.075871000000006</v>
      </c>
      <c r="H41" s="6">
        <f t="shared" si="7"/>
        <v>-61.075870999999999</v>
      </c>
      <c r="J41" s="90">
        <v>9183673469.3878002</v>
      </c>
      <c r="K41" s="90">
        <v>-8.3653831000000007</v>
      </c>
      <c r="L41" s="90"/>
      <c r="N41" s="6">
        <f t="shared" si="8"/>
        <v>10.081632653061002</v>
      </c>
      <c r="O41" s="11">
        <f t="shared" si="5"/>
        <v>-64.125996000000001</v>
      </c>
      <c r="P41" s="6">
        <f t="shared" si="9"/>
        <v>-59.125996000000001</v>
      </c>
    </row>
    <row r="42" spans="2:16" x14ac:dyDescent="0.25">
      <c r="B42" s="90">
        <v>9408163265.3061008</v>
      </c>
      <c r="C42" s="90">
        <v>-7.2239494000000004</v>
      </c>
      <c r="D42" s="90"/>
      <c r="F42" s="6">
        <f t="shared" si="6"/>
        <v>10.30612244898</v>
      </c>
      <c r="G42" s="11">
        <f t="shared" si="4"/>
        <v>-67.269072999999992</v>
      </c>
      <c r="H42" s="6">
        <f t="shared" si="7"/>
        <v>-62.269072999999999</v>
      </c>
      <c r="J42" s="90">
        <v>9408163265.3061008</v>
      </c>
      <c r="K42" s="90">
        <v>-8.4083176000000002</v>
      </c>
      <c r="L42" s="90"/>
      <c r="N42" s="6">
        <f t="shared" si="8"/>
        <v>10.30612244898</v>
      </c>
      <c r="O42" s="11">
        <f t="shared" si="5"/>
        <v>-63.651553999999997</v>
      </c>
      <c r="P42" s="6">
        <f t="shared" si="9"/>
        <v>-58.651553999999997</v>
      </c>
    </row>
    <row r="43" spans="2:16" x14ac:dyDescent="0.25">
      <c r="B43" s="90">
        <v>9632653061.2245007</v>
      </c>
      <c r="C43" s="90">
        <v>-7.1720408999999998</v>
      </c>
      <c r="D43" s="90"/>
      <c r="F43" s="6">
        <f t="shared" si="6"/>
        <v>10.530612244898</v>
      </c>
      <c r="G43" s="11">
        <f t="shared" si="4"/>
        <v>-67.945160000000001</v>
      </c>
      <c r="H43" s="6">
        <f t="shared" si="7"/>
        <v>-62.945160000000001</v>
      </c>
      <c r="J43" s="90">
        <v>9632653061.2245007</v>
      </c>
      <c r="K43" s="90">
        <v>-8.4792413999999994</v>
      </c>
      <c r="L43" s="90"/>
      <c r="N43" s="6">
        <f t="shared" si="8"/>
        <v>10.530612244898</v>
      </c>
      <c r="O43" s="11">
        <f t="shared" si="5"/>
        <v>-63.952224999999999</v>
      </c>
      <c r="P43" s="6">
        <f t="shared" si="9"/>
        <v>-58.952224999999999</v>
      </c>
    </row>
    <row r="44" spans="2:16" x14ac:dyDescent="0.25">
      <c r="B44" s="90">
        <v>9857142857.1429005</v>
      </c>
      <c r="C44" s="90">
        <v>-7.1375976000000003</v>
      </c>
      <c r="D44" s="90"/>
      <c r="F44" s="6">
        <f t="shared" si="6"/>
        <v>10.755102040816</v>
      </c>
      <c r="G44" s="11">
        <f t="shared" si="4"/>
        <v>-67.552399000000008</v>
      </c>
      <c r="H44" s="6">
        <f t="shared" si="7"/>
        <v>-62.552399000000001</v>
      </c>
      <c r="J44" s="90">
        <v>9857142857.1429005</v>
      </c>
      <c r="K44" s="90">
        <v>-8.5436726000000007</v>
      </c>
      <c r="L44" s="90"/>
      <c r="N44" s="6">
        <f t="shared" si="8"/>
        <v>10.755102040816</v>
      </c>
      <c r="O44" s="11">
        <f t="shared" si="5"/>
        <v>-65.452010999999999</v>
      </c>
      <c r="P44" s="6">
        <f t="shared" si="9"/>
        <v>-60.452010999999999</v>
      </c>
    </row>
    <row r="45" spans="2:16" x14ac:dyDescent="0.25">
      <c r="B45" s="90">
        <v>10081632653.061001</v>
      </c>
      <c r="C45" s="90">
        <v>-7.0828381</v>
      </c>
      <c r="D45" s="90"/>
      <c r="F45" s="6">
        <f t="shared" si="6"/>
        <v>10.979591836735</v>
      </c>
      <c r="G45" s="11">
        <f t="shared" si="4"/>
        <v>-67.233192000000003</v>
      </c>
      <c r="H45" s="6">
        <f t="shared" si="7"/>
        <v>-62.233192000000003</v>
      </c>
      <c r="J45" s="90">
        <v>10081632653.061001</v>
      </c>
      <c r="K45" s="90">
        <v>-8.6067161999999993</v>
      </c>
      <c r="L45" s="90"/>
      <c r="N45" s="6">
        <f t="shared" si="8"/>
        <v>10.979591836735</v>
      </c>
      <c r="O45" s="11">
        <f t="shared" si="5"/>
        <v>-67.583401000000009</v>
      </c>
      <c r="P45" s="6">
        <f t="shared" si="9"/>
        <v>-62.583401000000002</v>
      </c>
    </row>
    <row r="46" spans="2:16" x14ac:dyDescent="0.25">
      <c r="B46" s="90">
        <v>10306122448.98</v>
      </c>
      <c r="C46" s="90">
        <v>-7.0844940999999997</v>
      </c>
      <c r="D46" s="90"/>
      <c r="F46" s="6">
        <f t="shared" si="6"/>
        <v>11.204081632653001</v>
      </c>
      <c r="G46" s="11">
        <f t="shared" si="4"/>
        <v>-69.223006999999996</v>
      </c>
      <c r="H46" s="6">
        <f t="shared" si="7"/>
        <v>-64.223006999999996</v>
      </c>
      <c r="J46" s="90">
        <v>10306122448.98</v>
      </c>
      <c r="K46" s="90">
        <v>-8.6753081999999999</v>
      </c>
      <c r="L46" s="90"/>
      <c r="N46" s="6">
        <f t="shared" si="8"/>
        <v>11.204081632653001</v>
      </c>
      <c r="O46" s="11">
        <f t="shared" si="5"/>
        <v>-69.133117999999996</v>
      </c>
      <c r="P46" s="6">
        <f t="shared" si="9"/>
        <v>-64.133117999999996</v>
      </c>
    </row>
    <row r="47" spans="2:16" x14ac:dyDescent="0.25">
      <c r="B47" s="90">
        <v>10530612244.898001</v>
      </c>
      <c r="C47" s="90">
        <v>-7.1038174999999999</v>
      </c>
      <c r="D47" s="90"/>
      <c r="F47" s="6">
        <f t="shared" si="6"/>
        <v>11.428571428570999</v>
      </c>
      <c r="G47" s="11">
        <f t="shared" si="4"/>
        <v>-69.994003000000006</v>
      </c>
      <c r="H47" s="6">
        <f t="shared" si="7"/>
        <v>-64.994003000000006</v>
      </c>
      <c r="J47" s="90">
        <v>10530612244.898001</v>
      </c>
      <c r="K47" s="90">
        <v>-8.742362</v>
      </c>
      <c r="L47" s="90"/>
      <c r="N47" s="6">
        <f t="shared" si="8"/>
        <v>11.428571428570999</v>
      </c>
      <c r="O47" s="11">
        <f t="shared" si="5"/>
        <v>-69.278899999999993</v>
      </c>
      <c r="P47" s="6">
        <f t="shared" si="9"/>
        <v>-64.278899999999993</v>
      </c>
    </row>
    <row r="48" spans="2:16" x14ac:dyDescent="0.25">
      <c r="B48" s="90">
        <v>10755102040.816</v>
      </c>
      <c r="C48" s="90">
        <v>-7.1051617</v>
      </c>
      <c r="D48" s="90"/>
      <c r="F48" s="6">
        <f t="shared" si="6"/>
        <v>11.653061224489999</v>
      </c>
      <c r="G48" s="11">
        <f t="shared" si="4"/>
        <v>-71.055000000000007</v>
      </c>
      <c r="H48" s="6">
        <f t="shared" si="7"/>
        <v>-66.055000000000007</v>
      </c>
      <c r="J48" s="90">
        <v>10755102040.816</v>
      </c>
      <c r="K48" s="90">
        <v>-8.8251246999999999</v>
      </c>
      <c r="L48" s="90"/>
      <c r="N48" s="6">
        <f t="shared" si="8"/>
        <v>11.653061224489999</v>
      </c>
      <c r="O48" s="11">
        <f t="shared" si="5"/>
        <v>-68.095630999999997</v>
      </c>
      <c r="P48" s="6">
        <f t="shared" si="9"/>
        <v>-63.095630999999997</v>
      </c>
    </row>
    <row r="49" spans="2:16" x14ac:dyDescent="0.25">
      <c r="B49" s="90">
        <v>10979591836.735001</v>
      </c>
      <c r="C49" s="90">
        <v>-7.2094021000000001</v>
      </c>
      <c r="D49" s="90"/>
      <c r="F49" s="6">
        <f t="shared" si="6"/>
        <v>11.877551020408001</v>
      </c>
      <c r="G49" s="11">
        <f t="shared" si="4"/>
        <v>-69.532532000000003</v>
      </c>
      <c r="H49" s="6">
        <f t="shared" si="7"/>
        <v>-64.532532000000003</v>
      </c>
      <c r="J49" s="90">
        <v>10979591836.735001</v>
      </c>
      <c r="K49" s="90">
        <v>-8.9083442999999995</v>
      </c>
      <c r="L49" s="90"/>
      <c r="N49" s="6">
        <f t="shared" si="8"/>
        <v>11.877551020408001</v>
      </c>
      <c r="O49" s="11">
        <f t="shared" si="5"/>
        <v>-66.720241999999999</v>
      </c>
      <c r="P49" s="6">
        <f t="shared" si="9"/>
        <v>-61.720241999999999</v>
      </c>
    </row>
    <row r="50" spans="2:16" x14ac:dyDescent="0.25">
      <c r="B50" s="90">
        <v>11204081632.653</v>
      </c>
      <c r="C50" s="90">
        <v>-7.3722614999999996</v>
      </c>
      <c r="D50" s="90"/>
      <c r="F50" s="6">
        <f t="shared" si="6"/>
        <v>12.102040816326999</v>
      </c>
      <c r="G50" s="11">
        <f t="shared" si="4"/>
        <v>-71.169998000000007</v>
      </c>
      <c r="H50" s="6">
        <f t="shared" si="7"/>
        <v>-66.169998000000007</v>
      </c>
      <c r="J50" s="90">
        <v>11204081632.653</v>
      </c>
      <c r="K50" s="90">
        <v>-8.9986229000000009</v>
      </c>
      <c r="L50" s="90"/>
      <c r="N50" s="6">
        <f t="shared" si="8"/>
        <v>12.102040816326999</v>
      </c>
      <c r="O50" s="11">
        <f t="shared" si="5"/>
        <v>-67.027457999999996</v>
      </c>
      <c r="P50" s="6">
        <f t="shared" si="9"/>
        <v>-62.027458000000003</v>
      </c>
    </row>
    <row r="51" spans="2:16" x14ac:dyDescent="0.25">
      <c r="B51" s="90">
        <v>11428571428.570999</v>
      </c>
      <c r="C51" s="90">
        <v>-7.5283413000000001</v>
      </c>
      <c r="D51" s="90"/>
      <c r="F51" s="6">
        <f t="shared" si="6"/>
        <v>12.326530612245001</v>
      </c>
      <c r="G51" s="11">
        <f t="shared" si="4"/>
        <v>-73.168350000000004</v>
      </c>
      <c r="H51" s="6">
        <f t="shared" si="7"/>
        <v>-68.168350000000004</v>
      </c>
      <c r="J51" s="90">
        <v>11428571428.570999</v>
      </c>
      <c r="K51" s="90">
        <v>-9.0786791000000004</v>
      </c>
      <c r="L51" s="90"/>
      <c r="N51" s="6">
        <f t="shared" si="8"/>
        <v>12.326530612245001</v>
      </c>
      <c r="O51" s="11">
        <f t="shared" si="5"/>
        <v>-69.281493999999995</v>
      </c>
      <c r="P51" s="6">
        <f t="shared" si="9"/>
        <v>-64.281493999999995</v>
      </c>
    </row>
    <row r="52" spans="2:16" x14ac:dyDescent="0.25">
      <c r="B52" s="90">
        <v>11653061224.49</v>
      </c>
      <c r="C52" s="90">
        <v>-7.6243911000000004</v>
      </c>
      <c r="D52" s="90"/>
      <c r="F52" s="6">
        <f t="shared" si="6"/>
        <v>12.551020408163</v>
      </c>
      <c r="G52" s="11">
        <f t="shared" si="4"/>
        <v>-76.679451</v>
      </c>
      <c r="H52" s="6">
        <f t="shared" si="7"/>
        <v>-71.679451</v>
      </c>
      <c r="J52" s="90">
        <v>11653061224.49</v>
      </c>
      <c r="K52" s="90">
        <v>-9.1246299999999998</v>
      </c>
      <c r="L52" s="90"/>
      <c r="N52" s="6">
        <f t="shared" si="8"/>
        <v>12.551020408163</v>
      </c>
      <c r="O52" s="11">
        <f t="shared" si="5"/>
        <v>-75.096382000000006</v>
      </c>
      <c r="P52" s="6">
        <f t="shared" si="9"/>
        <v>-70.096382000000006</v>
      </c>
    </row>
    <row r="53" spans="2:16" x14ac:dyDescent="0.25">
      <c r="B53" s="90">
        <v>11877551020.408001</v>
      </c>
      <c r="C53" s="90">
        <v>-7.5786756999999998</v>
      </c>
      <c r="D53" s="90"/>
      <c r="F53" s="6">
        <f t="shared" si="6"/>
        <v>12.775510204082</v>
      </c>
      <c r="G53" s="11">
        <f t="shared" si="4"/>
        <v>-78.236855000000006</v>
      </c>
      <c r="H53" s="6">
        <f t="shared" si="7"/>
        <v>-73.236855000000006</v>
      </c>
      <c r="J53" s="90">
        <v>11877551020.408001</v>
      </c>
      <c r="K53" s="90">
        <v>-9.1448345</v>
      </c>
      <c r="L53" s="90"/>
      <c r="N53" s="6">
        <f t="shared" si="8"/>
        <v>12.775510204082</v>
      </c>
      <c r="O53" s="11">
        <f t="shared" si="5"/>
        <v>-75.403419</v>
      </c>
      <c r="P53" s="6">
        <f t="shared" si="9"/>
        <v>-70.403419</v>
      </c>
    </row>
    <row r="54" spans="2:16" x14ac:dyDescent="0.25">
      <c r="B54" s="90">
        <v>12102040816.327</v>
      </c>
      <c r="C54" s="90">
        <v>-7.5029339999999998</v>
      </c>
      <c r="D54" s="90"/>
      <c r="F54" s="6">
        <f t="shared" si="6"/>
        <v>13</v>
      </c>
      <c r="G54" s="11">
        <f t="shared" si="4"/>
        <v>-78.206207000000006</v>
      </c>
      <c r="H54" s="6">
        <f t="shared" si="7"/>
        <v>-73.206207000000006</v>
      </c>
      <c r="J54" s="90">
        <v>12102040816.327</v>
      </c>
      <c r="K54" s="90">
        <v>-9.1862650000000006</v>
      </c>
      <c r="L54" s="90"/>
      <c r="N54" s="6">
        <f t="shared" si="8"/>
        <v>13</v>
      </c>
      <c r="O54" s="11">
        <f t="shared" si="5"/>
        <v>-72.690498000000005</v>
      </c>
      <c r="P54" s="6">
        <f t="shared" si="9"/>
        <v>-67.690498000000005</v>
      </c>
    </row>
    <row r="55" spans="2:16" x14ac:dyDescent="0.25">
      <c r="B55" s="90">
        <v>12326530612.245001</v>
      </c>
      <c r="C55" s="90">
        <v>-7.3532829</v>
      </c>
      <c r="D55" s="90"/>
      <c r="F55" s="6">
        <f t="shared" si="6"/>
        <v>13.224489795918</v>
      </c>
      <c r="G55" s="11">
        <f t="shared" si="4"/>
        <v>-78.249236999999994</v>
      </c>
      <c r="H55" s="6">
        <f t="shared" si="7"/>
        <v>-73.249236999999994</v>
      </c>
      <c r="J55" s="90">
        <v>12326530612.245001</v>
      </c>
      <c r="K55" s="90">
        <v>-9.1958885000000006</v>
      </c>
      <c r="L55" s="90"/>
      <c r="N55" s="6">
        <f t="shared" si="8"/>
        <v>13.224489795918</v>
      </c>
      <c r="O55" s="11">
        <f t="shared" si="5"/>
        <v>-66.617564999999999</v>
      </c>
      <c r="P55" s="6">
        <f t="shared" si="9"/>
        <v>-61.617564999999999</v>
      </c>
    </row>
    <row r="56" spans="2:16" x14ac:dyDescent="0.25">
      <c r="B56" s="90">
        <v>12551020408.163</v>
      </c>
      <c r="C56" s="90">
        <v>-7.2029886000000003</v>
      </c>
      <c r="D56" s="90"/>
      <c r="F56" s="6">
        <f t="shared" si="6"/>
        <v>13.448979591837</v>
      </c>
      <c r="G56" s="11">
        <f t="shared" si="4"/>
        <v>-76.120827000000006</v>
      </c>
      <c r="H56" s="6">
        <f t="shared" si="7"/>
        <v>-71.120827000000006</v>
      </c>
      <c r="J56" s="90">
        <v>12551020408.163</v>
      </c>
      <c r="K56" s="90">
        <v>-9.2128447999999992</v>
      </c>
      <c r="L56" s="90"/>
      <c r="N56" s="6">
        <f t="shared" si="8"/>
        <v>13.448979591837</v>
      </c>
      <c r="O56" s="11">
        <f t="shared" si="5"/>
        <v>-64.606445000000008</v>
      </c>
      <c r="P56" s="6">
        <f t="shared" si="9"/>
        <v>-59.606445000000001</v>
      </c>
    </row>
    <row r="57" spans="2:16" x14ac:dyDescent="0.25">
      <c r="B57" s="90">
        <v>12775510204.082001</v>
      </c>
      <c r="C57" s="90">
        <v>-7.1103453999999999</v>
      </c>
      <c r="D57" s="90"/>
      <c r="F57" s="6">
        <f t="shared" si="6"/>
        <v>13.673469387754999</v>
      </c>
      <c r="G57" s="11">
        <f t="shared" si="4"/>
        <v>-73.641143999999997</v>
      </c>
      <c r="H57" s="6">
        <f t="shared" si="7"/>
        <v>-68.641143999999997</v>
      </c>
      <c r="J57" s="90">
        <v>12775510204.082001</v>
      </c>
      <c r="K57" s="90">
        <v>-9.1911115999999993</v>
      </c>
      <c r="L57" s="90"/>
      <c r="N57" s="6">
        <f t="shared" si="8"/>
        <v>13.673469387754999</v>
      </c>
      <c r="O57" s="11">
        <f t="shared" si="5"/>
        <v>-64.03886399999999</v>
      </c>
      <c r="P57" s="6">
        <f t="shared" si="9"/>
        <v>-59.038863999999997</v>
      </c>
    </row>
    <row r="58" spans="2:16" x14ac:dyDescent="0.25">
      <c r="B58" s="90">
        <v>13000000000</v>
      </c>
      <c r="C58" s="90">
        <v>-7.0086823000000003</v>
      </c>
      <c r="D58" s="90"/>
      <c r="F58" s="6">
        <f t="shared" si="6"/>
        <v>13.897959183673001</v>
      </c>
      <c r="G58" s="11">
        <f t="shared" si="4"/>
        <v>-69.162750000000003</v>
      </c>
      <c r="H58" s="6">
        <f t="shared" si="7"/>
        <v>-64.162750000000003</v>
      </c>
      <c r="J58" s="90">
        <v>13000000000</v>
      </c>
      <c r="K58" s="90">
        <v>-9.1822728999999992</v>
      </c>
      <c r="L58" s="90"/>
      <c r="N58" s="6">
        <f t="shared" si="8"/>
        <v>13.897959183673001</v>
      </c>
      <c r="O58" s="11">
        <f t="shared" si="5"/>
        <v>-63.192722000000003</v>
      </c>
      <c r="P58" s="6">
        <f t="shared" si="9"/>
        <v>-58.192722000000003</v>
      </c>
    </row>
    <row r="59" spans="2:16" x14ac:dyDescent="0.25">
      <c r="B59" s="90">
        <v>13224489795.917999</v>
      </c>
      <c r="C59" s="90">
        <v>-6.9461040000000001</v>
      </c>
      <c r="D59" s="90"/>
      <c r="F59" s="6">
        <f t="shared" si="6"/>
        <v>14.122448979591999</v>
      </c>
      <c r="G59" s="11">
        <f t="shared" si="4"/>
        <v>-66.277045999999999</v>
      </c>
      <c r="H59" s="6">
        <f t="shared" si="7"/>
        <v>-61.277045999999999</v>
      </c>
      <c r="J59" s="90">
        <v>13224489795.917999</v>
      </c>
      <c r="K59" s="90">
        <v>-9.1928319999999992</v>
      </c>
      <c r="L59" s="90"/>
      <c r="N59" s="6">
        <f t="shared" si="8"/>
        <v>14.122448979591999</v>
      </c>
      <c r="O59" s="11">
        <f t="shared" si="5"/>
        <v>-62.920124000000001</v>
      </c>
      <c r="P59" s="6">
        <f t="shared" si="9"/>
        <v>-57.920124000000001</v>
      </c>
    </row>
    <row r="60" spans="2:16" x14ac:dyDescent="0.25">
      <c r="B60" s="90">
        <v>13448979591.837</v>
      </c>
      <c r="C60" s="90">
        <v>-6.8568635000000002</v>
      </c>
      <c r="D60" s="90"/>
      <c r="F60" s="6">
        <f t="shared" si="6"/>
        <v>14.346938775510001</v>
      </c>
      <c r="G60" s="11">
        <f t="shared" si="4"/>
        <v>-65.686081000000001</v>
      </c>
      <c r="H60" s="6">
        <f t="shared" si="7"/>
        <v>-60.686081000000001</v>
      </c>
      <c r="J60" s="90">
        <v>13448979591.837</v>
      </c>
      <c r="K60" s="90">
        <v>-9.1868029</v>
      </c>
      <c r="L60" s="90"/>
      <c r="N60" s="6">
        <f t="shared" si="8"/>
        <v>14.346938775510001</v>
      </c>
      <c r="O60" s="11">
        <f t="shared" si="5"/>
        <v>-65.056235999999998</v>
      </c>
      <c r="P60" s="6">
        <f t="shared" si="9"/>
        <v>-60.056235999999998</v>
      </c>
    </row>
    <row r="61" spans="2:16" x14ac:dyDescent="0.25">
      <c r="B61" s="90">
        <v>13673469387.754999</v>
      </c>
      <c r="C61" s="90">
        <v>-6.7953257999999996</v>
      </c>
      <c r="D61" s="90"/>
      <c r="F61" s="6">
        <f t="shared" si="6"/>
        <v>14.571428571429001</v>
      </c>
      <c r="G61" s="11">
        <f t="shared" si="4"/>
        <v>-66.015872999999999</v>
      </c>
      <c r="H61" s="6">
        <f t="shared" si="7"/>
        <v>-61.015872999999999</v>
      </c>
      <c r="J61" s="90">
        <v>13673469387.754999</v>
      </c>
      <c r="K61" s="90">
        <v>-9.1761789</v>
      </c>
      <c r="L61" s="90"/>
      <c r="N61" s="6">
        <f t="shared" si="8"/>
        <v>14.571428571429001</v>
      </c>
      <c r="O61" s="11">
        <f t="shared" si="5"/>
        <v>-67.828048999999993</v>
      </c>
      <c r="P61" s="6">
        <f t="shared" si="9"/>
        <v>-62.828049</v>
      </c>
    </row>
    <row r="62" spans="2:16" x14ac:dyDescent="0.25">
      <c r="B62" s="90">
        <v>13897959183.673</v>
      </c>
      <c r="C62" s="90">
        <v>-6.7724289999999998</v>
      </c>
      <c r="D62" s="90"/>
      <c r="F62" s="6">
        <f t="shared" si="6"/>
        <v>14.795918367346999</v>
      </c>
      <c r="G62" s="11">
        <f t="shared" si="4"/>
        <v>-66.428618999999998</v>
      </c>
      <c r="H62" s="6">
        <f t="shared" si="7"/>
        <v>-61.428618999999998</v>
      </c>
      <c r="J62" s="90">
        <v>13897959183.673</v>
      </c>
      <c r="K62" s="90">
        <v>-9.1300439999999998</v>
      </c>
      <c r="L62" s="90"/>
      <c r="N62" s="6">
        <f t="shared" si="8"/>
        <v>14.795918367346999</v>
      </c>
      <c r="O62" s="11">
        <f t="shared" si="5"/>
        <v>-72.673766999999998</v>
      </c>
      <c r="P62" s="6">
        <f t="shared" si="9"/>
        <v>-67.673766999999998</v>
      </c>
    </row>
    <row r="63" spans="2:16" x14ac:dyDescent="0.25">
      <c r="B63" s="90">
        <v>14122448979.591999</v>
      </c>
      <c r="C63" s="90">
        <v>-6.7436708999999997</v>
      </c>
      <c r="D63" s="90"/>
      <c r="F63" s="6">
        <f t="shared" si="6"/>
        <v>15.020408163265</v>
      </c>
      <c r="G63" s="11">
        <f t="shared" si="4"/>
        <v>-67.392116999999999</v>
      </c>
      <c r="H63" s="6">
        <f t="shared" si="7"/>
        <v>-62.392116999999999</v>
      </c>
      <c r="J63" s="90">
        <v>14122448979.591999</v>
      </c>
      <c r="K63" s="90">
        <v>-9.0494021999999994</v>
      </c>
      <c r="L63" s="90"/>
      <c r="N63" s="6">
        <f t="shared" si="8"/>
        <v>15.020408163265</v>
      </c>
      <c r="O63" s="11">
        <f t="shared" si="5"/>
        <v>-74.493026999999998</v>
      </c>
      <c r="P63" s="6">
        <f t="shared" si="9"/>
        <v>-69.493026999999998</v>
      </c>
    </row>
    <row r="64" spans="2:16" x14ac:dyDescent="0.25">
      <c r="B64" s="90">
        <v>14346938775.51</v>
      </c>
      <c r="C64" s="90">
        <v>-6.7334851999999996</v>
      </c>
      <c r="D64" s="90"/>
      <c r="F64" s="6">
        <f t="shared" si="6"/>
        <v>15.244897959184</v>
      </c>
      <c r="G64" s="11">
        <f t="shared" si="4"/>
        <v>-69.595405999999997</v>
      </c>
      <c r="H64" s="6">
        <f t="shared" si="7"/>
        <v>-64.595405999999997</v>
      </c>
      <c r="J64" s="90">
        <v>14346938775.51</v>
      </c>
      <c r="K64" s="90">
        <v>-8.9665631999999995</v>
      </c>
      <c r="L64" s="90"/>
      <c r="N64" s="6">
        <f t="shared" si="8"/>
        <v>15.244897959184</v>
      </c>
      <c r="O64" s="11">
        <f t="shared" si="5"/>
        <v>-75.667762999999994</v>
      </c>
      <c r="P64" s="6">
        <f t="shared" si="9"/>
        <v>-70.667762999999994</v>
      </c>
    </row>
    <row r="65" spans="2:16" x14ac:dyDescent="0.25">
      <c r="B65" s="90">
        <v>14571428571.429001</v>
      </c>
      <c r="C65" s="90">
        <v>-6.7246604000000003</v>
      </c>
      <c r="D65" s="90"/>
      <c r="F65" s="6">
        <f t="shared" si="6"/>
        <v>15.469387755102</v>
      </c>
      <c r="G65" s="11">
        <f t="shared" si="4"/>
        <v>-73.702950000000001</v>
      </c>
      <c r="H65" s="6">
        <f t="shared" si="7"/>
        <v>-68.702950000000001</v>
      </c>
      <c r="J65" s="90">
        <v>14571428571.429001</v>
      </c>
      <c r="K65" s="90">
        <v>-8.8672170999999995</v>
      </c>
      <c r="L65" s="90"/>
      <c r="N65" s="6">
        <f t="shared" si="8"/>
        <v>15.469387755102</v>
      </c>
      <c r="O65" s="11">
        <f t="shared" si="5"/>
        <v>-74.006255999999993</v>
      </c>
      <c r="P65" s="6">
        <f t="shared" si="9"/>
        <v>-69.006255999999993</v>
      </c>
    </row>
    <row r="66" spans="2:16" x14ac:dyDescent="0.25">
      <c r="B66" s="90">
        <v>14795918367.347</v>
      </c>
      <c r="C66" s="90">
        <v>-6.7397422999999996</v>
      </c>
      <c r="D66" s="90"/>
      <c r="F66" s="6">
        <f t="shared" si="6"/>
        <v>15.69387755102</v>
      </c>
      <c r="G66" s="11">
        <f t="shared" si="4"/>
        <v>-76.242789999999999</v>
      </c>
      <c r="H66" s="6">
        <f t="shared" si="7"/>
        <v>-71.242789999999999</v>
      </c>
      <c r="J66" s="90">
        <v>14795918367.347</v>
      </c>
      <c r="K66" s="90">
        <v>-8.7926310999999995</v>
      </c>
      <c r="L66" s="90"/>
      <c r="N66" s="6">
        <f t="shared" si="8"/>
        <v>15.69387755102</v>
      </c>
      <c r="O66" s="11">
        <f t="shared" si="5"/>
        <v>-73.152816999999999</v>
      </c>
      <c r="P66" s="6">
        <f t="shared" si="9"/>
        <v>-68.152816999999999</v>
      </c>
    </row>
    <row r="67" spans="2:16" x14ac:dyDescent="0.25">
      <c r="B67" s="90">
        <v>15020408163.264999</v>
      </c>
      <c r="C67" s="90">
        <v>-6.7778853999999997</v>
      </c>
      <c r="D67" s="90"/>
      <c r="F67" s="6">
        <f t="shared" si="6"/>
        <v>15.918367346938998</v>
      </c>
      <c r="G67" s="11">
        <f t="shared" si="4"/>
        <v>-75.983779999999996</v>
      </c>
      <c r="H67" s="6">
        <f t="shared" si="7"/>
        <v>-70.983779999999996</v>
      </c>
      <c r="J67" s="90">
        <v>15020408163.264999</v>
      </c>
      <c r="K67" s="90">
        <v>-8.7299775999999998</v>
      </c>
      <c r="L67" s="90"/>
      <c r="N67" s="6">
        <f t="shared" si="8"/>
        <v>15.918367346938998</v>
      </c>
      <c r="O67" s="11">
        <f t="shared" si="5"/>
        <v>-73.401038999999997</v>
      </c>
      <c r="P67" s="6">
        <f t="shared" si="9"/>
        <v>-68.401038999999997</v>
      </c>
    </row>
    <row r="68" spans="2:16" x14ac:dyDescent="0.25">
      <c r="B68" s="90">
        <v>15244897959.184</v>
      </c>
      <c r="C68" s="90">
        <v>-6.8109511999999999</v>
      </c>
      <c r="D68" s="90"/>
      <c r="F68" s="6">
        <f t="shared" si="6"/>
        <v>16.142857142857</v>
      </c>
      <c r="G68" s="11">
        <f t="shared" si="4"/>
        <v>-74.919594000000004</v>
      </c>
      <c r="H68" s="6">
        <f t="shared" si="7"/>
        <v>-69.919594000000004</v>
      </c>
      <c r="J68" s="90">
        <v>15244897959.184</v>
      </c>
      <c r="K68" s="90">
        <v>-8.6713486</v>
      </c>
      <c r="L68" s="90"/>
      <c r="N68" s="6">
        <f t="shared" si="8"/>
        <v>16.142857142857</v>
      </c>
      <c r="O68" s="11">
        <f t="shared" si="5"/>
        <v>-73.537750000000003</v>
      </c>
      <c r="P68" s="6">
        <f t="shared" si="9"/>
        <v>-68.537750000000003</v>
      </c>
    </row>
    <row r="69" spans="2:16" x14ac:dyDescent="0.25">
      <c r="B69" s="90">
        <v>15469387755.101999</v>
      </c>
      <c r="C69" s="90">
        <v>-6.8786677999999997</v>
      </c>
      <c r="D69" s="90"/>
      <c r="F69" s="6">
        <f t="shared" ref="F69:F100" si="10">B177/1000000000</f>
        <v>16.367346938775999</v>
      </c>
      <c r="G69" s="11">
        <f t="shared" si="4"/>
        <v>-74.269217999999995</v>
      </c>
      <c r="H69" s="6">
        <f t="shared" ref="H69:H100" si="11">D177</f>
        <v>-69.269217999999995</v>
      </c>
      <c r="J69" s="90">
        <v>15469387755.101999</v>
      </c>
      <c r="K69" s="90">
        <v>-8.6496095999999998</v>
      </c>
      <c r="L69" s="90"/>
      <c r="N69" s="6">
        <f t="shared" ref="N69:N100" si="12">J177/1000000000</f>
        <v>16.367346938775999</v>
      </c>
      <c r="O69" s="11">
        <f t="shared" si="5"/>
        <v>-73.558616999999998</v>
      </c>
      <c r="P69" s="6">
        <f t="shared" ref="P69:P100" si="13">L177</f>
        <v>-68.558616999999998</v>
      </c>
    </row>
    <row r="70" spans="2:16" x14ac:dyDescent="0.25">
      <c r="B70" s="90">
        <v>15693877551.02</v>
      </c>
      <c r="C70" s="90">
        <v>-6.9716353</v>
      </c>
      <c r="D70" s="90"/>
      <c r="F70" s="6">
        <f t="shared" si="10"/>
        <v>16.591836734693999</v>
      </c>
      <c r="G70" s="11">
        <f t="shared" ref="G70:G103" si="14">H70-5</f>
        <v>-73.747421000000003</v>
      </c>
      <c r="H70" s="6">
        <f t="shared" si="11"/>
        <v>-68.747421000000003</v>
      </c>
      <c r="J70" s="90">
        <v>15693877551.02</v>
      </c>
      <c r="K70" s="90">
        <v>-8.6346959999999999</v>
      </c>
      <c r="L70" s="90"/>
      <c r="N70" s="6">
        <f t="shared" si="12"/>
        <v>16.591836734693999</v>
      </c>
      <c r="O70" s="11">
        <f t="shared" ref="O70:O103" si="15">P70-5</f>
        <v>-73.707542000000004</v>
      </c>
      <c r="P70" s="6">
        <f t="shared" si="13"/>
        <v>-68.707542000000004</v>
      </c>
    </row>
    <row r="71" spans="2:16" x14ac:dyDescent="0.25">
      <c r="B71" s="90">
        <v>15918367346.938999</v>
      </c>
      <c r="C71" s="90">
        <v>-7.056489</v>
      </c>
      <c r="D71" s="90"/>
      <c r="F71" s="6">
        <f t="shared" si="10"/>
        <v>16.816326530611999</v>
      </c>
      <c r="G71" s="11">
        <f t="shared" si="14"/>
        <v>-73.323577999999998</v>
      </c>
      <c r="H71" s="6">
        <f t="shared" si="11"/>
        <v>-68.323577999999998</v>
      </c>
      <c r="J71" s="90">
        <v>15918367346.938999</v>
      </c>
      <c r="K71" s="90">
        <v>-8.6322842000000009</v>
      </c>
      <c r="L71" s="90"/>
      <c r="N71" s="6">
        <f t="shared" si="12"/>
        <v>16.816326530611999</v>
      </c>
      <c r="O71" s="11">
        <f t="shared" si="15"/>
        <v>-75.361000000000004</v>
      </c>
      <c r="P71" s="6">
        <f t="shared" si="13"/>
        <v>-70.361000000000004</v>
      </c>
    </row>
    <row r="72" spans="2:16" x14ac:dyDescent="0.25">
      <c r="B72" s="90">
        <v>16142857142.857</v>
      </c>
      <c r="C72" s="90">
        <v>-7.1566051999999996</v>
      </c>
      <c r="D72" s="90"/>
      <c r="F72" s="6">
        <f t="shared" si="10"/>
        <v>17.040816326531001</v>
      </c>
      <c r="G72" s="11">
        <f t="shared" si="14"/>
        <v>-71.074059000000005</v>
      </c>
      <c r="H72" s="6">
        <f t="shared" si="11"/>
        <v>-66.074059000000005</v>
      </c>
      <c r="J72" s="90">
        <v>16142857142.857</v>
      </c>
      <c r="K72" s="90">
        <v>-8.6436957999999997</v>
      </c>
      <c r="L72" s="90"/>
      <c r="N72" s="6">
        <f t="shared" si="12"/>
        <v>17.040816326531001</v>
      </c>
      <c r="O72" s="11">
        <f t="shared" si="15"/>
        <v>-76.969711000000004</v>
      </c>
      <c r="P72" s="6">
        <f t="shared" si="13"/>
        <v>-71.969711000000004</v>
      </c>
    </row>
    <row r="73" spans="2:16" x14ac:dyDescent="0.25">
      <c r="B73" s="90">
        <v>16367346938.775999</v>
      </c>
      <c r="C73" s="90">
        <v>-7.2550678</v>
      </c>
      <c r="D73" s="90"/>
      <c r="F73" s="6">
        <f t="shared" si="10"/>
        <v>17.265306122449001</v>
      </c>
      <c r="G73" s="11">
        <f t="shared" si="14"/>
        <v>-70.154808000000003</v>
      </c>
      <c r="H73" s="6">
        <f t="shared" si="11"/>
        <v>-65.154808000000003</v>
      </c>
      <c r="J73" s="90">
        <v>16367346938.775999</v>
      </c>
      <c r="K73" s="90">
        <v>-8.6624307999999992</v>
      </c>
      <c r="L73" s="90"/>
      <c r="N73" s="6">
        <f t="shared" si="12"/>
        <v>17.265306122449001</v>
      </c>
      <c r="O73" s="11">
        <f t="shared" si="15"/>
        <v>-74.685462999999999</v>
      </c>
      <c r="P73" s="6">
        <f t="shared" si="13"/>
        <v>-69.685462999999999</v>
      </c>
    </row>
    <row r="74" spans="2:16" x14ac:dyDescent="0.25">
      <c r="B74" s="90">
        <v>16591836734.694</v>
      </c>
      <c r="C74" s="90">
        <v>-7.3927002000000002</v>
      </c>
      <c r="D74" s="90"/>
      <c r="F74" s="6">
        <f t="shared" si="10"/>
        <v>17.489795918367001</v>
      </c>
      <c r="G74" s="11">
        <f t="shared" si="14"/>
        <v>-69.483306999999996</v>
      </c>
      <c r="H74" s="6">
        <f t="shared" si="11"/>
        <v>-64.483306999999996</v>
      </c>
      <c r="J74" s="90">
        <v>16591836734.694</v>
      </c>
      <c r="K74" s="90">
        <v>-8.7216263000000005</v>
      </c>
      <c r="L74" s="90"/>
      <c r="N74" s="6">
        <f t="shared" si="12"/>
        <v>17.489795918367001</v>
      </c>
      <c r="O74" s="11">
        <f t="shared" si="15"/>
        <v>-70.745514</v>
      </c>
      <c r="P74" s="6">
        <f t="shared" si="13"/>
        <v>-65.745514</v>
      </c>
    </row>
    <row r="75" spans="2:16" x14ac:dyDescent="0.25">
      <c r="B75" s="90">
        <v>16816326530.612</v>
      </c>
      <c r="C75" s="90">
        <v>-7.5596823999999998</v>
      </c>
      <c r="D75" s="90"/>
      <c r="F75" s="6">
        <f t="shared" si="10"/>
        <v>17.714285714286</v>
      </c>
      <c r="G75" s="11">
        <f t="shared" si="14"/>
        <v>-69.577820000000003</v>
      </c>
      <c r="H75" s="6">
        <f t="shared" si="11"/>
        <v>-64.577820000000003</v>
      </c>
      <c r="J75" s="90">
        <v>16816326530.612</v>
      </c>
      <c r="K75" s="90">
        <v>-8.7979813</v>
      </c>
      <c r="L75" s="90"/>
      <c r="N75" s="6">
        <f t="shared" si="12"/>
        <v>17.714285714286</v>
      </c>
      <c r="O75" s="11">
        <f t="shared" si="15"/>
        <v>-67.774380000000008</v>
      </c>
      <c r="P75" s="6">
        <f t="shared" si="13"/>
        <v>-62.774380000000001</v>
      </c>
    </row>
    <row r="76" spans="2:16" x14ac:dyDescent="0.25">
      <c r="B76" s="90">
        <v>17040816326.531</v>
      </c>
      <c r="C76" s="90">
        <v>-7.7198447999999997</v>
      </c>
      <c r="D76" s="90"/>
      <c r="F76" s="6">
        <f t="shared" si="10"/>
        <v>17.938775510204</v>
      </c>
      <c r="G76" s="11">
        <f t="shared" si="14"/>
        <v>-69.722458000000003</v>
      </c>
      <c r="H76" s="6">
        <f t="shared" si="11"/>
        <v>-64.722458000000003</v>
      </c>
      <c r="J76" s="90">
        <v>17040816326.531</v>
      </c>
      <c r="K76" s="90">
        <v>-8.8774280999999995</v>
      </c>
      <c r="L76" s="90"/>
      <c r="N76" s="6">
        <f t="shared" si="12"/>
        <v>17.938775510204</v>
      </c>
      <c r="O76" s="11">
        <f t="shared" si="15"/>
        <v>-67.291386000000003</v>
      </c>
      <c r="P76" s="6">
        <f t="shared" si="13"/>
        <v>-62.291386000000003</v>
      </c>
    </row>
    <row r="77" spans="2:16" x14ac:dyDescent="0.25">
      <c r="B77" s="90">
        <v>17265306122.449001</v>
      </c>
      <c r="C77" s="90">
        <v>-7.8868203000000001</v>
      </c>
      <c r="D77" s="90"/>
      <c r="F77" s="6">
        <f t="shared" si="10"/>
        <v>18.163265306122003</v>
      </c>
      <c r="G77" s="11">
        <f t="shared" si="14"/>
        <v>-68.939907000000005</v>
      </c>
      <c r="H77" s="6">
        <f t="shared" si="11"/>
        <v>-63.939906999999998</v>
      </c>
      <c r="J77" s="90">
        <v>17265306122.449001</v>
      </c>
      <c r="K77" s="90">
        <v>-8.9736861999999995</v>
      </c>
      <c r="L77" s="90"/>
      <c r="N77" s="6">
        <f t="shared" si="12"/>
        <v>18.163265306122003</v>
      </c>
      <c r="O77" s="11">
        <f t="shared" si="15"/>
        <v>-67.045856000000001</v>
      </c>
      <c r="P77" s="6">
        <f t="shared" si="13"/>
        <v>-62.045856000000001</v>
      </c>
    </row>
    <row r="78" spans="2:16" x14ac:dyDescent="0.25">
      <c r="B78" s="90">
        <v>17489795918.367001</v>
      </c>
      <c r="C78" s="90">
        <v>-8.0547991000000003</v>
      </c>
      <c r="D78" s="90"/>
      <c r="F78" s="6">
        <f t="shared" si="10"/>
        <v>18.387755102041002</v>
      </c>
      <c r="G78" s="11">
        <f t="shared" si="14"/>
        <v>-68.970946999999995</v>
      </c>
      <c r="H78" s="6">
        <f t="shared" si="11"/>
        <v>-63.970947000000002</v>
      </c>
      <c r="J78" s="90">
        <v>17489795918.367001</v>
      </c>
      <c r="K78" s="90">
        <v>-9.0870104000000005</v>
      </c>
      <c r="L78" s="90"/>
      <c r="N78" s="6">
        <f t="shared" si="12"/>
        <v>18.387755102041002</v>
      </c>
      <c r="O78" s="11">
        <f t="shared" si="15"/>
        <v>-65.174576000000002</v>
      </c>
      <c r="P78" s="6">
        <f t="shared" si="13"/>
        <v>-60.174576000000002</v>
      </c>
    </row>
    <row r="79" spans="2:16" x14ac:dyDescent="0.25">
      <c r="B79" s="90">
        <v>17714285714.285999</v>
      </c>
      <c r="C79" s="90">
        <v>-8.2040758</v>
      </c>
      <c r="D79" s="90"/>
      <c r="F79" s="6">
        <f t="shared" si="10"/>
        <v>18.612244897958998</v>
      </c>
      <c r="G79" s="11">
        <f t="shared" si="14"/>
        <v>-69.123497</v>
      </c>
      <c r="H79" s="6">
        <f t="shared" si="11"/>
        <v>-64.123497</v>
      </c>
      <c r="J79" s="90">
        <v>17714285714.285999</v>
      </c>
      <c r="K79" s="90">
        <v>-9.2264414000000006</v>
      </c>
      <c r="L79" s="90"/>
      <c r="N79" s="6">
        <f t="shared" si="12"/>
        <v>18.612244897958998</v>
      </c>
      <c r="O79" s="11">
        <f t="shared" si="15"/>
        <v>-63.862411000000002</v>
      </c>
      <c r="P79" s="6">
        <f t="shared" si="13"/>
        <v>-58.862411000000002</v>
      </c>
    </row>
    <row r="80" spans="2:16" x14ac:dyDescent="0.25">
      <c r="B80" s="90">
        <v>17938775510.203999</v>
      </c>
      <c r="C80" s="90">
        <v>-8.3634377000000004</v>
      </c>
      <c r="D80" s="90"/>
      <c r="F80" s="6">
        <f t="shared" si="10"/>
        <v>18.836734693877997</v>
      </c>
      <c r="G80" s="11">
        <f t="shared" si="14"/>
        <v>-69.927115999999998</v>
      </c>
      <c r="H80" s="6">
        <f t="shared" si="11"/>
        <v>-64.927115999999998</v>
      </c>
      <c r="J80" s="90">
        <v>17938775510.203999</v>
      </c>
      <c r="K80" s="90">
        <v>-9.4001265000000007</v>
      </c>
      <c r="L80" s="90"/>
      <c r="N80" s="6">
        <f t="shared" si="12"/>
        <v>18.836734693877997</v>
      </c>
      <c r="O80" s="11">
        <f t="shared" si="15"/>
        <v>-63.491019999999999</v>
      </c>
      <c r="P80" s="6">
        <f t="shared" si="13"/>
        <v>-58.491019999999999</v>
      </c>
    </row>
    <row r="81" spans="2:16" x14ac:dyDescent="0.25">
      <c r="B81" s="90">
        <v>18163265306.122002</v>
      </c>
      <c r="C81" s="90">
        <v>-8.4879760999999991</v>
      </c>
      <c r="D81" s="90"/>
      <c r="F81" s="6">
        <f t="shared" si="10"/>
        <v>19.061224489796</v>
      </c>
      <c r="G81" s="11">
        <f t="shared" si="14"/>
        <v>-70.923195000000007</v>
      </c>
      <c r="H81" s="6">
        <f t="shared" si="11"/>
        <v>-65.923195000000007</v>
      </c>
      <c r="J81" s="90">
        <v>18163265306.122002</v>
      </c>
      <c r="K81" s="90">
        <v>-9.5988302000000001</v>
      </c>
      <c r="L81" s="90"/>
      <c r="N81" s="6">
        <f t="shared" si="12"/>
        <v>19.061224489796</v>
      </c>
      <c r="O81" s="11">
        <f t="shared" si="15"/>
        <v>-64.514583999999999</v>
      </c>
      <c r="P81" s="6">
        <f t="shared" si="13"/>
        <v>-59.514583999999999</v>
      </c>
    </row>
    <row r="82" spans="2:16" x14ac:dyDescent="0.25">
      <c r="B82" s="90">
        <v>18387755102.041</v>
      </c>
      <c r="C82" s="90">
        <v>-8.6274738000000006</v>
      </c>
      <c r="D82" s="90"/>
      <c r="F82" s="6">
        <f t="shared" si="10"/>
        <v>19.285714285714</v>
      </c>
      <c r="G82" s="11">
        <f t="shared" si="14"/>
        <v>-71.193359000000001</v>
      </c>
      <c r="H82" s="6">
        <f t="shared" si="11"/>
        <v>-66.193359000000001</v>
      </c>
      <c r="J82" s="90">
        <v>18387755102.041</v>
      </c>
      <c r="K82" s="90">
        <v>-9.8600291999999996</v>
      </c>
      <c r="L82" s="90"/>
      <c r="N82" s="6">
        <f t="shared" si="12"/>
        <v>19.285714285714</v>
      </c>
      <c r="O82" s="11">
        <f t="shared" si="15"/>
        <v>-65.788994000000002</v>
      </c>
      <c r="P82" s="6">
        <f t="shared" si="13"/>
        <v>-60.788994000000002</v>
      </c>
    </row>
    <row r="83" spans="2:16" x14ac:dyDescent="0.25">
      <c r="B83" s="90">
        <v>18612244897.959</v>
      </c>
      <c r="C83" s="90">
        <v>-8.7598000000000003</v>
      </c>
      <c r="D83" s="90"/>
      <c r="F83" s="6">
        <f t="shared" si="10"/>
        <v>19.510204081632999</v>
      </c>
      <c r="G83" s="11">
        <f t="shared" si="14"/>
        <v>-71.376266000000001</v>
      </c>
      <c r="H83" s="6">
        <f t="shared" si="11"/>
        <v>-66.376266000000001</v>
      </c>
      <c r="J83" s="90">
        <v>18612244897.959</v>
      </c>
      <c r="K83" s="90">
        <v>-10.168324999999999</v>
      </c>
      <c r="L83" s="90"/>
      <c r="N83" s="6">
        <f t="shared" si="12"/>
        <v>19.510204081632999</v>
      </c>
      <c r="O83" s="11">
        <f t="shared" si="15"/>
        <v>-66.616805999999997</v>
      </c>
      <c r="P83" s="6">
        <f t="shared" si="13"/>
        <v>-61.616805999999997</v>
      </c>
    </row>
    <row r="84" spans="2:16" x14ac:dyDescent="0.25">
      <c r="B84" s="90">
        <v>18836734693.877998</v>
      </c>
      <c r="C84" s="90">
        <v>-8.8460646000000001</v>
      </c>
      <c r="D84" s="90"/>
      <c r="F84" s="6">
        <f t="shared" si="10"/>
        <v>19.734693877550999</v>
      </c>
      <c r="G84" s="11">
        <f t="shared" si="14"/>
        <v>-71.444526999999994</v>
      </c>
      <c r="H84" s="6">
        <f t="shared" si="11"/>
        <v>-66.444526999999994</v>
      </c>
      <c r="J84" s="90">
        <v>18836734693.877998</v>
      </c>
      <c r="K84" s="90">
        <v>-10.491258</v>
      </c>
      <c r="L84" s="90"/>
      <c r="N84" s="6">
        <f t="shared" si="12"/>
        <v>19.734693877550999</v>
      </c>
      <c r="O84" s="11">
        <f t="shared" si="15"/>
        <v>-67.376480000000001</v>
      </c>
      <c r="P84" s="6">
        <f t="shared" si="13"/>
        <v>-62.376480000000001</v>
      </c>
    </row>
    <row r="85" spans="2:16" x14ac:dyDescent="0.25">
      <c r="B85" s="90">
        <v>19061224489.796001</v>
      </c>
      <c r="C85" s="90">
        <v>-8.9523506000000008</v>
      </c>
      <c r="D85" s="90"/>
      <c r="F85" s="6">
        <f t="shared" si="10"/>
        <v>19.959183673469003</v>
      </c>
      <c r="G85" s="11">
        <f t="shared" si="14"/>
        <v>-71.222167999999996</v>
      </c>
      <c r="H85" s="6">
        <f t="shared" si="11"/>
        <v>-66.222167999999996</v>
      </c>
      <c r="J85" s="90">
        <v>19061224489.796001</v>
      </c>
      <c r="K85" s="90">
        <v>-10.794205</v>
      </c>
      <c r="L85" s="90"/>
      <c r="N85" s="6">
        <f t="shared" si="12"/>
        <v>19.959183673469003</v>
      </c>
      <c r="O85" s="11">
        <f t="shared" si="15"/>
        <v>-70.496323000000004</v>
      </c>
      <c r="P85" s="6">
        <f t="shared" si="13"/>
        <v>-65.496323000000004</v>
      </c>
    </row>
    <row r="86" spans="2:16" x14ac:dyDescent="0.25">
      <c r="B86" s="90">
        <v>19285714285.714001</v>
      </c>
      <c r="C86" s="90">
        <v>-9.0384951000000004</v>
      </c>
      <c r="D86" s="90"/>
      <c r="F86" s="6">
        <f t="shared" si="10"/>
        <v>20.183673469388001</v>
      </c>
      <c r="G86" s="11">
        <f t="shared" si="14"/>
        <v>-69.228294000000005</v>
      </c>
      <c r="H86" s="6">
        <f t="shared" si="11"/>
        <v>-64.228294000000005</v>
      </c>
      <c r="J86" s="90">
        <v>19285714285.714001</v>
      </c>
      <c r="K86" s="90">
        <v>-10.997797</v>
      </c>
      <c r="L86" s="90"/>
      <c r="N86" s="6">
        <f t="shared" si="12"/>
        <v>20.183673469388001</v>
      </c>
      <c r="O86" s="11">
        <f t="shared" si="15"/>
        <v>-71.371039999999994</v>
      </c>
      <c r="P86" s="6">
        <f t="shared" si="13"/>
        <v>-66.371039999999994</v>
      </c>
    </row>
    <row r="87" spans="2:16" x14ac:dyDescent="0.25">
      <c r="B87" s="90">
        <v>19510204081.632999</v>
      </c>
      <c r="C87" s="90">
        <v>-9.1241617000000002</v>
      </c>
      <c r="D87" s="90"/>
      <c r="F87" s="6">
        <f t="shared" si="10"/>
        <v>20.408163265306001</v>
      </c>
      <c r="G87" s="11">
        <f t="shared" si="14"/>
        <v>-66.042515000000009</v>
      </c>
      <c r="H87" s="6">
        <f t="shared" si="11"/>
        <v>-61.042515000000002</v>
      </c>
      <c r="J87" s="90">
        <v>19510204081.632999</v>
      </c>
      <c r="K87" s="90">
        <v>-11.051705</v>
      </c>
      <c r="L87" s="90"/>
      <c r="N87" s="6">
        <f t="shared" si="12"/>
        <v>20.408163265306001</v>
      </c>
      <c r="O87" s="11">
        <f t="shared" si="15"/>
        <v>-72.950271999999998</v>
      </c>
      <c r="P87" s="6">
        <f t="shared" si="13"/>
        <v>-67.950271999999998</v>
      </c>
    </row>
    <row r="88" spans="2:16" x14ac:dyDescent="0.25">
      <c r="B88" s="90">
        <v>19734693877.550999</v>
      </c>
      <c r="C88" s="90">
        <v>-9.1975431000000007</v>
      </c>
      <c r="D88" s="90"/>
      <c r="F88" s="6">
        <f t="shared" si="10"/>
        <v>20.632653061223998</v>
      </c>
      <c r="G88" s="11">
        <f t="shared" si="14"/>
        <v>-63.095725999999999</v>
      </c>
      <c r="H88" s="6">
        <f t="shared" si="11"/>
        <v>-58.095725999999999</v>
      </c>
      <c r="J88" s="90">
        <v>19734693877.550999</v>
      </c>
      <c r="K88" s="90">
        <v>-10.967824999999999</v>
      </c>
      <c r="L88" s="90"/>
      <c r="N88" s="6">
        <f t="shared" si="12"/>
        <v>20.632653061223998</v>
      </c>
      <c r="O88" s="11">
        <f t="shared" si="15"/>
        <v>-70.606910999999997</v>
      </c>
      <c r="P88" s="6">
        <f t="shared" si="13"/>
        <v>-65.606910999999997</v>
      </c>
    </row>
    <row r="89" spans="2:16" x14ac:dyDescent="0.25">
      <c r="B89" s="90">
        <v>19959183673.469002</v>
      </c>
      <c r="C89" s="90">
        <v>-9.2606792000000002</v>
      </c>
      <c r="D89" s="90"/>
      <c r="F89" s="6">
        <f t="shared" si="10"/>
        <v>20.857142857143003</v>
      </c>
      <c r="G89" s="11">
        <f t="shared" si="14"/>
        <v>-62.014789999999998</v>
      </c>
      <c r="H89" s="6">
        <f t="shared" si="11"/>
        <v>-57.014789999999998</v>
      </c>
      <c r="J89" s="90">
        <v>19959183673.469002</v>
      </c>
      <c r="K89" s="90">
        <v>-10.780284</v>
      </c>
      <c r="L89" s="90"/>
      <c r="N89" s="6">
        <f t="shared" si="12"/>
        <v>20.857142857143003</v>
      </c>
      <c r="O89" s="11">
        <f t="shared" si="15"/>
        <v>-70.463768000000002</v>
      </c>
      <c r="P89" s="6">
        <f t="shared" si="13"/>
        <v>-65.463768000000002</v>
      </c>
    </row>
    <row r="90" spans="2:16" x14ac:dyDescent="0.25">
      <c r="B90" s="90">
        <v>20183673469.388</v>
      </c>
      <c r="C90" s="90">
        <v>-9.3703184000000004</v>
      </c>
      <c r="D90" s="90"/>
      <c r="F90" s="6">
        <f t="shared" si="10"/>
        <v>21.081632653061</v>
      </c>
      <c r="G90" s="11">
        <f t="shared" si="14"/>
        <v>-62.407238</v>
      </c>
      <c r="H90" s="6">
        <f t="shared" si="11"/>
        <v>-57.407238</v>
      </c>
      <c r="J90" s="90">
        <v>20183673469.388</v>
      </c>
      <c r="K90" s="90">
        <v>-10.564308</v>
      </c>
      <c r="L90" s="90"/>
      <c r="N90" s="6">
        <f t="shared" si="12"/>
        <v>21.081632653061</v>
      </c>
      <c r="O90" s="11">
        <f t="shared" si="15"/>
        <v>-67.740943999999999</v>
      </c>
      <c r="P90" s="6">
        <f t="shared" si="13"/>
        <v>-62.740943999999999</v>
      </c>
    </row>
    <row r="91" spans="2:16" x14ac:dyDescent="0.25">
      <c r="B91" s="90">
        <v>20408163265.306</v>
      </c>
      <c r="C91" s="90">
        <v>-9.5083780000000004</v>
      </c>
      <c r="D91" s="90"/>
      <c r="F91" s="6">
        <f t="shared" si="10"/>
        <v>21.306122448979998</v>
      </c>
      <c r="G91" s="11">
        <f t="shared" si="14"/>
        <v>-63.314171000000002</v>
      </c>
      <c r="H91" s="6">
        <f t="shared" si="11"/>
        <v>-58.314171000000002</v>
      </c>
      <c r="J91" s="90">
        <v>20408163265.306</v>
      </c>
      <c r="K91" s="90">
        <v>-10.395514</v>
      </c>
      <c r="L91" s="90"/>
      <c r="N91" s="6">
        <f t="shared" si="12"/>
        <v>21.306122448979998</v>
      </c>
      <c r="O91" s="11">
        <f t="shared" si="15"/>
        <v>-66.359279999999998</v>
      </c>
      <c r="P91" s="6">
        <f t="shared" si="13"/>
        <v>-61.359279999999998</v>
      </c>
    </row>
    <row r="92" spans="2:16" x14ac:dyDescent="0.25">
      <c r="B92" s="90">
        <v>20632653061.223999</v>
      </c>
      <c r="C92" s="90">
        <v>-9.6523094</v>
      </c>
      <c r="D92" s="90"/>
      <c r="F92" s="6">
        <f t="shared" si="10"/>
        <v>21.530612244897998</v>
      </c>
      <c r="G92" s="11">
        <f t="shared" si="14"/>
        <v>-64.495338000000004</v>
      </c>
      <c r="H92" s="6">
        <f t="shared" si="11"/>
        <v>-59.495337999999997</v>
      </c>
      <c r="J92" s="90">
        <v>20632653061.223999</v>
      </c>
      <c r="K92" s="90">
        <v>-10.230245</v>
      </c>
      <c r="L92" s="90"/>
      <c r="N92" s="6">
        <f t="shared" si="12"/>
        <v>21.530612244897998</v>
      </c>
      <c r="O92" s="11">
        <f t="shared" si="15"/>
        <v>-65.068993000000006</v>
      </c>
      <c r="P92" s="6">
        <f t="shared" si="13"/>
        <v>-60.068992999999999</v>
      </c>
    </row>
    <row r="93" spans="2:16" x14ac:dyDescent="0.25">
      <c r="B93" s="90">
        <v>20857142857.143002</v>
      </c>
      <c r="C93" s="90">
        <v>-9.8306626999999995</v>
      </c>
      <c r="D93" s="90"/>
      <c r="F93" s="6">
        <f t="shared" si="10"/>
        <v>21.755102040816002</v>
      </c>
      <c r="G93" s="11">
        <f t="shared" si="14"/>
        <v>-64.871090000000009</v>
      </c>
      <c r="H93" s="6">
        <f t="shared" si="11"/>
        <v>-59.871090000000002</v>
      </c>
      <c r="J93" s="90">
        <v>20857142857.143002</v>
      </c>
      <c r="K93" s="90">
        <v>-10.162848</v>
      </c>
      <c r="L93" s="90"/>
      <c r="N93" s="6">
        <f t="shared" si="12"/>
        <v>21.755102040816002</v>
      </c>
      <c r="O93" s="11">
        <f t="shared" si="15"/>
        <v>-64.868369999999999</v>
      </c>
      <c r="P93" s="6">
        <f t="shared" si="13"/>
        <v>-59.868369999999999</v>
      </c>
    </row>
    <row r="94" spans="2:16" x14ac:dyDescent="0.25">
      <c r="B94" s="90">
        <v>21081632653.061001</v>
      </c>
      <c r="C94" s="90">
        <v>-9.9751233999999993</v>
      </c>
      <c r="D94" s="90"/>
      <c r="F94" s="6">
        <f t="shared" si="10"/>
        <v>21.979591836735</v>
      </c>
      <c r="G94" s="11">
        <f t="shared" si="14"/>
        <v>-65.092208999999997</v>
      </c>
      <c r="H94" s="6">
        <f t="shared" si="11"/>
        <v>-60.092208999999997</v>
      </c>
      <c r="J94" s="90">
        <v>21081632653.061001</v>
      </c>
      <c r="K94" s="90">
        <v>-10.091861</v>
      </c>
      <c r="L94" s="90"/>
      <c r="N94" s="6">
        <f t="shared" si="12"/>
        <v>21.979591836735</v>
      </c>
      <c r="O94" s="11">
        <f t="shared" si="15"/>
        <v>-64.289928000000003</v>
      </c>
      <c r="P94" s="6">
        <f t="shared" si="13"/>
        <v>-59.289928000000003</v>
      </c>
    </row>
    <row r="95" spans="2:16" x14ac:dyDescent="0.25">
      <c r="B95" s="90">
        <v>21306122448.98</v>
      </c>
      <c r="C95" s="90">
        <v>-10.128977000000001</v>
      </c>
      <c r="D95" s="90"/>
      <c r="F95" s="6">
        <f t="shared" si="10"/>
        <v>22.204081632653001</v>
      </c>
      <c r="G95" s="11">
        <f t="shared" si="14"/>
        <v>-64.46323000000001</v>
      </c>
      <c r="H95" s="6">
        <f t="shared" si="11"/>
        <v>-59.463230000000003</v>
      </c>
      <c r="J95" s="90">
        <v>21306122448.98</v>
      </c>
      <c r="K95" s="90">
        <v>-10.083423</v>
      </c>
      <c r="L95" s="90"/>
      <c r="N95" s="6">
        <f t="shared" si="12"/>
        <v>22.204081632653001</v>
      </c>
      <c r="O95" s="11">
        <f t="shared" si="15"/>
        <v>-63.625168000000002</v>
      </c>
      <c r="P95" s="6">
        <f t="shared" si="13"/>
        <v>-58.625168000000002</v>
      </c>
    </row>
    <row r="96" spans="2:16" x14ac:dyDescent="0.25">
      <c r="B96" s="90">
        <v>21530612244.897999</v>
      </c>
      <c r="C96" s="90">
        <v>-10.233632</v>
      </c>
      <c r="D96" s="90"/>
      <c r="F96" s="6">
        <f t="shared" si="10"/>
        <v>22.428571428571001</v>
      </c>
      <c r="G96" s="11">
        <f t="shared" si="14"/>
        <v>-63.574593</v>
      </c>
      <c r="H96" s="6">
        <f t="shared" si="11"/>
        <v>-58.574593</v>
      </c>
      <c r="J96" s="90">
        <v>21530612244.897999</v>
      </c>
      <c r="K96" s="90">
        <v>-10.071498999999999</v>
      </c>
      <c r="L96" s="90"/>
      <c r="N96" s="6">
        <f t="shared" si="12"/>
        <v>22.428571428571001</v>
      </c>
      <c r="O96" s="11">
        <f t="shared" si="15"/>
        <v>-63.598103000000002</v>
      </c>
      <c r="P96" s="6">
        <f t="shared" si="13"/>
        <v>-58.598103000000002</v>
      </c>
    </row>
    <row r="97" spans="2:16" x14ac:dyDescent="0.25">
      <c r="B97" s="90">
        <v>21755102040.816002</v>
      </c>
      <c r="C97" s="90">
        <v>-10.303770999999999</v>
      </c>
      <c r="D97" s="90"/>
      <c r="F97" s="6">
        <f t="shared" si="10"/>
        <v>22.653061224490003</v>
      </c>
      <c r="G97" s="11">
        <f t="shared" si="14"/>
        <v>-62.862761999999996</v>
      </c>
      <c r="H97" s="6">
        <f t="shared" si="11"/>
        <v>-57.862761999999996</v>
      </c>
      <c r="J97" s="90">
        <v>21755102040.816002</v>
      </c>
      <c r="K97" s="90">
        <v>-10.071393</v>
      </c>
      <c r="L97" s="90"/>
      <c r="N97" s="6">
        <f t="shared" si="12"/>
        <v>22.653061224490003</v>
      </c>
      <c r="O97" s="11">
        <f t="shared" si="15"/>
        <v>-64.514640999999997</v>
      </c>
      <c r="P97" s="6">
        <f t="shared" si="13"/>
        <v>-59.514640999999997</v>
      </c>
    </row>
    <row r="98" spans="2:16" x14ac:dyDescent="0.25">
      <c r="B98" s="90">
        <v>21979591836.735001</v>
      </c>
      <c r="C98" s="90">
        <v>-10.361941</v>
      </c>
      <c r="D98" s="90"/>
      <c r="F98" s="6">
        <f t="shared" si="10"/>
        <v>22.877551020407999</v>
      </c>
      <c r="G98" s="11">
        <f t="shared" si="14"/>
        <v>-61.371932999999999</v>
      </c>
      <c r="H98" s="6">
        <f t="shared" si="11"/>
        <v>-56.371932999999999</v>
      </c>
      <c r="J98" s="90">
        <v>21979591836.735001</v>
      </c>
      <c r="K98" s="90">
        <v>-10.129916</v>
      </c>
      <c r="L98" s="90"/>
      <c r="N98" s="6">
        <f t="shared" si="12"/>
        <v>22.877551020407999</v>
      </c>
      <c r="O98" s="11">
        <f t="shared" si="15"/>
        <v>-66.743805000000009</v>
      </c>
      <c r="P98" s="6">
        <f t="shared" si="13"/>
        <v>-61.743805000000002</v>
      </c>
    </row>
    <row r="99" spans="2:16" x14ac:dyDescent="0.25">
      <c r="B99" s="90">
        <v>22204081632.653</v>
      </c>
      <c r="C99" s="90">
        <v>-10.388417</v>
      </c>
      <c r="D99" s="90"/>
      <c r="F99" s="6">
        <f t="shared" si="10"/>
        <v>23.102040816327001</v>
      </c>
      <c r="G99" s="11">
        <f t="shared" si="14"/>
        <v>-60.795226999999997</v>
      </c>
      <c r="H99" s="6">
        <f t="shared" si="11"/>
        <v>-55.795226999999997</v>
      </c>
      <c r="J99" s="90">
        <v>22204081632.653</v>
      </c>
      <c r="K99" s="90">
        <v>-10.217128000000001</v>
      </c>
      <c r="L99" s="90"/>
      <c r="N99" s="6">
        <f t="shared" si="12"/>
        <v>23.102040816327001</v>
      </c>
      <c r="O99" s="11">
        <f t="shared" si="15"/>
        <v>-68.134186</v>
      </c>
      <c r="P99" s="6">
        <f t="shared" si="13"/>
        <v>-63.134186</v>
      </c>
    </row>
    <row r="100" spans="2:16" x14ac:dyDescent="0.25">
      <c r="B100" s="90">
        <v>22428571428.570999</v>
      </c>
      <c r="C100" s="90">
        <v>-10.399108</v>
      </c>
      <c r="D100" s="90"/>
      <c r="F100" s="6">
        <f t="shared" si="10"/>
        <v>23.326530612244998</v>
      </c>
      <c r="G100" s="11">
        <f t="shared" si="14"/>
        <v>-60.191161999999998</v>
      </c>
      <c r="H100" s="6">
        <f t="shared" si="11"/>
        <v>-55.191161999999998</v>
      </c>
      <c r="J100" s="90">
        <v>22428571428.570999</v>
      </c>
      <c r="K100" s="90">
        <v>-10.343401</v>
      </c>
      <c r="L100" s="90"/>
      <c r="N100" s="6">
        <f t="shared" si="12"/>
        <v>23.326530612244998</v>
      </c>
      <c r="O100" s="11">
        <f t="shared" si="15"/>
        <v>-67.918877000000009</v>
      </c>
      <c r="P100" s="6">
        <f t="shared" si="13"/>
        <v>-62.918877000000002</v>
      </c>
    </row>
    <row r="101" spans="2:16" x14ac:dyDescent="0.25">
      <c r="B101" s="90">
        <v>22653061224.490002</v>
      </c>
      <c r="C101" s="90">
        <v>-10.385752999999999</v>
      </c>
      <c r="D101" s="90"/>
      <c r="F101" s="6">
        <f t="shared" ref="F101:F103" si="16">B209/1000000000</f>
        <v>23.551020408162998</v>
      </c>
      <c r="G101" s="11">
        <f t="shared" si="14"/>
        <v>-61.326011999999999</v>
      </c>
      <c r="H101" s="6">
        <f t="shared" ref="H101:H103" si="17">D209</f>
        <v>-56.326011999999999</v>
      </c>
      <c r="J101" s="90">
        <v>22653061224.490002</v>
      </c>
      <c r="K101" s="90">
        <v>-10.528256000000001</v>
      </c>
      <c r="L101" s="90"/>
      <c r="N101" s="6">
        <f t="shared" ref="N101:N103" si="18">J209/1000000000</f>
        <v>23.551020408162998</v>
      </c>
      <c r="O101" s="11">
        <f t="shared" si="15"/>
        <v>-66.186146000000008</v>
      </c>
      <c r="P101" s="6">
        <f t="shared" ref="P101:P103" si="19">L209</f>
        <v>-61.186146000000001</v>
      </c>
    </row>
    <row r="102" spans="2:16" x14ac:dyDescent="0.25">
      <c r="B102" s="90">
        <v>22877551020.408001</v>
      </c>
      <c r="C102" s="90">
        <v>-10.366775000000001</v>
      </c>
      <c r="D102" s="90"/>
      <c r="F102" s="6">
        <f t="shared" si="16"/>
        <v>23.775510204082</v>
      </c>
      <c r="G102" s="11">
        <f t="shared" si="14"/>
        <v>-61.059151</v>
      </c>
      <c r="H102" s="6">
        <f t="shared" si="17"/>
        <v>-56.059151</v>
      </c>
      <c r="J102" s="90">
        <v>22877551020.408001</v>
      </c>
      <c r="K102" s="90">
        <v>-10.781426</v>
      </c>
      <c r="L102" s="90"/>
      <c r="N102" s="6">
        <f t="shared" si="18"/>
        <v>23.775510204082</v>
      </c>
      <c r="O102" s="11">
        <f t="shared" si="15"/>
        <v>-67.080685000000003</v>
      </c>
      <c r="P102" s="6">
        <f t="shared" si="19"/>
        <v>-62.080685000000003</v>
      </c>
    </row>
    <row r="103" spans="2:16" x14ac:dyDescent="0.25">
      <c r="B103" s="90">
        <v>23102040816.327</v>
      </c>
      <c r="C103" s="90">
        <v>-10.34557</v>
      </c>
      <c r="D103" s="90"/>
      <c r="F103" s="6">
        <f t="shared" si="16"/>
        <v>24</v>
      </c>
      <c r="G103" s="11">
        <f t="shared" si="14"/>
        <v>-60.907558000000002</v>
      </c>
      <c r="H103" s="6">
        <f t="shared" si="17"/>
        <v>-55.907558000000002</v>
      </c>
      <c r="J103" s="90">
        <v>23102040816.327</v>
      </c>
      <c r="K103" s="90">
        <v>-11.098776000000001</v>
      </c>
      <c r="L103" s="90"/>
      <c r="N103" s="6">
        <f t="shared" si="18"/>
        <v>24</v>
      </c>
      <c r="O103" s="11">
        <f t="shared" si="15"/>
        <v>-68.89158599999999</v>
      </c>
      <c r="P103" s="6">
        <f t="shared" si="19"/>
        <v>-63.891585999999997</v>
      </c>
    </row>
    <row r="104" spans="2:16" x14ac:dyDescent="0.25">
      <c r="B104" s="90">
        <v>23326530612.244999</v>
      </c>
      <c r="C104" s="90">
        <v>-10.228628</v>
      </c>
      <c r="D104" s="90"/>
      <c r="J104" s="90">
        <v>23326530612.244999</v>
      </c>
      <c r="K104" s="90">
        <v>-11.439114</v>
      </c>
      <c r="L104" s="90"/>
    </row>
    <row r="105" spans="2:16" x14ac:dyDescent="0.25">
      <c r="B105" s="90">
        <v>23551020408.162998</v>
      </c>
      <c r="C105" s="90">
        <v>-9.9942302999999999</v>
      </c>
      <c r="D105" s="90"/>
      <c r="J105" s="90">
        <v>23551020408.162998</v>
      </c>
      <c r="K105" s="90">
        <v>-11.824242999999999</v>
      </c>
      <c r="L105" s="90"/>
    </row>
    <row r="106" spans="2:16" x14ac:dyDescent="0.25">
      <c r="B106" s="90">
        <v>23775510204.082001</v>
      </c>
      <c r="C106" s="90">
        <v>-9.7303467000000001</v>
      </c>
      <c r="D106" s="90"/>
      <c r="J106" s="90">
        <v>23775510204.082001</v>
      </c>
      <c r="K106" s="90">
        <v>-12.230928</v>
      </c>
      <c r="L106" s="90"/>
    </row>
    <row r="107" spans="2:16" x14ac:dyDescent="0.25">
      <c r="B107" s="90">
        <v>24000000000</v>
      </c>
      <c r="C107" s="90">
        <v>-9.5603075000000004</v>
      </c>
      <c r="D107" s="90"/>
      <c r="J107" s="90">
        <v>24000000000</v>
      </c>
      <c r="K107" s="90">
        <v>-12.509313000000001</v>
      </c>
      <c r="L107" s="90"/>
    </row>
    <row r="108" spans="2:16" x14ac:dyDescent="0.25">
      <c r="B108" s="90" t="s">
        <v>21</v>
      </c>
      <c r="C108" s="90"/>
      <c r="D108" s="90"/>
      <c r="J108" s="90" t="s">
        <v>21</v>
      </c>
      <c r="K108" s="90"/>
      <c r="L108" s="90"/>
    </row>
    <row r="109" spans="2:16" x14ac:dyDescent="0.25">
      <c r="B109" s="90"/>
      <c r="C109" s="90"/>
      <c r="D109" s="90"/>
      <c r="J109" s="90"/>
      <c r="K109" s="90"/>
      <c r="L109" s="90"/>
    </row>
    <row r="110" spans="2:16" x14ac:dyDescent="0.25">
      <c r="B110" s="90"/>
      <c r="C110" s="90"/>
      <c r="D110" s="90"/>
      <c r="J110" s="90"/>
      <c r="K110" s="90"/>
      <c r="L110" s="90"/>
    </row>
    <row r="111" spans="2:16" x14ac:dyDescent="0.25">
      <c r="B111" s="90" t="s">
        <v>25</v>
      </c>
      <c r="C111" s="90"/>
      <c r="D111" s="90"/>
      <c r="J111" s="90" t="s">
        <v>25</v>
      </c>
      <c r="K111" s="90"/>
      <c r="L111" s="90"/>
    </row>
    <row r="112" spans="2:16" x14ac:dyDescent="0.25">
      <c r="B112" s="90" t="s">
        <v>19</v>
      </c>
      <c r="C112" s="90" t="s">
        <v>224</v>
      </c>
      <c r="D112" s="90" t="s">
        <v>225</v>
      </c>
      <c r="J112" s="90" t="s">
        <v>19</v>
      </c>
      <c r="K112" s="90" t="s">
        <v>224</v>
      </c>
      <c r="L112" s="90" t="s">
        <v>225</v>
      </c>
    </row>
    <row r="113" spans="2:12" x14ac:dyDescent="0.25">
      <c r="B113" s="90">
        <v>2000000000</v>
      </c>
      <c r="C113" s="90">
        <v>-73.890945000000002</v>
      </c>
      <c r="D113" s="90">
        <v>-65.177277000000004</v>
      </c>
      <c r="J113" s="90">
        <v>2000000000</v>
      </c>
      <c r="K113" s="90">
        <v>-68.602303000000006</v>
      </c>
      <c r="L113" s="90">
        <v>-59.648505999999998</v>
      </c>
    </row>
    <row r="114" spans="2:12" x14ac:dyDescent="0.25">
      <c r="B114" s="90">
        <v>2224489795.9183998</v>
      </c>
      <c r="C114" s="90">
        <v>-66.712470999999994</v>
      </c>
      <c r="D114" s="90">
        <v>-62.012695000000001</v>
      </c>
      <c r="J114" s="90">
        <v>2224489795.9183998</v>
      </c>
      <c r="K114" s="90">
        <v>-71.971885999999998</v>
      </c>
      <c r="L114" s="90">
        <v>-62.638022999999997</v>
      </c>
    </row>
    <row r="115" spans="2:12" x14ac:dyDescent="0.25">
      <c r="B115" s="90">
        <v>2448979591.8367</v>
      </c>
      <c r="C115" s="90">
        <v>-64.516068000000004</v>
      </c>
      <c r="D115" s="90">
        <v>-59.639633000000003</v>
      </c>
      <c r="J115" s="90">
        <v>2448979591.8367</v>
      </c>
      <c r="K115" s="90">
        <v>-77.554787000000005</v>
      </c>
      <c r="L115" s="90">
        <v>-65.889358999999999</v>
      </c>
    </row>
    <row r="116" spans="2:12" x14ac:dyDescent="0.25">
      <c r="B116" s="90">
        <v>2673469387.7550998</v>
      </c>
      <c r="C116" s="90">
        <v>-67.091819999999998</v>
      </c>
      <c r="D116" s="90">
        <v>-58.644717999999997</v>
      </c>
      <c r="J116" s="90">
        <v>2673469387.7550998</v>
      </c>
      <c r="K116" s="90">
        <v>-77.973679000000004</v>
      </c>
      <c r="L116" s="90">
        <v>-69.937201999999999</v>
      </c>
    </row>
    <row r="117" spans="2:12" x14ac:dyDescent="0.25">
      <c r="B117" s="90">
        <v>2897959183.6735001</v>
      </c>
      <c r="C117" s="90">
        <v>-64.302527999999995</v>
      </c>
      <c r="D117" s="90">
        <v>-59.708888999999999</v>
      </c>
      <c r="J117" s="90">
        <v>2897959183.6735001</v>
      </c>
      <c r="K117" s="90">
        <v>-83.239586000000003</v>
      </c>
      <c r="L117" s="90">
        <v>-70.186049999999994</v>
      </c>
    </row>
    <row r="118" spans="2:12" x14ac:dyDescent="0.25">
      <c r="B118" s="90">
        <v>3122448979.5918002</v>
      </c>
      <c r="C118" s="90">
        <v>-68.041931000000005</v>
      </c>
      <c r="D118" s="90">
        <v>-59.679485</v>
      </c>
      <c r="J118" s="90">
        <v>3122448979.5918002</v>
      </c>
      <c r="K118" s="90">
        <v>-77.171683999999999</v>
      </c>
      <c r="L118" s="90">
        <v>-69.135604999999998</v>
      </c>
    </row>
    <row r="119" spans="2:12" x14ac:dyDescent="0.25">
      <c r="B119" s="90">
        <v>3346938775.5102</v>
      </c>
      <c r="C119" s="90">
        <v>-66.824516000000003</v>
      </c>
      <c r="D119" s="90">
        <v>-62.137093</v>
      </c>
      <c r="J119" s="90">
        <v>3346938775.5102</v>
      </c>
      <c r="K119" s="90">
        <v>-73.571548000000007</v>
      </c>
      <c r="L119" s="90">
        <v>-67.127876000000001</v>
      </c>
    </row>
    <row r="120" spans="2:12" x14ac:dyDescent="0.25">
      <c r="B120" s="90">
        <v>3571428571.4285998</v>
      </c>
      <c r="C120" s="90">
        <v>-71.254784000000001</v>
      </c>
      <c r="D120" s="90">
        <v>-64.876334999999997</v>
      </c>
      <c r="J120" s="90">
        <v>3571428571.4285998</v>
      </c>
      <c r="K120" s="90">
        <v>-75.961067</v>
      </c>
      <c r="L120" s="90">
        <v>-66.400054999999995</v>
      </c>
    </row>
    <row r="121" spans="2:12" x14ac:dyDescent="0.25">
      <c r="B121" s="90">
        <v>3795918367.3469</v>
      </c>
      <c r="C121" s="90">
        <v>-76.171959000000001</v>
      </c>
      <c r="D121" s="90">
        <v>-63.990318000000002</v>
      </c>
      <c r="J121" s="90">
        <v>3795918367.3469</v>
      </c>
      <c r="K121" s="90">
        <v>-73.967758000000003</v>
      </c>
      <c r="L121" s="90">
        <v>-66.024520999999993</v>
      </c>
    </row>
    <row r="122" spans="2:12" x14ac:dyDescent="0.25">
      <c r="B122" s="90">
        <v>4020408163.2652998</v>
      </c>
      <c r="C122" s="90">
        <v>-64.039085</v>
      </c>
      <c r="D122" s="90">
        <v>-58.843249999999998</v>
      </c>
      <c r="J122" s="90">
        <v>4020408163.2652998</v>
      </c>
      <c r="K122" s="90">
        <v>-72.139801000000006</v>
      </c>
      <c r="L122" s="90">
        <v>-64.752975000000006</v>
      </c>
    </row>
    <row r="123" spans="2:12" x14ac:dyDescent="0.25">
      <c r="B123" s="90">
        <v>4244897959.1837001</v>
      </c>
      <c r="C123" s="90">
        <v>-55.705139000000003</v>
      </c>
      <c r="D123" s="90">
        <v>-51.480473000000003</v>
      </c>
      <c r="J123" s="90">
        <v>4244897959.1837001</v>
      </c>
      <c r="K123" s="90">
        <v>-72.033225999999999</v>
      </c>
      <c r="L123" s="90">
        <v>-64.265975999999995</v>
      </c>
    </row>
    <row r="124" spans="2:12" x14ac:dyDescent="0.25">
      <c r="B124" s="90">
        <v>4469387755.1020002</v>
      </c>
      <c r="C124" s="90">
        <v>-54.082321</v>
      </c>
      <c r="D124" s="90">
        <v>-48.230998999999997</v>
      </c>
      <c r="J124" s="90">
        <v>4469387755.1020002</v>
      </c>
      <c r="K124" s="90">
        <v>-72.683487</v>
      </c>
      <c r="L124" s="90">
        <v>-64.844200000000001</v>
      </c>
    </row>
    <row r="125" spans="2:12" x14ac:dyDescent="0.25">
      <c r="B125" s="90">
        <v>4693877551.0204</v>
      </c>
      <c r="C125" s="90">
        <v>-54.319392999999998</v>
      </c>
      <c r="D125" s="90">
        <v>-47.058464000000001</v>
      </c>
      <c r="J125" s="90">
        <v>4693877551.0204</v>
      </c>
      <c r="K125" s="90">
        <v>-73.819373999999996</v>
      </c>
      <c r="L125" s="90">
        <v>-64.604445999999996</v>
      </c>
    </row>
    <row r="126" spans="2:12" x14ac:dyDescent="0.25">
      <c r="B126" s="90">
        <v>4918367346.9387999</v>
      </c>
      <c r="C126" s="90">
        <v>-52.269356000000002</v>
      </c>
      <c r="D126" s="90">
        <v>-48.070647999999998</v>
      </c>
      <c r="J126" s="90">
        <v>4918367346.9387999</v>
      </c>
      <c r="K126" s="90">
        <v>-71.464645000000004</v>
      </c>
      <c r="L126" s="90">
        <v>-64.758910999999998</v>
      </c>
    </row>
    <row r="127" spans="2:12" x14ac:dyDescent="0.25">
      <c r="B127" s="90">
        <v>5142857142.8570995</v>
      </c>
      <c r="C127" s="90">
        <v>-57.154212999999999</v>
      </c>
      <c r="D127" s="90">
        <v>-51.076900000000002</v>
      </c>
      <c r="J127" s="90">
        <v>5142857142.8570995</v>
      </c>
      <c r="K127" s="90">
        <v>-73.233322000000001</v>
      </c>
      <c r="L127" s="90">
        <v>-64.402846999999994</v>
      </c>
    </row>
    <row r="128" spans="2:12" x14ac:dyDescent="0.25">
      <c r="B128" s="90">
        <v>5367346938.7755003</v>
      </c>
      <c r="C128" s="90">
        <v>-63.430286000000002</v>
      </c>
      <c r="D128" s="90">
        <v>-56.823452000000003</v>
      </c>
      <c r="J128" s="90">
        <v>5367346938.7755003</v>
      </c>
      <c r="K128" s="90">
        <v>-72.827560000000005</v>
      </c>
      <c r="L128" s="90">
        <v>-68.193954000000005</v>
      </c>
    </row>
    <row r="129" spans="2:12" x14ac:dyDescent="0.25">
      <c r="B129" s="90">
        <v>5591836734.6939001</v>
      </c>
      <c r="C129" s="90">
        <v>-69.497962999999999</v>
      </c>
      <c r="D129" s="90">
        <v>-67.275672999999998</v>
      </c>
      <c r="J129" s="90">
        <v>5591836734.6939001</v>
      </c>
      <c r="K129" s="90">
        <v>-82.973288999999994</v>
      </c>
      <c r="L129" s="90">
        <v>-70.670197000000002</v>
      </c>
    </row>
    <row r="130" spans="2:12" x14ac:dyDescent="0.25">
      <c r="B130" s="90">
        <v>5816326530.6121998</v>
      </c>
      <c r="C130" s="90">
        <v>-88.254302999999993</v>
      </c>
      <c r="D130" s="90">
        <v>-69.885765000000006</v>
      </c>
      <c r="J130" s="90">
        <v>5816326530.6121998</v>
      </c>
      <c r="K130" s="90">
        <v>-80.565810999999997</v>
      </c>
      <c r="L130" s="90">
        <v>-75.623024000000001</v>
      </c>
    </row>
    <row r="131" spans="2:12" x14ac:dyDescent="0.25">
      <c r="B131" s="90">
        <v>6040816326.5305996</v>
      </c>
      <c r="C131" s="90">
        <v>-71.28228</v>
      </c>
      <c r="D131" s="90">
        <v>-70.376418999999999</v>
      </c>
      <c r="J131" s="90">
        <v>6040816326.5305996</v>
      </c>
      <c r="K131" s="90">
        <v>-87.513503999999998</v>
      </c>
      <c r="L131" s="90">
        <v>-75.667457999999996</v>
      </c>
    </row>
    <row r="132" spans="2:12" x14ac:dyDescent="0.25">
      <c r="B132" s="90">
        <v>6265306122.4490004</v>
      </c>
      <c r="C132" s="90">
        <v>-70.993224999999995</v>
      </c>
      <c r="D132" s="90">
        <v>-65.440978999999999</v>
      </c>
      <c r="J132" s="90">
        <v>6265306122.4490004</v>
      </c>
      <c r="K132" s="90">
        <v>-82.832961999999995</v>
      </c>
      <c r="L132" s="90">
        <v>-75.141975000000002</v>
      </c>
    </row>
    <row r="133" spans="2:12" x14ac:dyDescent="0.25">
      <c r="B133" s="90">
        <v>6489795918.3673</v>
      </c>
      <c r="C133" s="90">
        <v>-73.435066000000006</v>
      </c>
      <c r="D133" s="90">
        <v>-67.082419999999999</v>
      </c>
      <c r="J133" s="90">
        <v>6489795918.3673</v>
      </c>
      <c r="K133" s="90">
        <v>-78.761313999999999</v>
      </c>
      <c r="L133" s="90">
        <v>-73.577468999999994</v>
      </c>
    </row>
    <row r="134" spans="2:12" x14ac:dyDescent="0.25">
      <c r="B134" s="90">
        <v>6714285714.2856998</v>
      </c>
      <c r="C134" s="90">
        <v>-76.284301999999997</v>
      </c>
      <c r="D134" s="90">
        <v>-69.129677000000001</v>
      </c>
      <c r="J134" s="90">
        <v>6714285714.2856998</v>
      </c>
      <c r="K134" s="90">
        <v>-82.635238999999999</v>
      </c>
      <c r="L134" s="90">
        <v>-73.938522000000006</v>
      </c>
    </row>
    <row r="135" spans="2:12" x14ac:dyDescent="0.25">
      <c r="B135" s="90">
        <v>6938775510.2040997</v>
      </c>
      <c r="C135" s="90">
        <v>-77.082427999999993</v>
      </c>
      <c r="D135" s="90">
        <v>-70.462188999999995</v>
      </c>
      <c r="J135" s="90">
        <v>6938775510.2040997</v>
      </c>
      <c r="K135" s="90">
        <v>-83.864104999999995</v>
      </c>
      <c r="L135" s="90">
        <v>-75.376723999999996</v>
      </c>
    </row>
    <row r="136" spans="2:12" x14ac:dyDescent="0.25">
      <c r="B136" s="90">
        <v>7163265306.1224003</v>
      </c>
      <c r="C136" s="90">
        <v>-77.493865999999997</v>
      </c>
      <c r="D136" s="90">
        <v>-70.502540999999994</v>
      </c>
      <c r="J136" s="90">
        <v>7163265306.1224003</v>
      </c>
      <c r="K136" s="90">
        <v>-83.065887000000004</v>
      </c>
      <c r="L136" s="90">
        <v>-75.949393999999998</v>
      </c>
    </row>
    <row r="137" spans="2:12" x14ac:dyDescent="0.25">
      <c r="B137" s="90">
        <v>7387755102.0408001</v>
      </c>
      <c r="C137" s="90">
        <v>-76.369170999999994</v>
      </c>
      <c r="D137" s="90">
        <v>-72.707381999999996</v>
      </c>
      <c r="J137" s="90">
        <v>7387755102.0408001</v>
      </c>
      <c r="K137" s="90">
        <v>-84.466881000000001</v>
      </c>
      <c r="L137" s="90">
        <v>-74.637718000000007</v>
      </c>
    </row>
    <row r="138" spans="2:12" x14ac:dyDescent="0.25">
      <c r="B138" s="90">
        <v>7612244897.9591999</v>
      </c>
      <c r="C138" s="90">
        <v>-83.782043000000002</v>
      </c>
      <c r="D138" s="90">
        <v>-75.107567000000003</v>
      </c>
      <c r="J138" s="90">
        <v>7612244897.9591999</v>
      </c>
      <c r="K138" s="90">
        <v>-80.060492999999994</v>
      </c>
      <c r="L138" s="90">
        <v>-71.977455000000006</v>
      </c>
    </row>
    <row r="139" spans="2:12" x14ac:dyDescent="0.25">
      <c r="B139" s="90">
        <v>7836734693.8775997</v>
      </c>
      <c r="C139" s="90">
        <v>-84.874245000000002</v>
      </c>
      <c r="D139" s="90">
        <v>-76.073447999999999</v>
      </c>
      <c r="J139" s="90">
        <v>7836734693.8775997</v>
      </c>
      <c r="K139" s="90">
        <v>-75.327292999999997</v>
      </c>
      <c r="L139" s="90">
        <v>-69.325316999999998</v>
      </c>
    </row>
    <row r="140" spans="2:12" x14ac:dyDescent="0.25">
      <c r="B140" s="90">
        <v>8061224489.7959003</v>
      </c>
      <c r="C140" s="90">
        <v>-79.593468000000001</v>
      </c>
      <c r="D140" s="90">
        <v>-75.071342000000001</v>
      </c>
      <c r="J140" s="90">
        <v>8061224489.7959003</v>
      </c>
      <c r="K140" s="90">
        <v>-76.940117000000001</v>
      </c>
      <c r="L140" s="90">
        <v>-67.819923000000003</v>
      </c>
    </row>
    <row r="141" spans="2:12" x14ac:dyDescent="0.25">
      <c r="B141" s="90">
        <v>8285714285.7143002</v>
      </c>
      <c r="C141" s="90">
        <v>-81.182259000000002</v>
      </c>
      <c r="D141" s="90">
        <v>-71.757294000000002</v>
      </c>
      <c r="J141" s="90">
        <v>8285714285.7143002</v>
      </c>
      <c r="K141" s="90">
        <v>-76.012107999999998</v>
      </c>
      <c r="L141" s="90">
        <v>-67.707626000000005</v>
      </c>
    </row>
    <row r="142" spans="2:12" x14ac:dyDescent="0.25">
      <c r="B142" s="90">
        <v>8510204081.6327</v>
      </c>
      <c r="C142" s="90">
        <v>-75.428970000000007</v>
      </c>
      <c r="D142" s="90">
        <v>-69.792891999999995</v>
      </c>
      <c r="J142" s="90">
        <v>8510204081.6327</v>
      </c>
      <c r="K142" s="90">
        <v>-75.278305000000003</v>
      </c>
      <c r="L142" s="90">
        <v>-65.788841000000005</v>
      </c>
    </row>
    <row r="143" spans="2:12" x14ac:dyDescent="0.25">
      <c r="B143" s="90">
        <v>8734693877.5510006</v>
      </c>
      <c r="C143" s="90">
        <v>-74.128615999999994</v>
      </c>
      <c r="D143" s="90">
        <v>-67.447777000000002</v>
      </c>
      <c r="J143" s="90">
        <v>8734693877.5510006</v>
      </c>
      <c r="K143" s="90">
        <v>-71.230262999999994</v>
      </c>
      <c r="L143" s="90">
        <v>-64.198768999999999</v>
      </c>
    </row>
    <row r="144" spans="2:12" x14ac:dyDescent="0.25">
      <c r="B144" s="90">
        <v>8959183673.4694004</v>
      </c>
      <c r="C144" s="90">
        <v>-74.555931000000001</v>
      </c>
      <c r="D144" s="90">
        <v>-66.037505999999993</v>
      </c>
      <c r="J144" s="90">
        <v>8959183673.4694004</v>
      </c>
      <c r="K144" s="90">
        <v>-71.154007000000007</v>
      </c>
      <c r="L144" s="90">
        <v>-62.471722</v>
      </c>
    </row>
    <row r="145" spans="2:12" x14ac:dyDescent="0.25">
      <c r="B145" s="90">
        <v>9183673469.3878002</v>
      </c>
      <c r="C145" s="90">
        <v>-71.264854</v>
      </c>
      <c r="D145" s="90">
        <v>-64.492515999999995</v>
      </c>
      <c r="J145" s="90">
        <v>9183673469.3878002</v>
      </c>
      <c r="K145" s="90">
        <v>-70.090468999999999</v>
      </c>
      <c r="L145" s="90">
        <v>-61.582188000000002</v>
      </c>
    </row>
    <row r="146" spans="2:12" x14ac:dyDescent="0.25">
      <c r="B146" s="90">
        <v>9408163265.3061008</v>
      </c>
      <c r="C146" s="90">
        <v>-69.435355999999999</v>
      </c>
      <c r="D146" s="90">
        <v>-62.505527000000001</v>
      </c>
      <c r="J146" s="90">
        <v>9408163265.3061008</v>
      </c>
      <c r="K146" s="90">
        <v>-68.598236</v>
      </c>
      <c r="L146" s="90">
        <v>-60.690795999999999</v>
      </c>
    </row>
    <row r="147" spans="2:12" x14ac:dyDescent="0.25">
      <c r="B147" s="90">
        <v>9632653061.2245007</v>
      </c>
      <c r="C147" s="90">
        <v>-68.488213000000002</v>
      </c>
      <c r="D147" s="90">
        <v>-60.981937000000002</v>
      </c>
      <c r="J147" s="90">
        <v>9632653061.2245007</v>
      </c>
      <c r="K147" s="90">
        <v>-68.608635000000007</v>
      </c>
      <c r="L147" s="90">
        <v>-60.095332999999997</v>
      </c>
    </row>
    <row r="148" spans="2:12" x14ac:dyDescent="0.25">
      <c r="B148" s="90">
        <v>9857142857.1429005</v>
      </c>
      <c r="C148" s="90">
        <v>-66.538368000000006</v>
      </c>
      <c r="D148" s="90">
        <v>-60.419696999999999</v>
      </c>
      <c r="J148" s="90">
        <v>9857142857.1429005</v>
      </c>
      <c r="K148" s="90">
        <v>-68.516852999999998</v>
      </c>
      <c r="L148" s="90">
        <v>-59.814335</v>
      </c>
    </row>
    <row r="149" spans="2:12" x14ac:dyDescent="0.25">
      <c r="B149" s="90">
        <v>10081632653.061001</v>
      </c>
      <c r="C149" s="90">
        <v>-67.645294000000007</v>
      </c>
      <c r="D149" s="90">
        <v>-61.075870999999999</v>
      </c>
      <c r="J149" s="90">
        <v>10081632653.061001</v>
      </c>
      <c r="K149" s="90">
        <v>-67.948532</v>
      </c>
      <c r="L149" s="90">
        <v>-59.125996000000001</v>
      </c>
    </row>
    <row r="150" spans="2:12" x14ac:dyDescent="0.25">
      <c r="B150" s="90">
        <v>10306122448.98</v>
      </c>
      <c r="C150" s="90">
        <v>-70.292457999999996</v>
      </c>
      <c r="D150" s="90">
        <v>-62.269072999999999</v>
      </c>
      <c r="J150" s="90">
        <v>10306122448.98</v>
      </c>
      <c r="K150" s="90">
        <v>-66.732758000000004</v>
      </c>
      <c r="L150" s="90">
        <v>-58.651553999999997</v>
      </c>
    </row>
    <row r="151" spans="2:12" x14ac:dyDescent="0.25">
      <c r="B151" s="90">
        <v>10530612244.898001</v>
      </c>
      <c r="C151" s="90">
        <v>-70.12294</v>
      </c>
      <c r="D151" s="90">
        <v>-62.945160000000001</v>
      </c>
      <c r="J151" s="90">
        <v>10530612244.898001</v>
      </c>
      <c r="K151" s="90">
        <v>-67.299294000000003</v>
      </c>
      <c r="L151" s="90">
        <v>-58.952224999999999</v>
      </c>
    </row>
    <row r="152" spans="2:12" x14ac:dyDescent="0.25">
      <c r="B152" s="90">
        <v>10755102040.816</v>
      </c>
      <c r="C152" s="90">
        <v>-69.731528999999995</v>
      </c>
      <c r="D152" s="90">
        <v>-62.552399000000001</v>
      </c>
      <c r="J152" s="90">
        <v>10755102040.816</v>
      </c>
      <c r="K152" s="90">
        <v>-69.051711999999995</v>
      </c>
      <c r="L152" s="90">
        <v>-60.452010999999999</v>
      </c>
    </row>
    <row r="153" spans="2:12" x14ac:dyDescent="0.25">
      <c r="B153" s="90">
        <v>10979591836.735001</v>
      </c>
      <c r="C153" s="90">
        <v>-69.118201999999997</v>
      </c>
      <c r="D153" s="90">
        <v>-62.233192000000003</v>
      </c>
      <c r="J153" s="90">
        <v>10979591836.735001</v>
      </c>
      <c r="K153" s="90">
        <v>-71.480400000000003</v>
      </c>
      <c r="L153" s="90">
        <v>-62.583401000000002</v>
      </c>
    </row>
    <row r="154" spans="2:12" x14ac:dyDescent="0.25">
      <c r="B154" s="90">
        <v>11204081632.653</v>
      </c>
      <c r="C154" s="90">
        <v>-69.478049999999996</v>
      </c>
      <c r="D154" s="90">
        <v>-64.223006999999996</v>
      </c>
      <c r="J154" s="90">
        <v>11204081632.653</v>
      </c>
      <c r="K154" s="90">
        <v>-73.943123</v>
      </c>
      <c r="L154" s="90">
        <v>-64.133117999999996</v>
      </c>
    </row>
    <row r="155" spans="2:12" x14ac:dyDescent="0.25">
      <c r="B155" s="90">
        <v>11428571428.570999</v>
      </c>
      <c r="C155" s="90">
        <v>-76.189567999999994</v>
      </c>
      <c r="D155" s="90">
        <v>-64.994003000000006</v>
      </c>
      <c r="J155" s="90">
        <v>11428571428.570999</v>
      </c>
      <c r="K155" s="90">
        <v>-73.971694999999997</v>
      </c>
      <c r="L155" s="90">
        <v>-64.278899999999993</v>
      </c>
    </row>
    <row r="156" spans="2:12" x14ac:dyDescent="0.25">
      <c r="B156" s="90">
        <v>11653061224.49</v>
      </c>
      <c r="C156" s="90">
        <v>-71.899413999999993</v>
      </c>
      <c r="D156" s="90">
        <v>-66.055000000000007</v>
      </c>
      <c r="J156" s="90">
        <v>11653061224.49</v>
      </c>
      <c r="K156" s="90">
        <v>-72.157921000000002</v>
      </c>
      <c r="L156" s="90">
        <v>-63.095630999999997</v>
      </c>
    </row>
    <row r="157" spans="2:12" x14ac:dyDescent="0.25">
      <c r="B157" s="90">
        <v>11877551020.408001</v>
      </c>
      <c r="C157" s="90">
        <v>-72.949196000000001</v>
      </c>
      <c r="D157" s="90">
        <v>-64.532532000000003</v>
      </c>
      <c r="J157" s="90">
        <v>11877551020.408001</v>
      </c>
      <c r="K157" s="90">
        <v>-70.531165999999999</v>
      </c>
      <c r="L157" s="90">
        <v>-61.720241999999999</v>
      </c>
    </row>
    <row r="158" spans="2:12" x14ac:dyDescent="0.25">
      <c r="B158" s="90">
        <v>12102040816.327</v>
      </c>
      <c r="C158" s="90">
        <v>-71.485031000000006</v>
      </c>
      <c r="D158" s="90">
        <v>-66.169998000000007</v>
      </c>
      <c r="J158" s="90">
        <v>12102040816.327</v>
      </c>
      <c r="K158" s="90">
        <v>-69.906143</v>
      </c>
      <c r="L158" s="90">
        <v>-62.027458000000003</v>
      </c>
    </row>
    <row r="159" spans="2:12" x14ac:dyDescent="0.25">
      <c r="B159" s="90">
        <v>12326530612.245001</v>
      </c>
      <c r="C159" s="90">
        <v>-76.584579000000005</v>
      </c>
      <c r="D159" s="90">
        <v>-68.168350000000004</v>
      </c>
      <c r="J159" s="90">
        <v>12326530612.245001</v>
      </c>
      <c r="K159" s="90">
        <v>-73.203856999999999</v>
      </c>
      <c r="L159" s="90">
        <v>-64.281493999999995</v>
      </c>
    </row>
    <row r="160" spans="2:12" x14ac:dyDescent="0.25">
      <c r="B160" s="90">
        <v>12551020408.163</v>
      </c>
      <c r="C160" s="90">
        <v>-78.495284999999996</v>
      </c>
      <c r="D160" s="90">
        <v>-71.679451</v>
      </c>
      <c r="J160" s="90">
        <v>12551020408.163</v>
      </c>
      <c r="K160" s="90">
        <v>-77.322151000000005</v>
      </c>
      <c r="L160" s="90">
        <v>-70.096382000000006</v>
      </c>
    </row>
    <row r="161" spans="2:12" x14ac:dyDescent="0.25">
      <c r="B161" s="90">
        <v>12775510204.082001</v>
      </c>
      <c r="C161" s="90">
        <v>-81.567466999999994</v>
      </c>
      <c r="D161" s="90">
        <v>-73.236855000000006</v>
      </c>
      <c r="J161" s="90">
        <v>12775510204.082001</v>
      </c>
      <c r="K161" s="90">
        <v>-87.401672000000005</v>
      </c>
      <c r="L161" s="90">
        <v>-70.403419</v>
      </c>
    </row>
    <row r="162" spans="2:12" x14ac:dyDescent="0.25">
      <c r="B162" s="90">
        <v>13000000000</v>
      </c>
      <c r="C162" s="90">
        <v>-80.978843999999995</v>
      </c>
      <c r="D162" s="90">
        <v>-73.206207000000006</v>
      </c>
      <c r="J162" s="90">
        <v>13000000000</v>
      </c>
      <c r="K162" s="90">
        <v>-74.059760999999995</v>
      </c>
      <c r="L162" s="90">
        <v>-67.690498000000005</v>
      </c>
    </row>
    <row r="163" spans="2:12" x14ac:dyDescent="0.25">
      <c r="B163" s="90">
        <v>13224489795.917999</v>
      </c>
      <c r="C163" s="90">
        <v>-78.098358000000005</v>
      </c>
      <c r="D163" s="90">
        <v>-73.249236999999994</v>
      </c>
      <c r="J163" s="90">
        <v>13224489795.917999</v>
      </c>
      <c r="K163" s="90">
        <v>-69.156868000000003</v>
      </c>
      <c r="L163" s="90">
        <v>-61.617564999999999</v>
      </c>
    </row>
    <row r="164" spans="2:12" x14ac:dyDescent="0.25">
      <c r="B164" s="90">
        <v>13448979591.837</v>
      </c>
      <c r="C164" s="90">
        <v>-81.50882</v>
      </c>
      <c r="D164" s="90">
        <v>-71.120827000000006</v>
      </c>
      <c r="J164" s="90">
        <v>13448979591.837</v>
      </c>
      <c r="K164" s="90">
        <v>-69.214561000000003</v>
      </c>
      <c r="L164" s="90">
        <v>-59.606445000000001</v>
      </c>
    </row>
    <row r="165" spans="2:12" x14ac:dyDescent="0.25">
      <c r="B165" s="90">
        <v>13673469387.754999</v>
      </c>
      <c r="C165" s="90">
        <v>-74.325896999999998</v>
      </c>
      <c r="D165" s="90">
        <v>-68.641143999999997</v>
      </c>
      <c r="J165" s="90">
        <v>13673469387.754999</v>
      </c>
      <c r="K165" s="90">
        <v>-68.008324000000002</v>
      </c>
      <c r="L165" s="90">
        <v>-59.038863999999997</v>
      </c>
    </row>
    <row r="166" spans="2:12" x14ac:dyDescent="0.25">
      <c r="B166" s="90">
        <v>13897959183.673</v>
      </c>
      <c r="C166" s="90">
        <v>-70.474700999999996</v>
      </c>
      <c r="D166" s="90">
        <v>-64.162750000000003</v>
      </c>
      <c r="J166" s="90">
        <v>13897959183.673</v>
      </c>
      <c r="K166" s="90">
        <v>-67.422248999999994</v>
      </c>
      <c r="L166" s="90">
        <v>-58.192722000000003</v>
      </c>
    </row>
    <row r="167" spans="2:12" x14ac:dyDescent="0.25">
      <c r="B167" s="90">
        <v>14122448979.591999</v>
      </c>
      <c r="C167" s="90">
        <v>-68.004929000000004</v>
      </c>
      <c r="D167" s="90">
        <v>-61.277045999999999</v>
      </c>
      <c r="J167" s="90">
        <v>14122448979.591999</v>
      </c>
      <c r="K167" s="90">
        <v>-66.537727000000004</v>
      </c>
      <c r="L167" s="90">
        <v>-57.920124000000001</v>
      </c>
    </row>
    <row r="168" spans="2:12" x14ac:dyDescent="0.25">
      <c r="B168" s="90">
        <v>14346938775.51</v>
      </c>
      <c r="C168" s="90">
        <v>-65.582511999999994</v>
      </c>
      <c r="D168" s="90">
        <v>-60.686081000000001</v>
      </c>
      <c r="J168" s="90">
        <v>14346938775.51</v>
      </c>
      <c r="K168" s="90">
        <v>-66.948607999999993</v>
      </c>
      <c r="L168" s="90">
        <v>-60.056235999999998</v>
      </c>
    </row>
    <row r="169" spans="2:12" x14ac:dyDescent="0.25">
      <c r="B169" s="90">
        <v>14571428571.429001</v>
      </c>
      <c r="C169" s="90">
        <v>-68.671249000000003</v>
      </c>
      <c r="D169" s="90">
        <v>-61.015872999999999</v>
      </c>
      <c r="J169" s="90">
        <v>14571428571.429001</v>
      </c>
      <c r="K169" s="90">
        <v>-73.582061999999993</v>
      </c>
      <c r="L169" s="90">
        <v>-62.828049</v>
      </c>
    </row>
    <row r="170" spans="2:12" x14ac:dyDescent="0.25">
      <c r="B170" s="90">
        <v>14795918367.347</v>
      </c>
      <c r="C170" s="90">
        <v>-68.967833999999996</v>
      </c>
      <c r="D170" s="90">
        <v>-61.428618999999998</v>
      </c>
      <c r="J170" s="90">
        <v>14795918367.347</v>
      </c>
      <c r="K170" s="90">
        <v>-74.555130000000005</v>
      </c>
      <c r="L170" s="90">
        <v>-67.673766999999998</v>
      </c>
    </row>
    <row r="171" spans="2:12" x14ac:dyDescent="0.25">
      <c r="B171" s="90">
        <v>15020408163.264999</v>
      </c>
      <c r="C171" s="90">
        <v>-66.866005000000001</v>
      </c>
      <c r="D171" s="90">
        <v>-62.392116999999999</v>
      </c>
      <c r="J171" s="90">
        <v>15020408163.264999</v>
      </c>
      <c r="K171" s="90">
        <v>-81.261993000000004</v>
      </c>
      <c r="L171" s="90">
        <v>-69.493026999999998</v>
      </c>
    </row>
    <row r="172" spans="2:12" x14ac:dyDescent="0.25">
      <c r="B172" s="90">
        <v>15244897959.184</v>
      </c>
      <c r="C172" s="90">
        <v>-71.676163000000003</v>
      </c>
      <c r="D172" s="90">
        <v>-64.595405999999997</v>
      </c>
      <c r="J172" s="90">
        <v>15244897959.184</v>
      </c>
      <c r="K172" s="90">
        <v>-78.851883000000001</v>
      </c>
      <c r="L172" s="90">
        <v>-70.667762999999994</v>
      </c>
    </row>
    <row r="173" spans="2:12" x14ac:dyDescent="0.25">
      <c r="B173" s="90">
        <v>15469387755.101999</v>
      </c>
      <c r="C173" s="90">
        <v>-75.676902999999996</v>
      </c>
      <c r="D173" s="90">
        <v>-68.702950000000001</v>
      </c>
      <c r="J173" s="90">
        <v>15469387755.101999</v>
      </c>
      <c r="K173" s="90">
        <v>-77.903458000000001</v>
      </c>
      <c r="L173" s="90">
        <v>-69.006255999999993</v>
      </c>
    </row>
    <row r="174" spans="2:12" x14ac:dyDescent="0.25">
      <c r="B174" s="90">
        <v>15693877551.02</v>
      </c>
      <c r="C174" s="90">
        <v>-79.391784999999999</v>
      </c>
      <c r="D174" s="90">
        <v>-71.242789999999999</v>
      </c>
      <c r="J174" s="90">
        <v>15693877551.02</v>
      </c>
      <c r="K174" s="90">
        <v>-76.212265000000002</v>
      </c>
      <c r="L174" s="90">
        <v>-68.152816999999999</v>
      </c>
    </row>
    <row r="175" spans="2:12" x14ac:dyDescent="0.25">
      <c r="B175" s="90">
        <v>15918367346.938999</v>
      </c>
      <c r="C175" s="90">
        <v>-79.574577000000005</v>
      </c>
      <c r="D175" s="90">
        <v>-70.983779999999996</v>
      </c>
      <c r="J175" s="90">
        <v>15918367346.938999</v>
      </c>
      <c r="K175" s="90">
        <v>-76.246810999999994</v>
      </c>
      <c r="L175" s="90">
        <v>-68.401038999999997</v>
      </c>
    </row>
    <row r="176" spans="2:12" x14ac:dyDescent="0.25">
      <c r="B176" s="90">
        <v>16142857142.857</v>
      </c>
      <c r="C176" s="90">
        <v>-75.154449</v>
      </c>
      <c r="D176" s="90">
        <v>-69.919594000000004</v>
      </c>
      <c r="J176" s="90">
        <v>16142857142.857</v>
      </c>
      <c r="K176" s="90">
        <v>-78.640906999999999</v>
      </c>
      <c r="L176" s="90">
        <v>-68.537750000000003</v>
      </c>
    </row>
    <row r="177" spans="2:12" x14ac:dyDescent="0.25">
      <c r="B177" s="90">
        <v>16367346938.775999</v>
      </c>
      <c r="C177" s="90">
        <v>-76.499556999999996</v>
      </c>
      <c r="D177" s="90">
        <v>-69.269217999999995</v>
      </c>
      <c r="J177" s="90">
        <v>16367346938.775999</v>
      </c>
      <c r="K177" s="90">
        <v>-76.656623999999994</v>
      </c>
      <c r="L177" s="90">
        <v>-68.558616999999998</v>
      </c>
    </row>
    <row r="178" spans="2:12" x14ac:dyDescent="0.25">
      <c r="B178" s="90">
        <v>16591836734.694</v>
      </c>
      <c r="C178" s="90">
        <v>-77.918846000000002</v>
      </c>
      <c r="D178" s="90">
        <v>-68.747421000000003</v>
      </c>
      <c r="J178" s="90">
        <v>16591836734.694</v>
      </c>
      <c r="K178" s="90">
        <v>-76.365616000000003</v>
      </c>
      <c r="L178" s="90">
        <v>-68.707542000000004</v>
      </c>
    </row>
    <row r="179" spans="2:12" x14ac:dyDescent="0.25">
      <c r="B179" s="90">
        <v>16816326530.612</v>
      </c>
      <c r="C179" s="90">
        <v>-74.001960999999994</v>
      </c>
      <c r="D179" s="90">
        <v>-68.323577999999998</v>
      </c>
      <c r="J179" s="90">
        <v>16816326530.612</v>
      </c>
      <c r="K179" s="90">
        <v>-79.265259</v>
      </c>
      <c r="L179" s="90">
        <v>-70.361000000000004</v>
      </c>
    </row>
    <row r="180" spans="2:12" x14ac:dyDescent="0.25">
      <c r="B180" s="90">
        <v>17040816326.531</v>
      </c>
      <c r="C180" s="90">
        <v>-75.728958000000006</v>
      </c>
      <c r="D180" s="90">
        <v>-66.074059000000005</v>
      </c>
      <c r="J180" s="90">
        <v>17040816326.531</v>
      </c>
      <c r="K180" s="90">
        <v>-81.846076999999994</v>
      </c>
      <c r="L180" s="90">
        <v>-71.969711000000004</v>
      </c>
    </row>
    <row r="181" spans="2:12" x14ac:dyDescent="0.25">
      <c r="B181" s="90">
        <v>17265306122.449001</v>
      </c>
      <c r="C181" s="90">
        <v>-71.650779999999997</v>
      </c>
      <c r="D181" s="90">
        <v>-65.154808000000003</v>
      </c>
      <c r="J181" s="90">
        <v>17265306122.449001</v>
      </c>
      <c r="K181" s="90">
        <v>-81.430083999999994</v>
      </c>
      <c r="L181" s="90">
        <v>-69.685462999999999</v>
      </c>
    </row>
    <row r="182" spans="2:12" x14ac:dyDescent="0.25">
      <c r="B182" s="90">
        <v>17489795918.367001</v>
      </c>
      <c r="C182" s="90">
        <v>-71.745131999999998</v>
      </c>
      <c r="D182" s="90">
        <v>-64.483306999999996</v>
      </c>
      <c r="J182" s="90">
        <v>17489795918.367001</v>
      </c>
      <c r="K182" s="90">
        <v>-72.701285999999996</v>
      </c>
      <c r="L182" s="90">
        <v>-65.745514</v>
      </c>
    </row>
    <row r="183" spans="2:12" x14ac:dyDescent="0.25">
      <c r="B183" s="90">
        <v>17714285714.285999</v>
      </c>
      <c r="C183" s="90">
        <v>-74.218413999999996</v>
      </c>
      <c r="D183" s="90">
        <v>-64.577820000000003</v>
      </c>
      <c r="J183" s="90">
        <v>17714285714.285999</v>
      </c>
      <c r="K183" s="90">
        <v>-70.366211000000007</v>
      </c>
      <c r="L183" s="90">
        <v>-62.774380000000001</v>
      </c>
    </row>
    <row r="184" spans="2:12" x14ac:dyDescent="0.25">
      <c r="B184" s="90">
        <v>17938775510.203999</v>
      </c>
      <c r="C184" s="90">
        <v>-72.382148999999998</v>
      </c>
      <c r="D184" s="90">
        <v>-64.722458000000003</v>
      </c>
      <c r="J184" s="90">
        <v>17938775510.203999</v>
      </c>
      <c r="K184" s="90">
        <v>-72.934967</v>
      </c>
      <c r="L184" s="90">
        <v>-62.291386000000003</v>
      </c>
    </row>
    <row r="185" spans="2:12" x14ac:dyDescent="0.25">
      <c r="B185" s="90">
        <v>18163265306.122002</v>
      </c>
      <c r="C185" s="90">
        <v>-72.657127000000003</v>
      </c>
      <c r="D185" s="90">
        <v>-63.939906999999998</v>
      </c>
      <c r="J185" s="90">
        <v>18163265306.122002</v>
      </c>
      <c r="K185" s="90">
        <v>-71.773360999999994</v>
      </c>
      <c r="L185" s="90">
        <v>-62.045856000000001</v>
      </c>
    </row>
    <row r="186" spans="2:12" x14ac:dyDescent="0.25">
      <c r="B186" s="90">
        <v>18387755102.041</v>
      </c>
      <c r="C186" s="90">
        <v>-72.244370000000004</v>
      </c>
      <c r="D186" s="90">
        <v>-63.970947000000002</v>
      </c>
      <c r="J186" s="90">
        <v>18387755102.041</v>
      </c>
      <c r="K186" s="90">
        <v>-70.225730999999996</v>
      </c>
      <c r="L186" s="90">
        <v>-60.174576000000002</v>
      </c>
    </row>
    <row r="187" spans="2:12" x14ac:dyDescent="0.25">
      <c r="B187" s="90">
        <v>18612244897.959</v>
      </c>
      <c r="C187" s="90">
        <v>-72.893767999999994</v>
      </c>
      <c r="D187" s="90">
        <v>-64.123497</v>
      </c>
      <c r="J187" s="90">
        <v>18612244897.959</v>
      </c>
      <c r="K187" s="90">
        <v>-68.104720999999998</v>
      </c>
      <c r="L187" s="90">
        <v>-58.862411000000002</v>
      </c>
    </row>
    <row r="188" spans="2:12" x14ac:dyDescent="0.25">
      <c r="B188" s="90">
        <v>18836734693.877998</v>
      </c>
      <c r="C188" s="90">
        <v>-73.511748999999995</v>
      </c>
      <c r="D188" s="90">
        <v>-64.927115999999998</v>
      </c>
      <c r="J188" s="90">
        <v>18836734693.877998</v>
      </c>
      <c r="K188" s="90">
        <v>-68.761748999999995</v>
      </c>
      <c r="L188" s="90">
        <v>-58.491019999999999</v>
      </c>
    </row>
    <row r="189" spans="2:12" x14ac:dyDescent="0.25">
      <c r="B189" s="90">
        <v>19061224489.796001</v>
      </c>
      <c r="C189" s="90">
        <v>-74.91404</v>
      </c>
      <c r="D189" s="90">
        <v>-65.923195000000007</v>
      </c>
      <c r="J189" s="90">
        <v>19061224489.796001</v>
      </c>
      <c r="K189" s="90">
        <v>-70.080359999999999</v>
      </c>
      <c r="L189" s="90">
        <v>-59.514583999999999</v>
      </c>
    </row>
    <row r="190" spans="2:12" x14ac:dyDescent="0.25">
      <c r="B190" s="90">
        <v>19285714285.714001</v>
      </c>
      <c r="C190" s="90">
        <v>-76.200851</v>
      </c>
      <c r="D190" s="90">
        <v>-66.193359000000001</v>
      </c>
      <c r="J190" s="90">
        <v>19285714285.714001</v>
      </c>
      <c r="K190" s="90">
        <v>-72.084250999999995</v>
      </c>
      <c r="L190" s="90">
        <v>-60.788994000000002</v>
      </c>
    </row>
    <row r="191" spans="2:12" x14ac:dyDescent="0.25">
      <c r="B191" s="90">
        <v>19510204081.632999</v>
      </c>
      <c r="C191" s="90">
        <v>-74.580673000000004</v>
      </c>
      <c r="D191" s="90">
        <v>-66.376266000000001</v>
      </c>
      <c r="J191" s="90">
        <v>19510204081.632999</v>
      </c>
      <c r="K191" s="90">
        <v>-73.195762999999999</v>
      </c>
      <c r="L191" s="90">
        <v>-61.616805999999997</v>
      </c>
    </row>
    <row r="192" spans="2:12" x14ac:dyDescent="0.25">
      <c r="B192" s="90">
        <v>19734693877.550999</v>
      </c>
      <c r="C192" s="90">
        <v>-75.719764999999995</v>
      </c>
      <c r="D192" s="90">
        <v>-66.444526999999994</v>
      </c>
      <c r="J192" s="90">
        <v>19734693877.550999</v>
      </c>
      <c r="K192" s="90">
        <v>-72.725525000000005</v>
      </c>
      <c r="L192" s="90">
        <v>-62.376480000000001</v>
      </c>
    </row>
    <row r="193" spans="2:12" x14ac:dyDescent="0.25">
      <c r="B193" s="90">
        <v>19959183673.469002</v>
      </c>
      <c r="C193" s="90">
        <v>-76.625771</v>
      </c>
      <c r="D193" s="90">
        <v>-66.222167999999996</v>
      </c>
      <c r="J193" s="90">
        <v>19959183673.469002</v>
      </c>
      <c r="K193" s="90">
        <v>-74.111632999999998</v>
      </c>
      <c r="L193" s="90">
        <v>-65.496323000000004</v>
      </c>
    </row>
    <row r="194" spans="2:12" x14ac:dyDescent="0.25">
      <c r="B194" s="90">
        <v>20183673469.388</v>
      </c>
      <c r="C194" s="90">
        <v>-74.102997000000002</v>
      </c>
      <c r="D194" s="90">
        <v>-64.228294000000005</v>
      </c>
      <c r="J194" s="90">
        <v>20183673469.388</v>
      </c>
      <c r="K194" s="90">
        <v>-81.992660999999998</v>
      </c>
      <c r="L194" s="90">
        <v>-66.371039999999994</v>
      </c>
    </row>
    <row r="195" spans="2:12" x14ac:dyDescent="0.25">
      <c r="B195" s="90">
        <v>20408163265.306</v>
      </c>
      <c r="C195" s="90">
        <v>-70.067070000000001</v>
      </c>
      <c r="D195" s="90">
        <v>-61.042515000000002</v>
      </c>
      <c r="J195" s="90">
        <v>20408163265.306</v>
      </c>
      <c r="K195" s="90">
        <v>-74.701751999999999</v>
      </c>
      <c r="L195" s="90">
        <v>-67.950271999999998</v>
      </c>
    </row>
    <row r="196" spans="2:12" x14ac:dyDescent="0.25">
      <c r="B196" s="90">
        <v>20632653061.223999</v>
      </c>
      <c r="C196" s="90">
        <v>-67.482605000000007</v>
      </c>
      <c r="D196" s="90">
        <v>-58.095725999999999</v>
      </c>
      <c r="J196" s="90">
        <v>20632653061.223999</v>
      </c>
      <c r="K196" s="90">
        <v>-78.342934</v>
      </c>
      <c r="L196" s="90">
        <v>-65.606910999999997</v>
      </c>
    </row>
    <row r="197" spans="2:12" x14ac:dyDescent="0.25">
      <c r="B197" s="90">
        <v>20857142857.143002</v>
      </c>
      <c r="C197" s="90">
        <v>-65.694434999999999</v>
      </c>
      <c r="D197" s="90">
        <v>-57.014789999999998</v>
      </c>
      <c r="J197" s="90">
        <v>20857142857.143002</v>
      </c>
      <c r="K197" s="90">
        <v>-74.466774000000001</v>
      </c>
      <c r="L197" s="90">
        <v>-65.463768000000002</v>
      </c>
    </row>
    <row r="198" spans="2:12" x14ac:dyDescent="0.25">
      <c r="B198" s="90">
        <v>21081632653.061001</v>
      </c>
      <c r="C198" s="90">
        <v>-67.359313999999998</v>
      </c>
      <c r="D198" s="90">
        <v>-57.407238</v>
      </c>
      <c r="J198" s="90">
        <v>21081632653.061001</v>
      </c>
      <c r="K198" s="90">
        <v>-74.070144999999997</v>
      </c>
      <c r="L198" s="90">
        <v>-62.740943999999999</v>
      </c>
    </row>
    <row r="199" spans="2:12" x14ac:dyDescent="0.25">
      <c r="B199" s="90">
        <v>21306122448.98</v>
      </c>
      <c r="C199" s="90">
        <v>-69.093338000000003</v>
      </c>
      <c r="D199" s="90">
        <v>-58.314171000000002</v>
      </c>
      <c r="J199" s="90">
        <v>21306122448.98</v>
      </c>
      <c r="K199" s="90">
        <v>-69.961501999999996</v>
      </c>
      <c r="L199" s="90">
        <v>-61.359279999999998</v>
      </c>
    </row>
    <row r="200" spans="2:12" x14ac:dyDescent="0.25">
      <c r="B200" s="90">
        <v>21530612244.897999</v>
      </c>
      <c r="C200" s="90">
        <v>-68.876784999999998</v>
      </c>
      <c r="D200" s="90">
        <v>-59.495337999999997</v>
      </c>
      <c r="J200" s="90">
        <v>21530612244.897999</v>
      </c>
      <c r="K200" s="90">
        <v>-70.296454999999995</v>
      </c>
      <c r="L200" s="90">
        <v>-60.068992999999999</v>
      </c>
    </row>
    <row r="201" spans="2:12" x14ac:dyDescent="0.25">
      <c r="B201" s="90">
        <v>21755102040.816002</v>
      </c>
      <c r="C201" s="90">
        <v>-71.216789000000006</v>
      </c>
      <c r="D201" s="90">
        <v>-59.871090000000002</v>
      </c>
      <c r="J201" s="90">
        <v>21755102040.816002</v>
      </c>
      <c r="K201" s="90">
        <v>-70.163512999999995</v>
      </c>
      <c r="L201" s="90">
        <v>-59.868369999999999</v>
      </c>
    </row>
    <row r="202" spans="2:12" x14ac:dyDescent="0.25">
      <c r="B202" s="90">
        <v>21979591836.735001</v>
      </c>
      <c r="C202" s="90">
        <v>-70.431006999999994</v>
      </c>
      <c r="D202" s="90">
        <v>-60.092208999999997</v>
      </c>
      <c r="J202" s="90">
        <v>21979591836.735001</v>
      </c>
      <c r="K202" s="90">
        <v>-69.359313999999998</v>
      </c>
      <c r="L202" s="90">
        <v>-59.289928000000003</v>
      </c>
    </row>
    <row r="203" spans="2:12" x14ac:dyDescent="0.25">
      <c r="B203" s="90">
        <v>22204081632.653</v>
      </c>
      <c r="C203" s="90">
        <v>-69.714652999999998</v>
      </c>
      <c r="D203" s="90">
        <v>-59.463230000000003</v>
      </c>
      <c r="J203" s="90">
        <v>22204081632.653</v>
      </c>
      <c r="K203" s="90">
        <v>-68.736701999999994</v>
      </c>
      <c r="L203" s="90">
        <v>-58.625168000000002</v>
      </c>
    </row>
    <row r="204" spans="2:12" x14ac:dyDescent="0.25">
      <c r="B204" s="90">
        <v>22428571428.570999</v>
      </c>
      <c r="C204" s="90">
        <v>-69.409278999999998</v>
      </c>
      <c r="D204" s="90">
        <v>-58.574593</v>
      </c>
      <c r="J204" s="90">
        <v>22428571428.570999</v>
      </c>
      <c r="K204" s="90">
        <v>-68.430869999999999</v>
      </c>
      <c r="L204" s="90">
        <v>-58.598103000000002</v>
      </c>
    </row>
    <row r="205" spans="2:12" x14ac:dyDescent="0.25">
      <c r="B205" s="90">
        <v>22653061224.490002</v>
      </c>
      <c r="C205" s="90">
        <v>-67.797165000000007</v>
      </c>
      <c r="D205" s="90">
        <v>-57.862761999999996</v>
      </c>
      <c r="J205" s="90">
        <v>22653061224.490002</v>
      </c>
      <c r="K205" s="90">
        <v>-69.656943999999996</v>
      </c>
      <c r="L205" s="90">
        <v>-59.514640999999997</v>
      </c>
    </row>
    <row r="206" spans="2:12" x14ac:dyDescent="0.25">
      <c r="B206" s="90">
        <v>22877551020.408001</v>
      </c>
      <c r="C206" s="90">
        <v>-67.539101000000002</v>
      </c>
      <c r="D206" s="90">
        <v>-56.371932999999999</v>
      </c>
      <c r="J206" s="90">
        <v>22877551020.408001</v>
      </c>
      <c r="K206" s="90">
        <v>-72.040878000000006</v>
      </c>
      <c r="L206" s="90">
        <v>-61.743805000000002</v>
      </c>
    </row>
    <row r="207" spans="2:12" x14ac:dyDescent="0.25">
      <c r="B207" s="90">
        <v>23102040816.327</v>
      </c>
      <c r="C207" s="90">
        <v>-64.879852</v>
      </c>
      <c r="D207" s="90">
        <v>-55.795226999999997</v>
      </c>
      <c r="J207" s="90">
        <v>23102040816.327</v>
      </c>
      <c r="K207" s="90">
        <v>-75.877876000000001</v>
      </c>
      <c r="L207" s="90">
        <v>-63.134186</v>
      </c>
    </row>
    <row r="208" spans="2:12" x14ac:dyDescent="0.25">
      <c r="B208" s="90">
        <v>23326530612.244999</v>
      </c>
      <c r="C208" s="90">
        <v>-66.003433000000001</v>
      </c>
      <c r="D208" s="90">
        <v>-55.191161999999998</v>
      </c>
      <c r="J208" s="90">
        <v>23326530612.244999</v>
      </c>
      <c r="K208" s="90">
        <v>-74.780135999999999</v>
      </c>
      <c r="L208" s="90">
        <v>-62.918877000000002</v>
      </c>
    </row>
    <row r="209" spans="2:12" x14ac:dyDescent="0.25">
      <c r="B209" s="90">
        <v>23551020408.162998</v>
      </c>
      <c r="C209" s="90">
        <v>-65.376082999999994</v>
      </c>
      <c r="D209" s="90">
        <v>-56.326011999999999</v>
      </c>
      <c r="J209" s="90">
        <v>23551020408.162998</v>
      </c>
      <c r="K209" s="90">
        <v>-72.415954999999997</v>
      </c>
      <c r="L209" s="90">
        <v>-61.186146000000001</v>
      </c>
    </row>
    <row r="210" spans="2:12" x14ac:dyDescent="0.25">
      <c r="B210" s="90">
        <v>23775510204.082001</v>
      </c>
      <c r="C210" s="90">
        <v>-67.581207000000006</v>
      </c>
      <c r="D210" s="90">
        <v>-56.059151</v>
      </c>
      <c r="J210" s="90">
        <v>23775510204.082001</v>
      </c>
      <c r="K210" s="90">
        <v>-71.835075000000003</v>
      </c>
      <c r="L210" s="90">
        <v>-62.080685000000003</v>
      </c>
    </row>
    <row r="211" spans="2:12" x14ac:dyDescent="0.25">
      <c r="B211" s="90">
        <v>24000000000</v>
      </c>
      <c r="C211" s="90">
        <v>-64.411201000000005</v>
      </c>
      <c r="D211" s="90">
        <v>-55.907558000000002</v>
      </c>
      <c r="J211" s="90">
        <v>24000000000</v>
      </c>
      <c r="K211" s="90">
        <v>-78.683807000000002</v>
      </c>
      <c r="L211" s="90">
        <v>-63.891585999999997</v>
      </c>
    </row>
    <row r="212" spans="2:12" x14ac:dyDescent="0.25">
      <c r="B212" s="90" t="s">
        <v>21</v>
      </c>
      <c r="C212" s="90"/>
      <c r="D212" s="90"/>
      <c r="J212" s="90" t="s">
        <v>21</v>
      </c>
      <c r="K212" s="90"/>
      <c r="L212" s="90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8"/>
  <sheetViews>
    <sheetView workbookViewId="0">
      <selection activeCell="J9" sqref="J9:L148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0" max="12" width="9.140625" style="87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7" bestFit="1" customWidth="1"/>
    <col min="17" max="17" width="2" style="7" customWidth="1"/>
  </cols>
  <sheetData>
    <row r="1" spans="1:17" x14ac:dyDescent="0.25">
      <c r="B1" s="87" t="s">
        <v>45</v>
      </c>
      <c r="E1" s="10"/>
      <c r="G1" s="41" t="s">
        <v>16</v>
      </c>
      <c r="J1" s="87" t="s">
        <v>45</v>
      </c>
      <c r="M1" s="10"/>
      <c r="O1" s="41" t="s">
        <v>17</v>
      </c>
      <c r="Q1" s="10"/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E2" s="10"/>
      <c r="G2" s="82" t="s">
        <v>157</v>
      </c>
      <c r="I2" s="50" t="s">
        <v>53</v>
      </c>
      <c r="J2" s="87" t="s">
        <v>139</v>
      </c>
      <c r="K2" s="87" t="s">
        <v>141</v>
      </c>
      <c r="L2" s="87" t="s">
        <v>142</v>
      </c>
      <c r="M2" s="10"/>
      <c r="O2" s="82" t="s">
        <v>157</v>
      </c>
      <c r="Q2" s="10"/>
    </row>
    <row r="3" spans="1:17" x14ac:dyDescent="0.25">
      <c r="B3" s="87" t="s">
        <v>140</v>
      </c>
      <c r="C3" s="87" t="s">
        <v>147</v>
      </c>
      <c r="D3" s="87" t="s">
        <v>155</v>
      </c>
      <c r="E3" s="10"/>
      <c r="G3" s="13"/>
      <c r="J3" s="87" t="s">
        <v>140</v>
      </c>
      <c r="K3" s="87" t="s">
        <v>147</v>
      </c>
      <c r="L3" s="87" t="s">
        <v>156</v>
      </c>
      <c r="M3" s="10"/>
      <c r="O3" s="13"/>
      <c r="Q3" s="10"/>
    </row>
    <row r="4" spans="1:17" x14ac:dyDescent="0.25">
      <c r="B4" s="87" t="s">
        <v>48</v>
      </c>
      <c r="E4" s="10"/>
      <c r="G4" s="41" t="s">
        <v>20</v>
      </c>
      <c r="J4" s="87" t="s">
        <v>48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86"/>
      <c r="Q5" s="10"/>
    </row>
    <row r="6" spans="1:17" ht="15.75" x14ac:dyDescent="0.25">
      <c r="E6" s="10"/>
      <c r="F6" s="6" t="s">
        <v>19</v>
      </c>
      <c r="G6" s="6" t="str">
        <f t="shared" ref="G6:G25" si="0">D32</f>
        <v>1Rx0L dBc(DB)</v>
      </c>
      <c r="H6" s="35">
        <v>1</v>
      </c>
      <c r="M6" s="10"/>
      <c r="N6" s="6" t="s">
        <v>19</v>
      </c>
      <c r="O6" s="6" t="str">
        <f t="shared" ref="O6:O25" si="1">L32</f>
        <v>1Rx0L dBc(DB)</v>
      </c>
      <c r="P6" s="35">
        <v>1</v>
      </c>
      <c r="Q6" s="10"/>
    </row>
    <row r="7" spans="1:17" ht="15.75" x14ac:dyDescent="0.25">
      <c r="B7" s="87" t="s">
        <v>49</v>
      </c>
      <c r="E7" s="10"/>
      <c r="F7" s="6">
        <f t="shared" ref="F7:F25" si="2">B33/1000000000</f>
        <v>1</v>
      </c>
      <c r="G7" s="6">
        <f t="shared" si="0"/>
        <v>8.3626699000000002</v>
      </c>
      <c r="H7" s="36">
        <f>ABS(AVERAGE(G7:G25)-(H6-1)*5)</f>
        <v>19.904599531578945</v>
      </c>
      <c r="J7" s="87" t="s">
        <v>49</v>
      </c>
      <c r="M7" s="10"/>
      <c r="N7" s="6">
        <f t="shared" ref="N7:N25" si="3">J33/1000000000</f>
        <v>1</v>
      </c>
      <c r="O7" s="6">
        <f t="shared" si="1"/>
        <v>-17.226037999999999</v>
      </c>
      <c r="P7" s="36">
        <f>ABS(AVERAGE(O7:O25)-(P6-1)*5)</f>
        <v>16.472585247368418</v>
      </c>
      <c r="Q7" s="10"/>
    </row>
    <row r="8" spans="1:17" x14ac:dyDescent="0.25">
      <c r="B8" s="87" t="s">
        <v>19</v>
      </c>
      <c r="C8" s="87" t="s">
        <v>56</v>
      </c>
      <c r="E8" s="10"/>
      <c r="F8" s="6">
        <f t="shared" si="2"/>
        <v>2.3888888888888999</v>
      </c>
      <c r="G8" s="6">
        <f t="shared" si="0"/>
        <v>-21.899875999999999</v>
      </c>
      <c r="H8" s="6"/>
      <c r="J8" s="87" t="s">
        <v>19</v>
      </c>
      <c r="K8" s="87" t="s">
        <v>56</v>
      </c>
      <c r="M8" s="10"/>
      <c r="N8" s="6">
        <f t="shared" si="3"/>
        <v>2.3888888888888999</v>
      </c>
      <c r="O8" s="6">
        <f t="shared" si="1"/>
        <v>-26.589452999999999</v>
      </c>
      <c r="P8" s="86"/>
      <c r="Q8" s="10"/>
    </row>
    <row r="9" spans="1:17" x14ac:dyDescent="0.25">
      <c r="B9" s="90">
        <v>1000000000</v>
      </c>
      <c r="C9" s="90">
        <v>-38.208877999999999</v>
      </c>
      <c r="D9" s="90"/>
      <c r="E9" s="10"/>
      <c r="F9" s="6">
        <f t="shared" si="2"/>
        <v>3.7777777777777999</v>
      </c>
      <c r="G9" s="6">
        <f t="shared" si="0"/>
        <v>-25.547357999999999</v>
      </c>
      <c r="H9" s="6"/>
      <c r="J9" s="90">
        <v>1000000000</v>
      </c>
      <c r="K9" s="90">
        <v>-16.776886000000001</v>
      </c>
      <c r="L9" s="90"/>
      <c r="M9" s="10"/>
      <c r="N9" s="6">
        <f t="shared" si="3"/>
        <v>3.7777777777777999</v>
      </c>
      <c r="O9" s="6">
        <f t="shared" si="1"/>
        <v>-20.830974999999999</v>
      </c>
      <c r="P9" s="86"/>
      <c r="Q9" s="10"/>
    </row>
    <row r="10" spans="1:17" x14ac:dyDescent="0.25">
      <c r="B10" s="90">
        <v>2388888888.8888998</v>
      </c>
      <c r="C10" s="90">
        <v>-6.4644088999999996</v>
      </c>
      <c r="D10" s="90"/>
      <c r="E10" s="10"/>
      <c r="F10" s="6">
        <f t="shared" si="2"/>
        <v>5.1666666666667007</v>
      </c>
      <c r="G10" s="6">
        <f t="shared" si="0"/>
        <v>-34.186855000000001</v>
      </c>
      <c r="H10" s="6"/>
      <c r="J10" s="90">
        <v>2388888888.8888998</v>
      </c>
      <c r="K10" s="90">
        <v>-9.5536136999999997</v>
      </c>
      <c r="L10" s="90"/>
      <c r="M10" s="10"/>
      <c r="N10" s="6">
        <f t="shared" si="3"/>
        <v>5.1666666666667007</v>
      </c>
      <c r="O10" s="6">
        <f t="shared" si="1"/>
        <v>-15.793495999999999</v>
      </c>
      <c r="P10" s="86"/>
      <c r="Q10" s="10"/>
    </row>
    <row r="11" spans="1:17" x14ac:dyDescent="0.25">
      <c r="B11" s="90">
        <v>3777777777.7778001</v>
      </c>
      <c r="C11" s="90">
        <v>-6.1272640000000003</v>
      </c>
      <c r="D11" s="90"/>
      <c r="E11" s="10"/>
      <c r="F11" s="6">
        <f t="shared" si="2"/>
        <v>6.5555555555555998</v>
      </c>
      <c r="G11" s="6">
        <f t="shared" si="0"/>
        <v>-32.865532000000002</v>
      </c>
      <c r="H11" s="6"/>
      <c r="J11" s="90">
        <v>3777777777.7778001</v>
      </c>
      <c r="K11" s="90">
        <v>-8.3126248999999994</v>
      </c>
      <c r="L11" s="90"/>
      <c r="M11" s="10"/>
      <c r="N11" s="6">
        <f t="shared" si="3"/>
        <v>6.5555555555555998</v>
      </c>
      <c r="O11" s="6">
        <f t="shared" si="1"/>
        <v>-28.532900000000001</v>
      </c>
      <c r="P11" s="86"/>
      <c r="Q11" s="10"/>
    </row>
    <row r="12" spans="1:17" x14ac:dyDescent="0.25">
      <c r="B12" s="90">
        <v>5166666666.6667004</v>
      </c>
      <c r="C12" s="90">
        <v>-6.4247474999999996</v>
      </c>
      <c r="D12" s="90"/>
      <c r="E12" s="10"/>
      <c r="F12" s="6">
        <f t="shared" si="2"/>
        <v>7.9444444444444002</v>
      </c>
      <c r="G12" s="6">
        <f t="shared" si="0"/>
        <v>-35.4846</v>
      </c>
      <c r="H12" s="6"/>
      <c r="J12" s="90">
        <v>5166666666.6667004</v>
      </c>
      <c r="K12" s="90">
        <v>-8.3682555999999995</v>
      </c>
      <c r="L12" s="90"/>
      <c r="M12" s="10"/>
      <c r="N12" s="6">
        <f t="shared" si="3"/>
        <v>7.9444444444444002</v>
      </c>
      <c r="O12" s="6">
        <f t="shared" si="1"/>
        <v>-20.073338</v>
      </c>
      <c r="P12" s="86"/>
      <c r="Q12" s="10"/>
    </row>
    <row r="13" spans="1:17" x14ac:dyDescent="0.25">
      <c r="B13" s="90">
        <v>6555555555.5556002</v>
      </c>
      <c r="C13" s="90">
        <v>-6.6440844999999999</v>
      </c>
      <c r="D13" s="90"/>
      <c r="E13" s="10"/>
      <c r="F13" s="6">
        <f t="shared" si="2"/>
        <v>9.3333333333333002</v>
      </c>
      <c r="G13" s="6">
        <f t="shared" si="0"/>
        <v>-30.034426</v>
      </c>
      <c r="H13" s="6"/>
      <c r="J13" s="90">
        <v>6555555555.5556002</v>
      </c>
      <c r="K13" s="90">
        <v>-8.0707892999999995</v>
      </c>
      <c r="L13" s="90"/>
      <c r="M13" s="10"/>
      <c r="N13" s="6">
        <f t="shared" si="3"/>
        <v>9.3333333333333002</v>
      </c>
      <c r="O13" s="6">
        <f t="shared" si="1"/>
        <v>-17.417149999999999</v>
      </c>
      <c r="P13" s="86"/>
      <c r="Q13" s="10"/>
    </row>
    <row r="14" spans="1:17" x14ac:dyDescent="0.25">
      <c r="B14" s="90">
        <v>7944444444.4443998</v>
      </c>
      <c r="C14" s="90">
        <v>-6.6486029999999996</v>
      </c>
      <c r="D14" s="90"/>
      <c r="E14" s="10"/>
      <c r="F14" s="6">
        <f t="shared" si="2"/>
        <v>10.722222222221999</v>
      </c>
      <c r="G14" s="6">
        <f t="shared" si="0"/>
        <v>-24.880396000000001</v>
      </c>
      <c r="H14" s="6"/>
      <c r="J14" s="90">
        <v>7944444444.4443998</v>
      </c>
      <c r="K14" s="90">
        <v>-8.2132959000000003</v>
      </c>
      <c r="L14" s="90"/>
      <c r="M14" s="10"/>
      <c r="N14" s="6">
        <f t="shared" si="3"/>
        <v>10.722222222221999</v>
      </c>
      <c r="O14" s="6">
        <f t="shared" si="1"/>
        <v>-21.250827999999998</v>
      </c>
      <c r="P14" s="86"/>
      <c r="Q14" s="10"/>
    </row>
    <row r="15" spans="1:17" x14ac:dyDescent="0.25">
      <c r="B15" s="90">
        <v>9333333333.3332996</v>
      </c>
      <c r="C15" s="90">
        <v>-7.4196210000000002</v>
      </c>
      <c r="D15" s="90"/>
      <c r="E15" s="10"/>
      <c r="F15" s="6">
        <f t="shared" si="2"/>
        <v>12.111111111111001</v>
      </c>
      <c r="G15" s="6">
        <f t="shared" si="0"/>
        <v>-23.775908000000001</v>
      </c>
      <c r="H15" s="6"/>
      <c r="J15" s="90">
        <v>9333333333.3332996</v>
      </c>
      <c r="K15" s="90">
        <v>-8.5120305999999992</v>
      </c>
      <c r="L15" s="90"/>
      <c r="M15" s="10"/>
      <c r="N15" s="6">
        <f t="shared" si="3"/>
        <v>12.111111111111001</v>
      </c>
      <c r="O15" s="6">
        <f t="shared" si="1"/>
        <v>-18.447631999999999</v>
      </c>
      <c r="P15" s="86"/>
      <c r="Q15" s="10"/>
    </row>
    <row r="16" spans="1:17" x14ac:dyDescent="0.25">
      <c r="B16" s="90">
        <v>10722222222.222</v>
      </c>
      <c r="C16" s="90">
        <v>-7.4154220000000004</v>
      </c>
      <c r="D16" s="90"/>
      <c r="E16" s="10"/>
      <c r="F16" s="6">
        <f t="shared" si="2"/>
        <v>13.5</v>
      </c>
      <c r="G16" s="6">
        <f t="shared" si="0"/>
        <v>-24.860453</v>
      </c>
      <c r="H16" s="6"/>
      <c r="J16" s="90">
        <v>10722222222.222</v>
      </c>
      <c r="K16" s="90">
        <v>-8.9497814000000009</v>
      </c>
      <c r="L16" s="90"/>
      <c r="M16" s="10"/>
      <c r="N16" s="6">
        <f t="shared" si="3"/>
        <v>13.5</v>
      </c>
      <c r="O16" s="6">
        <f t="shared" si="1"/>
        <v>-18.097681000000001</v>
      </c>
      <c r="P16" s="86"/>
      <c r="Q16" s="10"/>
    </row>
    <row r="17" spans="2:17" x14ac:dyDescent="0.25">
      <c r="B17" s="90">
        <v>12111111111.111</v>
      </c>
      <c r="C17" s="90">
        <v>-7.6886901999999999</v>
      </c>
      <c r="D17" s="90"/>
      <c r="E17" s="10"/>
      <c r="F17" s="6">
        <f t="shared" si="2"/>
        <v>14.888888888888999</v>
      </c>
      <c r="G17" s="6">
        <f t="shared" si="0"/>
        <v>-24.565771000000002</v>
      </c>
      <c r="H17" s="6"/>
      <c r="J17" s="90">
        <v>12111111111.111</v>
      </c>
      <c r="K17" s="90">
        <v>-9.6375522999999994</v>
      </c>
      <c r="L17" s="90"/>
      <c r="M17" s="10"/>
      <c r="N17" s="6">
        <f t="shared" si="3"/>
        <v>14.888888888888999</v>
      </c>
      <c r="O17" s="6">
        <f t="shared" si="1"/>
        <v>-17.379829000000001</v>
      </c>
      <c r="P17" s="86"/>
      <c r="Q17" s="10"/>
    </row>
    <row r="18" spans="2:17" x14ac:dyDescent="0.25">
      <c r="B18" s="90">
        <v>13500000000</v>
      </c>
      <c r="C18" s="90">
        <v>-7.1742166999999997</v>
      </c>
      <c r="D18" s="90"/>
      <c r="E18" s="10"/>
      <c r="F18" s="6">
        <f t="shared" si="2"/>
        <v>16.277777777777999</v>
      </c>
      <c r="G18" s="6">
        <f t="shared" si="0"/>
        <v>-23.383596000000001</v>
      </c>
      <c r="H18" s="6"/>
      <c r="J18" s="90">
        <v>13500000000</v>
      </c>
      <c r="K18" s="90">
        <v>-9.5708322999999993</v>
      </c>
      <c r="L18" s="90"/>
      <c r="M18" s="10"/>
      <c r="N18" s="6">
        <f t="shared" si="3"/>
        <v>16.277777777777999</v>
      </c>
      <c r="O18" s="6">
        <f t="shared" si="1"/>
        <v>-16.866354000000001</v>
      </c>
      <c r="P18" s="86"/>
      <c r="Q18" s="10"/>
    </row>
    <row r="19" spans="2:17" x14ac:dyDescent="0.25">
      <c r="B19" s="90">
        <v>14888888888.889</v>
      </c>
      <c r="C19" s="90">
        <v>-7.0752511</v>
      </c>
      <c r="D19" s="90"/>
      <c r="E19" s="10"/>
      <c r="F19" s="6">
        <f t="shared" si="2"/>
        <v>17.666666666666998</v>
      </c>
      <c r="G19" s="6">
        <f t="shared" si="0"/>
        <v>-19.219100999999998</v>
      </c>
      <c r="H19" s="6"/>
      <c r="J19" s="90">
        <v>14888888888.889</v>
      </c>
      <c r="K19" s="90">
        <v>-9.4185704999999995</v>
      </c>
      <c r="L19" s="90"/>
      <c r="M19" s="10"/>
      <c r="N19" s="6">
        <f t="shared" si="3"/>
        <v>17.666666666666998</v>
      </c>
      <c r="O19" s="6">
        <f t="shared" si="1"/>
        <v>-15.15701</v>
      </c>
      <c r="P19" s="86"/>
      <c r="Q19" s="10"/>
    </row>
    <row r="20" spans="2:17" x14ac:dyDescent="0.25">
      <c r="B20" s="90">
        <v>16277777777.778</v>
      </c>
      <c r="C20" s="90">
        <v>-7.6486200999999996</v>
      </c>
      <c r="D20" s="90"/>
      <c r="E20" s="10"/>
      <c r="F20" s="6">
        <f t="shared" si="2"/>
        <v>19.055555555556001</v>
      </c>
      <c r="G20" s="6">
        <f t="shared" si="0"/>
        <v>-18.299063</v>
      </c>
      <c r="H20" s="6"/>
      <c r="J20" s="90">
        <v>16277777777.778</v>
      </c>
      <c r="K20" s="90">
        <v>-9.1499863000000001</v>
      </c>
      <c r="L20" s="90"/>
      <c r="M20" s="10"/>
      <c r="N20" s="6">
        <f t="shared" si="3"/>
        <v>19.055555555556001</v>
      </c>
      <c r="O20" s="6">
        <f t="shared" si="1"/>
        <v>-13.972384999999999</v>
      </c>
      <c r="P20" s="86"/>
      <c r="Q20" s="10"/>
    </row>
    <row r="21" spans="2:17" x14ac:dyDescent="0.25">
      <c r="B21" s="90">
        <v>17666666666.667</v>
      </c>
      <c r="C21" s="90">
        <v>-8.3903046000000003</v>
      </c>
      <c r="D21" s="90"/>
      <c r="E21" s="10"/>
      <c r="F21" s="6">
        <f t="shared" si="2"/>
        <v>20.444444444443999</v>
      </c>
      <c r="G21" s="6">
        <f t="shared" si="0"/>
        <v>-20.247544999999999</v>
      </c>
      <c r="H21" s="6"/>
      <c r="J21" s="90">
        <v>17666666666.667</v>
      </c>
      <c r="K21" s="90">
        <v>-9.7534045999999996</v>
      </c>
      <c r="L21" s="90"/>
      <c r="M21" s="10"/>
      <c r="N21" s="6">
        <f t="shared" si="3"/>
        <v>20.444444444443999</v>
      </c>
      <c r="O21" s="6">
        <f t="shared" si="1"/>
        <v>-14.252167</v>
      </c>
      <c r="P21" s="86"/>
      <c r="Q21" s="10"/>
    </row>
    <row r="22" spans="2:17" x14ac:dyDescent="0.25">
      <c r="B22" s="90">
        <v>19055555555.556</v>
      </c>
      <c r="C22" s="90">
        <v>-8.9802283999999997</v>
      </c>
      <c r="D22" s="90"/>
      <c r="E22" s="10"/>
      <c r="F22" s="6">
        <f t="shared" si="2"/>
        <v>21.833333333333002</v>
      </c>
      <c r="G22" s="6">
        <f t="shared" si="0"/>
        <v>-33.827522000000002</v>
      </c>
      <c r="H22" s="6"/>
      <c r="J22" s="90">
        <v>19055555555.556</v>
      </c>
      <c r="K22" s="90">
        <v>-11.509084</v>
      </c>
      <c r="L22" s="90"/>
      <c r="M22" s="10"/>
      <c r="N22" s="6">
        <f t="shared" si="3"/>
        <v>21.833333333333002</v>
      </c>
      <c r="O22" s="6">
        <f t="shared" si="1"/>
        <v>-13.129564999999999</v>
      </c>
      <c r="P22" s="86"/>
      <c r="Q22" s="10"/>
    </row>
    <row r="23" spans="2:17" x14ac:dyDescent="0.25">
      <c r="B23" s="90">
        <v>20444444444.444</v>
      </c>
      <c r="C23" s="90">
        <v>-10.042081</v>
      </c>
      <c r="D23" s="90"/>
      <c r="E23" s="10"/>
      <c r="F23" s="6">
        <f t="shared" si="2"/>
        <v>23.222222222222001</v>
      </c>
      <c r="G23" s="6">
        <f t="shared" si="0"/>
        <v>-17.398309999999999</v>
      </c>
      <c r="H23" s="6"/>
      <c r="J23" s="90">
        <v>20444444444.444</v>
      </c>
      <c r="K23" s="90">
        <v>-11.497199999999999</v>
      </c>
      <c r="L23" s="90"/>
      <c r="M23" s="10"/>
      <c r="N23" s="6">
        <f t="shared" si="3"/>
        <v>23.222222222222001</v>
      </c>
      <c r="O23" s="6">
        <f t="shared" si="1"/>
        <v>-9.7112656000000008</v>
      </c>
      <c r="P23" s="86"/>
      <c r="Q23" s="10"/>
    </row>
    <row r="24" spans="2:17" x14ac:dyDescent="0.25">
      <c r="B24" s="90">
        <v>21833333333.333</v>
      </c>
      <c r="C24" s="90">
        <v>-10.827826</v>
      </c>
      <c r="D24" s="90"/>
      <c r="E24" s="10"/>
      <c r="F24" s="6">
        <f t="shared" si="2"/>
        <v>24.611111111111001</v>
      </c>
      <c r="G24" s="6">
        <f t="shared" si="0"/>
        <v>-12.908149</v>
      </c>
      <c r="H24" s="6"/>
      <c r="J24" s="90">
        <v>21833333333.333</v>
      </c>
      <c r="K24" s="90">
        <v>-11.426162</v>
      </c>
      <c r="L24" s="90"/>
      <c r="M24" s="10"/>
      <c r="N24" s="6">
        <f t="shared" si="3"/>
        <v>24.611111111111001</v>
      </c>
      <c r="O24" s="6">
        <f t="shared" si="1"/>
        <v>-5.9181013</v>
      </c>
      <c r="P24" s="86"/>
      <c r="Q24" s="10"/>
    </row>
    <row r="25" spans="2:17" x14ac:dyDescent="0.25">
      <c r="B25" s="90">
        <v>23222222222.222</v>
      </c>
      <c r="C25" s="90">
        <v>-11.176564000000001</v>
      </c>
      <c r="D25" s="90"/>
      <c r="E25" s="10"/>
      <c r="F25" s="6">
        <f t="shared" si="2"/>
        <v>26</v>
      </c>
      <c r="G25" s="6">
        <f t="shared" si="0"/>
        <v>36.834400000000002</v>
      </c>
      <c r="H25" s="6"/>
      <c r="J25" s="90">
        <v>23222222222.222</v>
      </c>
      <c r="K25" s="90">
        <v>-12.693066999999999</v>
      </c>
      <c r="L25" s="90"/>
      <c r="M25" s="10"/>
      <c r="N25" s="6">
        <f t="shared" si="3"/>
        <v>26</v>
      </c>
      <c r="O25" s="6">
        <f t="shared" si="1"/>
        <v>-2.3329518</v>
      </c>
      <c r="P25" s="86"/>
      <c r="Q25" s="10"/>
    </row>
    <row r="26" spans="2:17" x14ac:dyDescent="0.25">
      <c r="B26" s="90">
        <v>24611111111.111</v>
      </c>
      <c r="C26" s="90">
        <v>-17.013227000000001</v>
      </c>
      <c r="D26" s="90"/>
      <c r="E26" s="10"/>
      <c r="F26" s="6" t="s">
        <v>21</v>
      </c>
      <c r="H26" s="6"/>
      <c r="J26" s="90">
        <v>24611111111.111</v>
      </c>
      <c r="K26" s="90">
        <v>-16.344968999999999</v>
      </c>
      <c r="L26" s="90"/>
      <c r="M26" s="10"/>
      <c r="N26" s="6" t="s">
        <v>21</v>
      </c>
      <c r="P26" s="86"/>
      <c r="Q26" s="10"/>
    </row>
    <row r="27" spans="2:17" x14ac:dyDescent="0.25">
      <c r="B27" s="90">
        <v>26000000000</v>
      </c>
      <c r="C27" s="90">
        <v>-70.100960000000001</v>
      </c>
      <c r="D27" s="90"/>
      <c r="E27" s="10"/>
      <c r="H27" s="6"/>
      <c r="J27" s="90">
        <v>26000000000</v>
      </c>
      <c r="K27" s="90">
        <v>-22.346776999999999</v>
      </c>
      <c r="L27" s="90"/>
      <c r="M27" s="10"/>
      <c r="P27" s="86"/>
      <c r="Q27" s="10"/>
    </row>
    <row r="28" spans="2:17" x14ac:dyDescent="0.25">
      <c r="B28" s="90" t="s">
        <v>21</v>
      </c>
      <c r="C28" s="90"/>
      <c r="D28" s="90"/>
      <c r="E28" s="10"/>
      <c r="H28" s="6"/>
      <c r="J28" s="90" t="s">
        <v>21</v>
      </c>
      <c r="K28" s="90"/>
      <c r="L28" s="90"/>
      <c r="M28" s="10"/>
      <c r="P28" s="86"/>
      <c r="Q28" s="10"/>
    </row>
    <row r="29" spans="2:17" x14ac:dyDescent="0.25">
      <c r="B29" s="90"/>
      <c r="C29" s="90"/>
      <c r="D29" s="90"/>
      <c r="E29" s="10"/>
      <c r="F29" s="6" t="s">
        <v>22</v>
      </c>
      <c r="H29" s="6"/>
      <c r="J29" s="90"/>
      <c r="K29" s="90"/>
      <c r="L29" s="90"/>
      <c r="M29" s="10"/>
      <c r="N29" s="6" t="s">
        <v>22</v>
      </c>
      <c r="P29" s="86"/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2Rx0L dBc(DB)</v>
      </c>
      <c r="H30" s="35">
        <v>2</v>
      </c>
      <c r="J30" s="90"/>
      <c r="K30" s="90"/>
      <c r="L30" s="90"/>
      <c r="M30" s="10"/>
      <c r="N30" s="6" t="s">
        <v>19</v>
      </c>
      <c r="O30" s="6" t="str">
        <f t="shared" ref="O30:O49" si="5">L56</f>
        <v>2Rx0L dBc(DB)</v>
      </c>
      <c r="P30" s="35">
        <v>2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1</v>
      </c>
      <c r="G31" s="6">
        <f t="shared" si="4"/>
        <v>-47.113194</v>
      </c>
      <c r="H31" s="36">
        <f>ABS(AVERAGE(G31:G49)-(H30-1)*5)</f>
        <v>65.619504768421081</v>
      </c>
      <c r="J31" s="90" t="s">
        <v>18</v>
      </c>
      <c r="K31" s="90"/>
      <c r="L31" s="90"/>
      <c r="M31" s="10"/>
      <c r="N31" s="6">
        <f t="shared" ref="N31:N49" si="7">J57/1000000000</f>
        <v>1</v>
      </c>
      <c r="O31" s="6">
        <f t="shared" si="5"/>
        <v>-78.276711000000006</v>
      </c>
      <c r="P31" s="36">
        <f>ABS(AVERAGE(O31:O49)-(P30-1)*5)</f>
        <v>73.57002142105263</v>
      </c>
      <c r="Q31" s="10"/>
    </row>
    <row r="32" spans="2:17" x14ac:dyDescent="0.25">
      <c r="B32" s="90" t="s">
        <v>19</v>
      </c>
      <c r="C32" s="90" t="s">
        <v>226</v>
      </c>
      <c r="D32" s="90" t="s">
        <v>227</v>
      </c>
      <c r="E32" s="10"/>
      <c r="F32" s="6">
        <f t="shared" si="6"/>
        <v>2.3888888888888999</v>
      </c>
      <c r="G32" s="6">
        <f t="shared" si="4"/>
        <v>-67.214141999999995</v>
      </c>
      <c r="H32" s="6"/>
      <c r="J32" s="90" t="s">
        <v>19</v>
      </c>
      <c r="K32" s="90" t="s">
        <v>226</v>
      </c>
      <c r="L32" s="90" t="s">
        <v>227</v>
      </c>
      <c r="M32" s="10"/>
      <c r="N32" s="6">
        <f t="shared" si="7"/>
        <v>2.3888888888888999</v>
      </c>
      <c r="O32" s="6">
        <f t="shared" si="5"/>
        <v>-70.782302999999999</v>
      </c>
      <c r="P32" s="86"/>
      <c r="Q32" s="10"/>
    </row>
    <row r="33" spans="2:17" x14ac:dyDescent="0.25">
      <c r="B33" s="90">
        <v>1000000000</v>
      </c>
      <c r="C33" s="90">
        <v>-29.846209000000002</v>
      </c>
      <c r="D33" s="90">
        <v>8.3626699000000002</v>
      </c>
      <c r="E33" s="10"/>
      <c r="F33" s="6">
        <f t="shared" si="6"/>
        <v>3.7777777777777999</v>
      </c>
      <c r="G33" s="6">
        <f t="shared" si="4"/>
        <v>-62.206783000000001</v>
      </c>
      <c r="H33" s="6"/>
      <c r="J33" s="90">
        <v>1000000000</v>
      </c>
      <c r="K33" s="90">
        <v>-34.002921999999998</v>
      </c>
      <c r="L33" s="90">
        <v>-17.226037999999999</v>
      </c>
      <c r="M33" s="10"/>
      <c r="N33" s="6">
        <f t="shared" si="7"/>
        <v>3.7777777777777999</v>
      </c>
      <c r="O33" s="6">
        <f t="shared" si="5"/>
        <v>-62.357532999999997</v>
      </c>
      <c r="P33" s="86"/>
      <c r="Q33" s="10"/>
    </row>
    <row r="34" spans="2:17" x14ac:dyDescent="0.25">
      <c r="B34" s="90">
        <v>2388888888.8888998</v>
      </c>
      <c r="C34" s="90">
        <v>-28.364284999999999</v>
      </c>
      <c r="D34" s="90">
        <v>-21.899875999999999</v>
      </c>
      <c r="E34" s="10"/>
      <c r="F34" s="6">
        <f t="shared" si="6"/>
        <v>5.1666666666667007</v>
      </c>
      <c r="G34" s="6">
        <f t="shared" si="4"/>
        <v>-61.914909000000002</v>
      </c>
      <c r="H34" s="6"/>
      <c r="J34" s="90">
        <v>2388888888.8888998</v>
      </c>
      <c r="K34" s="90">
        <v>-36.143065999999997</v>
      </c>
      <c r="L34" s="90">
        <v>-26.589452999999999</v>
      </c>
      <c r="M34" s="10"/>
      <c r="N34" s="6">
        <f t="shared" si="7"/>
        <v>5.1666666666667007</v>
      </c>
      <c r="O34" s="6">
        <f t="shared" si="5"/>
        <v>-66.044075000000007</v>
      </c>
      <c r="P34" s="86"/>
      <c r="Q34" s="10"/>
    </row>
    <row r="35" spans="2:17" x14ac:dyDescent="0.25">
      <c r="B35" s="90">
        <v>3777777777.7778001</v>
      </c>
      <c r="C35" s="90">
        <v>-31.674621999999999</v>
      </c>
      <c r="D35" s="90">
        <v>-25.547357999999999</v>
      </c>
      <c r="E35" s="10"/>
      <c r="F35" s="6">
        <f t="shared" si="6"/>
        <v>6.5555555555555998</v>
      </c>
      <c r="G35" s="6">
        <f t="shared" si="4"/>
        <v>-71.466697999999994</v>
      </c>
      <c r="H35" s="6"/>
      <c r="J35" s="90">
        <v>3777777777.7778001</v>
      </c>
      <c r="K35" s="90">
        <v>-29.143598999999998</v>
      </c>
      <c r="L35" s="90">
        <v>-20.830974999999999</v>
      </c>
      <c r="M35" s="10"/>
      <c r="N35" s="6">
        <f t="shared" si="7"/>
        <v>6.5555555555555998</v>
      </c>
      <c r="O35" s="6">
        <f t="shared" si="5"/>
        <v>-71.326744000000005</v>
      </c>
      <c r="P35" s="86"/>
      <c r="Q35" s="10"/>
    </row>
    <row r="36" spans="2:17" x14ac:dyDescent="0.25">
      <c r="B36" s="90">
        <v>5166666666.6667004</v>
      </c>
      <c r="C36" s="90">
        <v>-40.611603000000002</v>
      </c>
      <c r="D36" s="90">
        <v>-34.186855000000001</v>
      </c>
      <c r="E36" s="10"/>
      <c r="F36" s="6">
        <f t="shared" si="6"/>
        <v>7.9444444444444002</v>
      </c>
      <c r="G36" s="6">
        <f t="shared" si="4"/>
        <v>-68.401527000000002</v>
      </c>
      <c r="H36" s="6"/>
      <c r="J36" s="90">
        <v>5166666666.6667004</v>
      </c>
      <c r="K36" s="90">
        <v>-24.161750999999999</v>
      </c>
      <c r="L36" s="90">
        <v>-15.793495999999999</v>
      </c>
      <c r="M36" s="10"/>
      <c r="N36" s="6">
        <f t="shared" si="7"/>
        <v>7.9444444444444002</v>
      </c>
      <c r="O36" s="6">
        <f t="shared" si="5"/>
        <v>-64.933295999999999</v>
      </c>
      <c r="P36" s="86"/>
      <c r="Q36" s="10"/>
    </row>
    <row r="37" spans="2:17" x14ac:dyDescent="0.25">
      <c r="B37" s="90">
        <v>6555555555.5556002</v>
      </c>
      <c r="C37" s="90">
        <v>-39.509616999999999</v>
      </c>
      <c r="D37" s="90">
        <v>-32.865532000000002</v>
      </c>
      <c r="E37" s="10"/>
      <c r="F37" s="6">
        <f t="shared" si="6"/>
        <v>9.3333333333333002</v>
      </c>
      <c r="G37" s="6">
        <f t="shared" si="4"/>
        <v>-56.121558999999998</v>
      </c>
      <c r="H37" s="6"/>
      <c r="J37" s="90">
        <v>6555555555.5556002</v>
      </c>
      <c r="K37" s="90">
        <v>-36.603690999999998</v>
      </c>
      <c r="L37" s="90">
        <v>-28.532900000000001</v>
      </c>
      <c r="M37" s="10"/>
      <c r="N37" s="6">
        <f t="shared" si="7"/>
        <v>9.3333333333333002</v>
      </c>
      <c r="O37" s="6">
        <f t="shared" si="5"/>
        <v>-66.865334000000004</v>
      </c>
      <c r="P37" s="86"/>
      <c r="Q37" s="10"/>
    </row>
    <row r="38" spans="2:17" x14ac:dyDescent="0.25">
      <c r="B38" s="90">
        <v>7944444444.4443998</v>
      </c>
      <c r="C38" s="90">
        <v>-42.133201999999997</v>
      </c>
      <c r="D38" s="90">
        <v>-35.4846</v>
      </c>
      <c r="E38" s="10"/>
      <c r="F38" s="6">
        <f t="shared" si="6"/>
        <v>10.722222222221999</v>
      </c>
      <c r="G38" s="6">
        <f t="shared" si="4"/>
        <v>-55.222102999999997</v>
      </c>
      <c r="H38" s="6"/>
      <c r="J38" s="90">
        <v>7944444444.4443998</v>
      </c>
      <c r="K38" s="90">
        <v>-28.286633999999999</v>
      </c>
      <c r="L38" s="90">
        <v>-20.073338</v>
      </c>
      <c r="M38" s="10"/>
      <c r="N38" s="6">
        <f t="shared" si="7"/>
        <v>10.722222222221999</v>
      </c>
      <c r="O38" s="6">
        <f t="shared" si="5"/>
        <v>-68.862426999999997</v>
      </c>
      <c r="P38" s="86"/>
      <c r="Q38" s="10"/>
    </row>
    <row r="39" spans="2:17" x14ac:dyDescent="0.25">
      <c r="B39" s="90">
        <v>9333333333.3332996</v>
      </c>
      <c r="C39" s="90">
        <v>-37.454048</v>
      </c>
      <c r="D39" s="90">
        <v>-30.034426</v>
      </c>
      <c r="E39" s="10"/>
      <c r="F39" s="6">
        <f t="shared" si="6"/>
        <v>12.111111111111001</v>
      </c>
      <c r="G39" s="6">
        <f t="shared" si="4"/>
        <v>-57.848720999999998</v>
      </c>
      <c r="H39" s="6"/>
      <c r="J39" s="90">
        <v>9333333333.3332996</v>
      </c>
      <c r="K39" s="90">
        <v>-25.929182000000001</v>
      </c>
      <c r="L39" s="90">
        <v>-17.417149999999999</v>
      </c>
      <c r="M39" s="10"/>
      <c r="N39" s="6">
        <f t="shared" si="7"/>
        <v>12.111111111111001</v>
      </c>
      <c r="O39" s="6">
        <f t="shared" si="5"/>
        <v>-71.367485000000002</v>
      </c>
      <c r="P39" s="86"/>
      <c r="Q39" s="10"/>
    </row>
    <row r="40" spans="2:17" x14ac:dyDescent="0.25">
      <c r="B40" s="90">
        <v>10722222222.222</v>
      </c>
      <c r="C40" s="90">
        <v>-32.295817999999997</v>
      </c>
      <c r="D40" s="90">
        <v>-24.880396000000001</v>
      </c>
      <c r="E40" s="10"/>
      <c r="F40" s="6">
        <f t="shared" si="6"/>
        <v>13.5</v>
      </c>
      <c r="G40" s="6">
        <f t="shared" si="4"/>
        <v>-62.230441999999996</v>
      </c>
      <c r="H40" s="6"/>
      <c r="J40" s="90">
        <v>10722222222.222</v>
      </c>
      <c r="K40" s="90">
        <v>-30.200609</v>
      </c>
      <c r="L40" s="90">
        <v>-21.250827999999998</v>
      </c>
      <c r="M40" s="10"/>
      <c r="N40" s="6">
        <f t="shared" si="7"/>
        <v>13.5</v>
      </c>
      <c r="O40" s="6">
        <f t="shared" si="5"/>
        <v>-80.070007000000004</v>
      </c>
      <c r="P40" s="86"/>
      <c r="Q40" s="10"/>
    </row>
    <row r="41" spans="2:17" x14ac:dyDescent="0.25">
      <c r="B41" s="90">
        <v>12111111111.111</v>
      </c>
      <c r="C41" s="90">
        <v>-31.464597999999999</v>
      </c>
      <c r="D41" s="90">
        <v>-23.775908000000001</v>
      </c>
      <c r="E41" s="10"/>
      <c r="F41" s="6">
        <f t="shared" si="6"/>
        <v>14.888888888888999</v>
      </c>
      <c r="G41" s="6">
        <f t="shared" si="4"/>
        <v>-70.425171000000006</v>
      </c>
      <c r="H41" s="6"/>
      <c r="J41" s="90">
        <v>12111111111.111</v>
      </c>
      <c r="K41" s="90">
        <v>-28.085184000000002</v>
      </c>
      <c r="L41" s="90">
        <v>-18.447631999999999</v>
      </c>
      <c r="M41" s="10"/>
      <c r="N41" s="6">
        <f t="shared" si="7"/>
        <v>14.888888888888999</v>
      </c>
      <c r="O41" s="6">
        <f t="shared" si="5"/>
        <v>-69.246109000000004</v>
      </c>
      <c r="P41" s="86"/>
      <c r="Q41" s="10"/>
    </row>
    <row r="42" spans="2:17" x14ac:dyDescent="0.25">
      <c r="B42" s="90">
        <v>13500000000</v>
      </c>
      <c r="C42" s="90">
        <v>-32.034668000000003</v>
      </c>
      <c r="D42" s="90">
        <v>-24.860453</v>
      </c>
      <c r="E42" s="10"/>
      <c r="F42" s="6">
        <f t="shared" si="6"/>
        <v>16.277777777777999</v>
      </c>
      <c r="G42" s="6">
        <f t="shared" si="4"/>
        <v>-67.812270999999996</v>
      </c>
      <c r="H42" s="6"/>
      <c r="J42" s="90">
        <v>13500000000</v>
      </c>
      <c r="K42" s="90">
        <v>-27.668513999999998</v>
      </c>
      <c r="L42" s="90">
        <v>-18.097681000000001</v>
      </c>
      <c r="M42" s="10"/>
      <c r="N42" s="6">
        <f t="shared" si="7"/>
        <v>16.277777777777999</v>
      </c>
      <c r="O42" s="6">
        <f t="shared" si="5"/>
        <v>-67.123299000000003</v>
      </c>
      <c r="P42" s="86"/>
      <c r="Q42" s="10"/>
    </row>
    <row r="43" spans="2:17" x14ac:dyDescent="0.25">
      <c r="B43" s="90">
        <v>14888888888.889</v>
      </c>
      <c r="C43" s="90">
        <v>-31.641022</v>
      </c>
      <c r="D43" s="90">
        <v>-24.565771000000002</v>
      </c>
      <c r="E43" s="10"/>
      <c r="F43" s="6">
        <f t="shared" si="6"/>
        <v>17.666666666666998</v>
      </c>
      <c r="G43" s="6">
        <f t="shared" si="4"/>
        <v>-64.110802000000007</v>
      </c>
      <c r="H43" s="6"/>
      <c r="J43" s="90">
        <v>14888888888.889</v>
      </c>
      <c r="K43" s="90">
        <v>-26.798400999999998</v>
      </c>
      <c r="L43" s="90">
        <v>-17.379829000000001</v>
      </c>
      <c r="M43" s="10"/>
      <c r="N43" s="6">
        <f t="shared" si="7"/>
        <v>17.666666666666998</v>
      </c>
      <c r="O43" s="6">
        <f t="shared" si="5"/>
        <v>-70.882857999999999</v>
      </c>
      <c r="P43" s="86"/>
      <c r="Q43" s="10"/>
    </row>
    <row r="44" spans="2:17" x14ac:dyDescent="0.25">
      <c r="B44" s="90">
        <v>16277777777.778</v>
      </c>
      <c r="C44" s="90">
        <v>-31.032215000000001</v>
      </c>
      <c r="D44" s="90">
        <v>-23.383596000000001</v>
      </c>
      <c r="E44" s="10"/>
      <c r="F44" s="6">
        <f t="shared" si="6"/>
        <v>19.055555555556001</v>
      </c>
      <c r="G44" s="6">
        <f t="shared" si="4"/>
        <v>-66.818236999999996</v>
      </c>
      <c r="H44" s="6"/>
      <c r="J44" s="90">
        <v>16277777777.778</v>
      </c>
      <c r="K44" s="90">
        <v>-26.01634</v>
      </c>
      <c r="L44" s="90">
        <v>-16.866354000000001</v>
      </c>
      <c r="M44" s="10"/>
      <c r="N44" s="6">
        <f t="shared" si="7"/>
        <v>19.055555555556001</v>
      </c>
      <c r="O44" s="6">
        <f t="shared" si="5"/>
        <v>-73.086928999999998</v>
      </c>
      <c r="P44" s="86"/>
      <c r="Q44" s="10"/>
    </row>
    <row r="45" spans="2:17" x14ac:dyDescent="0.25">
      <c r="B45" s="90">
        <v>17666666666.667</v>
      </c>
      <c r="C45" s="90">
        <v>-27.609406</v>
      </c>
      <c r="D45" s="90">
        <v>-19.219100999999998</v>
      </c>
      <c r="E45" s="10"/>
      <c r="F45" s="6">
        <f t="shared" si="6"/>
        <v>20.444444444443999</v>
      </c>
      <c r="G45" s="6">
        <f t="shared" si="4"/>
        <v>-70.471573000000006</v>
      </c>
      <c r="H45" s="6"/>
      <c r="J45" s="90">
        <v>17666666666.667</v>
      </c>
      <c r="K45" s="90">
        <v>-24.910413999999999</v>
      </c>
      <c r="L45" s="90">
        <v>-15.15701</v>
      </c>
      <c r="M45" s="10"/>
      <c r="N45" s="6">
        <f t="shared" si="7"/>
        <v>20.444444444443999</v>
      </c>
      <c r="O45" s="6">
        <f t="shared" si="5"/>
        <v>-66.596091999999999</v>
      </c>
      <c r="P45" s="86"/>
      <c r="Q45" s="10"/>
    </row>
    <row r="46" spans="2:17" x14ac:dyDescent="0.25">
      <c r="B46" s="90">
        <v>19055555555.556</v>
      </c>
      <c r="C46" s="90">
        <v>-27.279292999999999</v>
      </c>
      <c r="D46" s="90">
        <v>-18.299063</v>
      </c>
      <c r="E46" s="10"/>
      <c r="F46" s="6">
        <f t="shared" si="6"/>
        <v>21.833333333333002</v>
      </c>
      <c r="G46" s="6">
        <f t="shared" si="4"/>
        <v>-68.966209000000006</v>
      </c>
      <c r="H46" s="6"/>
      <c r="J46" s="90">
        <v>19055555555.556</v>
      </c>
      <c r="K46" s="90">
        <v>-25.481468</v>
      </c>
      <c r="L46" s="90">
        <v>-13.972384999999999</v>
      </c>
      <c r="M46" s="10"/>
      <c r="N46" s="6">
        <f t="shared" si="7"/>
        <v>21.833333333333002</v>
      </c>
      <c r="O46" s="6">
        <f t="shared" si="5"/>
        <v>-67.637894000000003</v>
      </c>
      <c r="P46" s="86"/>
      <c r="Q46" s="10"/>
    </row>
    <row r="47" spans="2:17" x14ac:dyDescent="0.25">
      <c r="B47" s="90">
        <v>20444444444.444</v>
      </c>
      <c r="C47" s="90">
        <v>-30.289625000000001</v>
      </c>
      <c r="D47" s="90">
        <v>-20.247544999999999</v>
      </c>
      <c r="E47" s="10"/>
      <c r="F47" s="6">
        <f t="shared" si="6"/>
        <v>23.222222222222001</v>
      </c>
      <c r="G47" s="6">
        <f t="shared" si="4"/>
        <v>-66.803459000000004</v>
      </c>
      <c r="H47" s="6"/>
      <c r="J47" s="90">
        <v>20444444444.444</v>
      </c>
      <c r="K47" s="90">
        <v>-25.749366999999999</v>
      </c>
      <c r="L47" s="90">
        <v>-14.252167</v>
      </c>
      <c r="M47" s="10"/>
      <c r="N47" s="6">
        <f t="shared" si="7"/>
        <v>23.222222222222001</v>
      </c>
      <c r="O47" s="6">
        <f t="shared" si="5"/>
        <v>-64.484229999999997</v>
      </c>
      <c r="P47" s="86"/>
      <c r="Q47" s="10"/>
    </row>
    <row r="48" spans="2:17" x14ac:dyDescent="0.25">
      <c r="B48" s="90">
        <v>21833333333.333</v>
      </c>
      <c r="C48" s="90">
        <v>-44.655349999999999</v>
      </c>
      <c r="D48" s="90">
        <v>-33.827522000000002</v>
      </c>
      <c r="E48" s="10"/>
      <c r="F48" s="6">
        <f t="shared" si="6"/>
        <v>24.611111111111001</v>
      </c>
      <c r="G48" s="6">
        <f t="shared" si="4"/>
        <v>-58.805762999999999</v>
      </c>
      <c r="H48" s="6"/>
      <c r="J48" s="90">
        <v>21833333333.333</v>
      </c>
      <c r="K48" s="90">
        <v>-24.555727000000001</v>
      </c>
      <c r="L48" s="90">
        <v>-13.129564999999999</v>
      </c>
      <c r="M48" s="10"/>
      <c r="N48" s="6">
        <f t="shared" si="7"/>
        <v>24.611111111111001</v>
      </c>
      <c r="O48" s="6">
        <f t="shared" si="5"/>
        <v>-63.634307999999997</v>
      </c>
      <c r="P48" s="86"/>
      <c r="Q48" s="10"/>
    </row>
    <row r="49" spans="2:17" x14ac:dyDescent="0.25">
      <c r="B49" s="90">
        <v>23222222222.222</v>
      </c>
      <c r="C49" s="90">
        <v>-28.574873</v>
      </c>
      <c r="D49" s="90">
        <v>-17.398309999999999</v>
      </c>
      <c r="E49" s="10"/>
      <c r="F49" s="6">
        <f t="shared" si="6"/>
        <v>26</v>
      </c>
      <c r="G49" s="6">
        <f t="shared" si="4"/>
        <v>-7.8170276000000003</v>
      </c>
      <c r="H49" s="6"/>
      <c r="J49" s="90">
        <v>23222222222.222</v>
      </c>
      <c r="K49" s="90">
        <v>-22.404330999999999</v>
      </c>
      <c r="L49" s="90">
        <v>-9.7112656000000008</v>
      </c>
      <c r="M49" s="10"/>
      <c r="N49" s="6">
        <f t="shared" si="7"/>
        <v>26</v>
      </c>
      <c r="O49" s="6">
        <f t="shared" si="5"/>
        <v>-59.252772999999998</v>
      </c>
      <c r="P49" s="86"/>
      <c r="Q49" s="10"/>
    </row>
    <row r="50" spans="2:17" x14ac:dyDescent="0.25">
      <c r="B50" s="90">
        <v>24611111111.111</v>
      </c>
      <c r="C50" s="90">
        <v>-29.921375000000001</v>
      </c>
      <c r="D50" s="90">
        <v>-12.908149</v>
      </c>
      <c r="E50" s="10"/>
      <c r="F50" s="6" t="s">
        <v>21</v>
      </c>
      <c r="H50" s="6"/>
      <c r="J50" s="90">
        <v>24611111111.111</v>
      </c>
      <c r="K50" s="90">
        <v>-22.263071</v>
      </c>
      <c r="L50" s="90">
        <v>-5.9181013</v>
      </c>
      <c r="M50" s="10"/>
      <c r="N50" s="6" t="s">
        <v>21</v>
      </c>
      <c r="P50" s="86"/>
      <c r="Q50" s="10"/>
    </row>
    <row r="51" spans="2:17" x14ac:dyDescent="0.25">
      <c r="B51" s="90">
        <v>26000000000</v>
      </c>
      <c r="C51" s="90">
        <v>-33.266556000000001</v>
      </c>
      <c r="D51" s="90">
        <v>36.834400000000002</v>
      </c>
      <c r="E51" s="10"/>
      <c r="H51" s="6"/>
      <c r="J51" s="90">
        <v>26000000000</v>
      </c>
      <c r="K51" s="90">
        <v>-24.679728999999998</v>
      </c>
      <c r="L51" s="90">
        <v>-2.3329518</v>
      </c>
      <c r="M51" s="10"/>
      <c r="P51" s="86"/>
      <c r="Q51" s="10"/>
    </row>
    <row r="52" spans="2:17" x14ac:dyDescent="0.25">
      <c r="B52" s="90" t="s">
        <v>21</v>
      </c>
      <c r="C52" s="90"/>
      <c r="D52" s="90"/>
      <c r="E52" s="8"/>
      <c r="H52" s="6"/>
      <c r="J52" s="90" t="s">
        <v>21</v>
      </c>
      <c r="K52" s="90"/>
      <c r="L52" s="90"/>
      <c r="M52" s="8"/>
      <c r="P52" s="86"/>
      <c r="Q52" s="8"/>
    </row>
    <row r="53" spans="2:17" x14ac:dyDescent="0.25">
      <c r="B53" s="90"/>
      <c r="C53" s="90"/>
      <c r="D53" s="90"/>
      <c r="E53" s="8"/>
      <c r="F53" s="6" t="s">
        <v>23</v>
      </c>
      <c r="H53" s="6"/>
      <c r="J53" s="90"/>
      <c r="K53" s="90"/>
      <c r="L53" s="90"/>
      <c r="M53" s="8"/>
      <c r="N53" s="6" t="s">
        <v>23</v>
      </c>
      <c r="P53" s="86"/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>D80</f>
        <v>3Rx0L dBc(DB)</v>
      </c>
      <c r="H54" s="35">
        <v>3</v>
      </c>
      <c r="J54" s="90"/>
      <c r="K54" s="90"/>
      <c r="L54" s="90"/>
      <c r="M54" s="8"/>
      <c r="N54" s="6" t="s">
        <v>19</v>
      </c>
      <c r="O54" s="6" t="str">
        <f>L80</f>
        <v>3Rx0L dBc(DB)</v>
      </c>
      <c r="P54" s="35">
        <v>3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>B81/1000000000</f>
        <v>1</v>
      </c>
      <c r="G55" s="6">
        <f>D81</f>
        <v>-44.430092000000002</v>
      </c>
      <c r="H55" s="36">
        <f>ABS(AVERAGE(G55:G73)-(H54-1)*15)</f>
        <v>80.281816473684202</v>
      </c>
      <c r="J55" s="90" t="s">
        <v>22</v>
      </c>
      <c r="K55" s="90"/>
      <c r="L55" s="90"/>
      <c r="M55" s="8"/>
      <c r="N55" s="6">
        <f>J81/1000000000</f>
        <v>1</v>
      </c>
      <c r="O55" s="6">
        <f>L81</f>
        <v>-93.134178000000006</v>
      </c>
      <c r="P55" s="36">
        <f>ABS(AVERAGE(O55:O73)-(P54-1)*15)</f>
        <v>94.49204631578948</v>
      </c>
      <c r="Q55" s="8"/>
    </row>
    <row r="56" spans="2:17" x14ac:dyDescent="0.25">
      <c r="B56" s="90" t="s">
        <v>19</v>
      </c>
      <c r="C56" s="90" t="s">
        <v>228</v>
      </c>
      <c r="D56" s="90" t="s">
        <v>229</v>
      </c>
      <c r="E56" s="8"/>
      <c r="F56" s="6">
        <v>19805555555.556</v>
      </c>
      <c r="G56" s="84">
        <f t="shared" ref="G56:G73" si="8">D82</f>
        <v>-59.986423000000002</v>
      </c>
      <c r="H56" s="6"/>
      <c r="J56" s="90" t="s">
        <v>19</v>
      </c>
      <c r="K56" s="90" t="s">
        <v>228</v>
      </c>
      <c r="L56" s="90" t="s">
        <v>229</v>
      </c>
      <c r="M56" s="8"/>
      <c r="N56" s="6">
        <v>19805555555.556</v>
      </c>
      <c r="O56" s="84">
        <f t="shared" ref="O56:O73" si="9">L82</f>
        <v>-82.359779000000003</v>
      </c>
      <c r="P56" s="86"/>
      <c r="Q56" s="8"/>
    </row>
    <row r="57" spans="2:17" x14ac:dyDescent="0.25">
      <c r="B57" s="90">
        <v>1000000000</v>
      </c>
      <c r="C57" s="90">
        <v>-85.322074999999998</v>
      </c>
      <c r="D57" s="90">
        <v>-47.113194</v>
      </c>
      <c r="E57" s="8"/>
      <c r="F57" s="6">
        <v>20111111111.111</v>
      </c>
      <c r="G57" s="84">
        <f t="shared" si="8"/>
        <v>-55.736271000000002</v>
      </c>
      <c r="H57" s="6"/>
      <c r="J57" s="90">
        <v>1000000000</v>
      </c>
      <c r="K57" s="90">
        <v>-95.053595999999999</v>
      </c>
      <c r="L57" s="90">
        <v>-78.276711000000006</v>
      </c>
      <c r="M57" s="8"/>
      <c r="N57" s="6">
        <v>20111111111.111</v>
      </c>
      <c r="O57" s="84">
        <f t="shared" si="9"/>
        <v>-76.896568000000002</v>
      </c>
      <c r="P57" s="86"/>
      <c r="Q57" s="8"/>
    </row>
    <row r="58" spans="2:17" x14ac:dyDescent="0.25">
      <c r="B58" s="90">
        <v>2388888888.8888998</v>
      </c>
      <c r="C58" s="90">
        <v>-73.678550999999999</v>
      </c>
      <c r="D58" s="90">
        <v>-67.214141999999995</v>
      </c>
      <c r="E58" s="8"/>
      <c r="F58" s="6">
        <v>20416666666.667</v>
      </c>
      <c r="G58" s="84">
        <f t="shared" si="8"/>
        <v>-64.770072999999996</v>
      </c>
      <c r="H58" s="6"/>
      <c r="J58" s="90">
        <v>2388888888.8888998</v>
      </c>
      <c r="K58" s="90">
        <v>-80.335915</v>
      </c>
      <c r="L58" s="90">
        <v>-70.782302999999999</v>
      </c>
      <c r="M58" s="8"/>
      <c r="N58" s="6">
        <v>20416666666.667</v>
      </c>
      <c r="O58" s="84">
        <f t="shared" si="9"/>
        <v>-83.983658000000005</v>
      </c>
      <c r="P58" s="86"/>
      <c r="Q58" s="8"/>
    </row>
    <row r="59" spans="2:17" x14ac:dyDescent="0.25">
      <c r="B59" s="90">
        <v>3777777777.7778001</v>
      </c>
      <c r="C59" s="90">
        <v>-68.334045000000003</v>
      </c>
      <c r="D59" s="90">
        <v>-62.206783000000001</v>
      </c>
      <c r="E59" s="8"/>
      <c r="F59" s="6">
        <v>20722222222.222</v>
      </c>
      <c r="G59" s="84">
        <f t="shared" si="8"/>
        <v>-61.941184999999997</v>
      </c>
      <c r="H59" s="6"/>
      <c r="J59" s="90">
        <v>3777777777.7778001</v>
      </c>
      <c r="K59" s="90">
        <v>-70.670158000000001</v>
      </c>
      <c r="L59" s="90">
        <v>-62.357532999999997</v>
      </c>
      <c r="M59" s="8"/>
      <c r="N59" s="6">
        <v>20722222222.222</v>
      </c>
      <c r="O59" s="84">
        <f t="shared" si="9"/>
        <v>-68.185997</v>
      </c>
      <c r="P59" s="86"/>
      <c r="Q59" s="8"/>
    </row>
    <row r="60" spans="2:17" x14ac:dyDescent="0.25">
      <c r="B60" s="90">
        <v>5166666666.6667004</v>
      </c>
      <c r="C60" s="90">
        <v>-68.339652999999998</v>
      </c>
      <c r="D60" s="90">
        <v>-61.914909000000002</v>
      </c>
      <c r="E60" s="8"/>
      <c r="F60" s="6">
        <v>21027777777.778</v>
      </c>
      <c r="G60" s="84">
        <f t="shared" si="8"/>
        <v>-61.759148000000003</v>
      </c>
      <c r="H60" s="6"/>
      <c r="J60" s="90">
        <v>5166666666.6667004</v>
      </c>
      <c r="K60" s="90">
        <v>-74.412330999999995</v>
      </c>
      <c r="L60" s="90">
        <v>-66.044075000000007</v>
      </c>
      <c r="M60" s="8"/>
      <c r="N60" s="6">
        <v>21027777777.778</v>
      </c>
      <c r="O60" s="84">
        <f t="shared" si="9"/>
        <v>-62.856037000000001</v>
      </c>
      <c r="P60" s="86"/>
      <c r="Q60" s="8"/>
    </row>
    <row r="61" spans="2:17" x14ac:dyDescent="0.25">
      <c r="B61" s="90">
        <v>6555555555.5556002</v>
      </c>
      <c r="C61" s="90">
        <v>-78.110778999999994</v>
      </c>
      <c r="D61" s="90">
        <v>-71.466697999999994</v>
      </c>
      <c r="E61" s="8"/>
      <c r="F61" s="6">
        <v>21333333333.333</v>
      </c>
      <c r="G61" s="84">
        <f t="shared" si="8"/>
        <v>-57.811646000000003</v>
      </c>
      <c r="H61" s="6"/>
      <c r="J61" s="90">
        <v>6555555555.5556002</v>
      </c>
      <c r="K61" s="90">
        <v>-79.397537</v>
      </c>
      <c r="L61" s="90">
        <v>-71.326744000000005</v>
      </c>
      <c r="M61" s="8"/>
      <c r="N61" s="6">
        <v>21333333333.333</v>
      </c>
      <c r="O61" s="84">
        <f t="shared" si="9"/>
        <v>-58.649242000000001</v>
      </c>
      <c r="P61" s="86"/>
      <c r="Q61" s="8"/>
    </row>
    <row r="62" spans="2:17" x14ac:dyDescent="0.25">
      <c r="B62" s="90">
        <v>7944444444.4443998</v>
      </c>
      <c r="C62" s="90">
        <v>-75.050133000000002</v>
      </c>
      <c r="D62" s="90">
        <v>-68.401527000000002</v>
      </c>
      <c r="E62" s="8"/>
      <c r="F62" s="6">
        <v>21638888888.889</v>
      </c>
      <c r="G62" s="84">
        <f t="shared" si="8"/>
        <v>-56.823368000000002</v>
      </c>
      <c r="H62" s="6"/>
      <c r="J62" s="90">
        <v>7944444444.4443998</v>
      </c>
      <c r="K62" s="90">
        <v>-73.146591000000001</v>
      </c>
      <c r="L62" s="90">
        <v>-64.933295999999999</v>
      </c>
      <c r="M62" s="8"/>
      <c r="N62" s="6">
        <v>21638888888.889</v>
      </c>
      <c r="O62" s="84">
        <f t="shared" si="9"/>
        <v>-55.889439000000003</v>
      </c>
      <c r="P62" s="86"/>
      <c r="Q62" s="8"/>
    </row>
    <row r="63" spans="2:17" x14ac:dyDescent="0.25">
      <c r="B63" s="90">
        <v>9333333333.3332996</v>
      </c>
      <c r="C63" s="90">
        <v>-63.541182999999997</v>
      </c>
      <c r="D63" s="90">
        <v>-56.121558999999998</v>
      </c>
      <c r="E63" s="8"/>
      <c r="F63" s="6">
        <v>21944444444.444</v>
      </c>
      <c r="G63" s="84">
        <f t="shared" si="8"/>
        <v>-56.838679999999997</v>
      </c>
      <c r="H63" s="6"/>
      <c r="J63" s="90">
        <v>9333333333.3332996</v>
      </c>
      <c r="K63" s="90">
        <v>-75.377357000000003</v>
      </c>
      <c r="L63" s="90">
        <v>-66.865334000000004</v>
      </c>
      <c r="M63" s="8"/>
      <c r="N63" s="6">
        <v>21944444444.444</v>
      </c>
      <c r="O63" s="84">
        <f t="shared" si="9"/>
        <v>-57.232643000000003</v>
      </c>
      <c r="P63" s="86"/>
      <c r="Q63" s="8"/>
    </row>
    <row r="64" spans="2:17" x14ac:dyDescent="0.25">
      <c r="B64" s="90">
        <v>10722222222.222</v>
      </c>
      <c r="C64" s="90">
        <v>-62.637526999999999</v>
      </c>
      <c r="D64" s="90">
        <v>-55.222102999999997</v>
      </c>
      <c r="E64" s="8"/>
      <c r="F64" s="6">
        <v>22250000000</v>
      </c>
      <c r="G64" s="84">
        <f t="shared" si="8"/>
        <v>-51.408248999999998</v>
      </c>
      <c r="H64" s="6"/>
      <c r="J64" s="90">
        <v>10722222222.222</v>
      </c>
      <c r="K64" s="90">
        <v>-77.812209999999993</v>
      </c>
      <c r="L64" s="90">
        <v>-68.862426999999997</v>
      </c>
      <c r="M64" s="8"/>
      <c r="N64" s="6">
        <v>22250000000</v>
      </c>
      <c r="O64" s="84">
        <f t="shared" si="9"/>
        <v>-61.145648999999999</v>
      </c>
      <c r="P64" s="86"/>
      <c r="Q64" s="8"/>
    </row>
    <row r="65" spans="2:17" x14ac:dyDescent="0.25">
      <c r="B65" s="90">
        <v>12111111111.111</v>
      </c>
      <c r="C65" s="90">
        <v>-65.537414999999996</v>
      </c>
      <c r="D65" s="90">
        <v>-57.848720999999998</v>
      </c>
      <c r="E65" s="8"/>
      <c r="F65" s="6">
        <v>22555555555.556</v>
      </c>
      <c r="G65" s="84">
        <f t="shared" si="8"/>
        <v>-47.656483000000001</v>
      </c>
      <c r="H65" s="6"/>
      <c r="J65" s="90">
        <v>12111111111.111</v>
      </c>
      <c r="K65" s="90">
        <v>-81.005043000000001</v>
      </c>
      <c r="L65" s="90">
        <v>-71.367485000000002</v>
      </c>
      <c r="M65" s="8"/>
      <c r="N65" s="6">
        <v>22555555555.556</v>
      </c>
      <c r="O65" s="84">
        <f t="shared" si="9"/>
        <v>-64.924644000000001</v>
      </c>
      <c r="P65" s="86"/>
      <c r="Q65" s="8"/>
    </row>
    <row r="66" spans="2:17" x14ac:dyDescent="0.25">
      <c r="B66" s="90">
        <v>13500000000</v>
      </c>
      <c r="C66" s="90">
        <v>-69.404662999999999</v>
      </c>
      <c r="D66" s="90">
        <v>-62.230441999999996</v>
      </c>
      <c r="E66" s="8"/>
      <c r="F66" s="6">
        <v>22861111111.111</v>
      </c>
      <c r="G66" s="84">
        <f t="shared" si="8"/>
        <v>-49.448566</v>
      </c>
      <c r="H66" s="6"/>
      <c r="J66" s="90">
        <v>13500000000</v>
      </c>
      <c r="K66" s="90">
        <v>-89.640839</v>
      </c>
      <c r="L66" s="90">
        <v>-80.070007000000004</v>
      </c>
      <c r="M66" s="8"/>
      <c r="N66" s="6">
        <v>22861111111.111</v>
      </c>
      <c r="O66" s="84">
        <f t="shared" si="9"/>
        <v>-60.758319999999998</v>
      </c>
      <c r="P66" s="86"/>
      <c r="Q66" s="8"/>
    </row>
    <row r="67" spans="2:17" x14ac:dyDescent="0.25">
      <c r="B67" s="90">
        <v>14888888888.889</v>
      </c>
      <c r="C67" s="90">
        <v>-77.500427000000002</v>
      </c>
      <c r="D67" s="90">
        <v>-70.425171000000006</v>
      </c>
      <c r="E67" s="8"/>
      <c r="F67" s="6">
        <v>23166666666.667</v>
      </c>
      <c r="G67" s="84">
        <f t="shared" si="8"/>
        <v>-47.641486999999998</v>
      </c>
      <c r="H67" s="6"/>
      <c r="J67" s="90">
        <v>14888888888.889</v>
      </c>
      <c r="K67" s="90">
        <v>-78.664680000000004</v>
      </c>
      <c r="L67" s="90">
        <v>-69.246109000000004</v>
      </c>
      <c r="M67" s="8"/>
      <c r="N67" s="6">
        <v>23166666666.667</v>
      </c>
      <c r="O67" s="84">
        <f t="shared" si="9"/>
        <v>-62.657001000000001</v>
      </c>
      <c r="P67" s="86"/>
      <c r="Q67" s="8"/>
    </row>
    <row r="68" spans="2:17" x14ac:dyDescent="0.25">
      <c r="B68" s="90">
        <v>16277777777.778</v>
      </c>
      <c r="C68" s="90">
        <v>-75.460892000000001</v>
      </c>
      <c r="D68" s="90">
        <v>-67.812270999999996</v>
      </c>
      <c r="E68" s="8"/>
      <c r="F68" s="6">
        <v>23472222222.222</v>
      </c>
      <c r="G68" s="84">
        <f t="shared" si="8"/>
        <v>-49.173060999999997</v>
      </c>
      <c r="H68" s="6"/>
      <c r="J68" s="90">
        <v>16277777777.778</v>
      </c>
      <c r="K68" s="90">
        <v>-76.273285000000001</v>
      </c>
      <c r="L68" s="90">
        <v>-67.123299000000003</v>
      </c>
      <c r="M68" s="8"/>
      <c r="N68" s="6">
        <v>23472222222.222</v>
      </c>
      <c r="O68" s="84">
        <f t="shared" si="9"/>
        <v>-59.882449999999999</v>
      </c>
      <c r="P68" s="86"/>
      <c r="Q68" s="8"/>
    </row>
    <row r="69" spans="2:17" x14ac:dyDescent="0.25">
      <c r="B69" s="90">
        <v>17666666666.667</v>
      </c>
      <c r="C69" s="90">
        <v>-72.501105999999993</v>
      </c>
      <c r="D69" s="90">
        <v>-64.110802000000007</v>
      </c>
      <c r="E69" s="8"/>
      <c r="F69" s="6">
        <v>23777777777.778</v>
      </c>
      <c r="G69" s="84">
        <f t="shared" si="8"/>
        <v>-47.535839000000003</v>
      </c>
      <c r="H69" s="6"/>
      <c r="J69" s="90">
        <v>17666666666.667</v>
      </c>
      <c r="K69" s="90">
        <v>-80.636261000000005</v>
      </c>
      <c r="L69" s="90">
        <v>-70.882857999999999</v>
      </c>
      <c r="M69" s="8"/>
      <c r="N69" s="6">
        <v>23777777777.778</v>
      </c>
      <c r="O69" s="84">
        <f t="shared" si="9"/>
        <v>-58.404369000000003</v>
      </c>
      <c r="P69" s="86"/>
      <c r="Q69" s="8"/>
    </row>
    <row r="70" spans="2:17" x14ac:dyDescent="0.25">
      <c r="B70" s="90">
        <v>19055555555.556</v>
      </c>
      <c r="C70" s="90">
        <v>-75.798462000000001</v>
      </c>
      <c r="D70" s="90">
        <v>-66.818236999999996</v>
      </c>
      <c r="E70" s="8"/>
      <c r="F70" s="6">
        <v>24083333333.333</v>
      </c>
      <c r="G70" s="84">
        <f t="shared" si="8"/>
        <v>-50.223331000000002</v>
      </c>
      <c r="H70" s="6"/>
      <c r="J70" s="90">
        <v>19055555555.556</v>
      </c>
      <c r="K70" s="90">
        <v>-84.596016000000006</v>
      </c>
      <c r="L70" s="90">
        <v>-73.086928999999998</v>
      </c>
      <c r="M70" s="8"/>
      <c r="N70" s="6">
        <v>24083333333.333</v>
      </c>
      <c r="O70" s="84">
        <f t="shared" si="9"/>
        <v>-62.410083999999998</v>
      </c>
      <c r="P70" s="86"/>
      <c r="Q70" s="8"/>
    </row>
    <row r="71" spans="2:17" x14ac:dyDescent="0.25">
      <c r="B71" s="90">
        <v>20444444444.444</v>
      </c>
      <c r="C71" s="90">
        <v>-80.513656999999995</v>
      </c>
      <c r="D71" s="90">
        <v>-70.471573000000006</v>
      </c>
      <c r="E71" s="8"/>
      <c r="F71" s="6">
        <v>24388888888.889</v>
      </c>
      <c r="G71" s="84">
        <f t="shared" si="8"/>
        <v>-50.394058000000001</v>
      </c>
      <c r="H71" s="6"/>
      <c r="J71" s="90">
        <v>20444444444.444</v>
      </c>
      <c r="K71" s="90">
        <v>-78.093292000000005</v>
      </c>
      <c r="L71" s="90">
        <v>-66.596091999999999</v>
      </c>
      <c r="M71" s="8"/>
      <c r="N71" s="6">
        <v>24388888888.889</v>
      </c>
      <c r="O71" s="84">
        <f t="shared" si="9"/>
        <v>-64.541038999999998</v>
      </c>
      <c r="P71" s="86"/>
      <c r="Q71" s="8"/>
    </row>
    <row r="72" spans="2:17" x14ac:dyDescent="0.25">
      <c r="B72" s="90">
        <v>21833333333.333</v>
      </c>
      <c r="C72" s="90">
        <v>-79.794037000000003</v>
      </c>
      <c r="D72" s="90">
        <v>-68.966209000000006</v>
      </c>
      <c r="E72" s="8"/>
      <c r="F72" s="6">
        <v>24694444444.444</v>
      </c>
      <c r="G72" s="84">
        <f t="shared" si="8"/>
        <v>-45.637507999999997</v>
      </c>
      <c r="H72" s="6"/>
      <c r="J72" s="90">
        <v>21833333333.333</v>
      </c>
      <c r="K72" s="90">
        <v>-79.064055999999994</v>
      </c>
      <c r="L72" s="90">
        <v>-67.637894000000003</v>
      </c>
      <c r="M72" s="8"/>
      <c r="N72" s="6">
        <v>24694444444.444</v>
      </c>
      <c r="O72" s="84">
        <f t="shared" si="9"/>
        <v>-49.114032999999999</v>
      </c>
      <c r="P72" s="86"/>
      <c r="Q72" s="8"/>
    </row>
    <row r="73" spans="2:17" x14ac:dyDescent="0.25">
      <c r="B73" s="90">
        <v>23222222222.222</v>
      </c>
      <c r="C73" s="90">
        <v>-77.980018999999999</v>
      </c>
      <c r="D73" s="90">
        <v>-66.803459000000004</v>
      </c>
      <c r="E73" s="8"/>
      <c r="F73" s="6">
        <v>25000000000</v>
      </c>
      <c r="G73" s="84">
        <f t="shared" si="8"/>
        <v>3.8609550000000001</v>
      </c>
      <c r="H73" s="6"/>
      <c r="J73" s="90">
        <v>23222222222.222</v>
      </c>
      <c r="K73" s="90">
        <v>-77.177291999999994</v>
      </c>
      <c r="L73" s="90">
        <v>-64.484229999999997</v>
      </c>
      <c r="M73" s="8"/>
      <c r="N73" s="6">
        <v>25000000000</v>
      </c>
      <c r="O73" s="84">
        <f t="shared" si="9"/>
        <v>-42.323749999999997</v>
      </c>
      <c r="P73" s="86"/>
      <c r="Q73" s="8"/>
    </row>
    <row r="74" spans="2:17" x14ac:dyDescent="0.25">
      <c r="B74" s="90">
        <v>24611111111.111</v>
      </c>
      <c r="C74" s="90">
        <v>-75.818993000000006</v>
      </c>
      <c r="D74" s="90">
        <v>-58.805762999999999</v>
      </c>
      <c r="E74" s="8"/>
      <c r="F74" s="6" t="s">
        <v>21</v>
      </c>
      <c r="H74" s="6"/>
      <c r="J74" s="90">
        <v>24611111111.111</v>
      </c>
      <c r="K74" s="90">
        <v>-79.979279000000005</v>
      </c>
      <c r="L74" s="90">
        <v>-63.634307999999997</v>
      </c>
      <c r="M74" s="8"/>
      <c r="N74" s="6" t="s">
        <v>21</v>
      </c>
      <c r="P74" s="86"/>
      <c r="Q74" s="8"/>
    </row>
    <row r="75" spans="2:17" x14ac:dyDescent="0.25">
      <c r="B75" s="90">
        <v>26000000000</v>
      </c>
      <c r="C75" s="90">
        <v>-77.917984000000004</v>
      </c>
      <c r="D75" s="90">
        <v>-7.8170276000000003</v>
      </c>
      <c r="H75" s="6"/>
      <c r="J75" s="90">
        <v>26000000000</v>
      </c>
      <c r="K75" s="90">
        <v>-81.599547999999999</v>
      </c>
      <c r="L75" s="90">
        <v>-59.252772999999998</v>
      </c>
      <c r="P75" s="86"/>
    </row>
    <row r="76" spans="2:17" x14ac:dyDescent="0.25">
      <c r="B76" s="90" t="s">
        <v>21</v>
      </c>
      <c r="C76" s="90"/>
      <c r="D76" s="90"/>
      <c r="H76" s="6"/>
      <c r="J76" s="90" t="s">
        <v>21</v>
      </c>
      <c r="K76" s="90"/>
      <c r="L76" s="90"/>
      <c r="P76" s="86"/>
    </row>
    <row r="77" spans="2:17" x14ac:dyDescent="0.25">
      <c r="B77" s="90"/>
      <c r="C77" s="90"/>
      <c r="D77" s="90"/>
      <c r="F77" s="6" t="s">
        <v>24</v>
      </c>
      <c r="H77" s="6"/>
      <c r="J77" s="90"/>
      <c r="K77" s="90"/>
      <c r="L77" s="90"/>
      <c r="N77" s="6" t="s">
        <v>24</v>
      </c>
      <c r="P77" s="86"/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0">D104</f>
        <v>4Rx0L dBc(DB)</v>
      </c>
      <c r="H78" s="35">
        <v>4</v>
      </c>
      <c r="J78" s="90"/>
      <c r="K78" s="90"/>
      <c r="L78" s="90"/>
      <c r="N78" s="6" t="s">
        <v>19</v>
      </c>
      <c r="O78" s="6" t="str">
        <f t="shared" ref="O78:O97" si="11">L104</f>
        <v>4Rx0L dBc(DB)</v>
      </c>
      <c r="P78" s="35">
        <v>4</v>
      </c>
    </row>
    <row r="79" spans="2:17" ht="15.75" x14ac:dyDescent="0.25">
      <c r="B79" s="90" t="s">
        <v>23</v>
      </c>
      <c r="C79" s="90"/>
      <c r="D79" s="90"/>
      <c r="F79" s="6">
        <f t="shared" ref="F79:F97" si="12">B105/1000000000</f>
        <v>1</v>
      </c>
      <c r="G79" s="6">
        <f t="shared" si="10"/>
        <v>-78.103133999999997</v>
      </c>
      <c r="H79" s="36">
        <f>ABS(AVERAGE(G79:G97)-(H78-1)*15)</f>
        <v>121.43042825789473</v>
      </c>
      <c r="J79" s="90" t="s">
        <v>23</v>
      </c>
      <c r="K79" s="90"/>
      <c r="L79" s="90"/>
      <c r="N79" s="6">
        <f t="shared" ref="N79:N97" si="13">J105/1000000000</f>
        <v>1</v>
      </c>
      <c r="O79" s="6">
        <f t="shared" si="11"/>
        <v>-98.981491000000005</v>
      </c>
      <c r="P79" s="36">
        <f>ABS(AVERAGE(O79:O97)-(P78-1)*15)</f>
        <v>133.86755147368422</v>
      </c>
    </row>
    <row r="80" spans="2:17" x14ac:dyDescent="0.25">
      <c r="B80" s="90" t="s">
        <v>19</v>
      </c>
      <c r="C80" s="90" t="s">
        <v>230</v>
      </c>
      <c r="D80" s="90" t="s">
        <v>231</v>
      </c>
      <c r="F80" s="6">
        <f t="shared" si="12"/>
        <v>2.3888888888888999</v>
      </c>
      <c r="G80" s="6">
        <f t="shared" si="10"/>
        <v>-94.397330999999994</v>
      </c>
      <c r="H80" s="6"/>
      <c r="J80" s="90" t="s">
        <v>19</v>
      </c>
      <c r="K80" s="90" t="s">
        <v>230</v>
      </c>
      <c r="L80" s="90" t="s">
        <v>231</v>
      </c>
      <c r="N80" s="6">
        <f t="shared" si="13"/>
        <v>2.3888888888888999</v>
      </c>
      <c r="O80" s="6">
        <f t="shared" si="11"/>
        <v>-104.62755</v>
      </c>
      <c r="P80" s="86"/>
    </row>
    <row r="81" spans="2:16" x14ac:dyDescent="0.25">
      <c r="B81" s="90">
        <v>1000000000</v>
      </c>
      <c r="C81" s="90">
        <v>-82.638969000000003</v>
      </c>
      <c r="D81" s="90">
        <v>-44.430092000000002</v>
      </c>
      <c r="F81" s="6">
        <f t="shared" si="12"/>
        <v>3.7777777777777999</v>
      </c>
      <c r="G81" s="6">
        <f t="shared" si="10"/>
        <v>-85.692222999999998</v>
      </c>
      <c r="H81" s="6"/>
      <c r="J81" s="90">
        <v>1000000000</v>
      </c>
      <c r="K81" s="90">
        <v>-109.91106000000001</v>
      </c>
      <c r="L81" s="90">
        <v>-93.134178000000006</v>
      </c>
      <c r="N81" s="6">
        <f t="shared" si="13"/>
        <v>3.7777777777777999</v>
      </c>
      <c r="O81" s="6">
        <f t="shared" si="11"/>
        <v>-111.5505</v>
      </c>
      <c r="P81" s="86"/>
    </row>
    <row r="82" spans="2:16" x14ac:dyDescent="0.25">
      <c r="B82" s="90">
        <v>2388888888.8888998</v>
      </c>
      <c r="C82" s="90">
        <v>-66.450828999999999</v>
      </c>
      <c r="D82" s="90">
        <v>-59.986423000000002</v>
      </c>
      <c r="F82" s="6">
        <f t="shared" si="12"/>
        <v>5.1666666666667007</v>
      </c>
      <c r="G82" s="6">
        <f t="shared" si="10"/>
        <v>-88.880263999999997</v>
      </c>
      <c r="H82" s="6"/>
      <c r="J82" s="90">
        <v>2388888888.8888998</v>
      </c>
      <c r="K82" s="90">
        <v>-91.913391000000004</v>
      </c>
      <c r="L82" s="90">
        <v>-82.359779000000003</v>
      </c>
      <c r="N82" s="6">
        <f t="shared" si="13"/>
        <v>5.1666666666667007</v>
      </c>
      <c r="O82" s="6">
        <f t="shared" si="11"/>
        <v>-103.37808</v>
      </c>
      <c r="P82" s="86"/>
    </row>
    <row r="83" spans="2:16" x14ac:dyDescent="0.25">
      <c r="B83" s="90">
        <v>3777777777.7778001</v>
      </c>
      <c r="C83" s="90">
        <v>-61.863532999999997</v>
      </c>
      <c r="D83" s="90">
        <v>-55.736271000000002</v>
      </c>
      <c r="F83" s="6">
        <f t="shared" si="12"/>
        <v>6.5555555555555998</v>
      </c>
      <c r="G83" s="6">
        <f t="shared" si="10"/>
        <v>-85.336723000000006</v>
      </c>
      <c r="H83" s="6"/>
      <c r="J83" s="90">
        <v>3777777777.7778001</v>
      </c>
      <c r="K83" s="90">
        <v>-85.209198000000001</v>
      </c>
      <c r="L83" s="90">
        <v>-76.896568000000002</v>
      </c>
      <c r="N83" s="6">
        <f t="shared" si="13"/>
        <v>6.5555555555555998</v>
      </c>
      <c r="O83" s="6">
        <f t="shared" si="11"/>
        <v>-112.67184</v>
      </c>
      <c r="P83" s="86"/>
    </row>
    <row r="84" spans="2:16" x14ac:dyDescent="0.25">
      <c r="B84" s="90">
        <v>5166666666.6667004</v>
      </c>
      <c r="C84" s="90">
        <v>-71.194823999999997</v>
      </c>
      <c r="D84" s="90">
        <v>-64.770072999999996</v>
      </c>
      <c r="F84" s="6">
        <f t="shared" si="12"/>
        <v>7.9444444444444002</v>
      </c>
      <c r="G84" s="6">
        <f t="shared" si="10"/>
        <v>-81.008476000000002</v>
      </c>
      <c r="H84" s="6"/>
      <c r="J84" s="90">
        <v>5166666666.6667004</v>
      </c>
      <c r="K84" s="90">
        <v>-92.351912999999996</v>
      </c>
      <c r="L84" s="90">
        <v>-83.983658000000005</v>
      </c>
      <c r="N84" s="6">
        <f t="shared" si="13"/>
        <v>7.9444444444444002</v>
      </c>
      <c r="O84" s="6">
        <f t="shared" si="11"/>
        <v>-94.775031999999996</v>
      </c>
      <c r="P84" s="86"/>
    </row>
    <row r="85" spans="2:16" x14ac:dyDescent="0.25">
      <c r="B85" s="90">
        <v>6555555555.5556002</v>
      </c>
      <c r="C85" s="90">
        <v>-68.585266000000004</v>
      </c>
      <c r="D85" s="90">
        <v>-61.941184999999997</v>
      </c>
      <c r="F85" s="6">
        <f t="shared" si="12"/>
        <v>9.3333333333333002</v>
      </c>
      <c r="G85" s="6">
        <f t="shared" si="10"/>
        <v>-80.174210000000002</v>
      </c>
      <c r="H85" s="6"/>
      <c r="J85" s="90">
        <v>6555555555.5556002</v>
      </c>
      <c r="K85" s="90">
        <v>-76.256782999999999</v>
      </c>
      <c r="L85" s="90">
        <v>-68.185997</v>
      </c>
      <c r="N85" s="6">
        <f t="shared" si="13"/>
        <v>9.3333333333333002</v>
      </c>
      <c r="O85" s="6">
        <f t="shared" si="11"/>
        <v>-91.070610000000002</v>
      </c>
      <c r="P85" s="86"/>
    </row>
    <row r="86" spans="2:16" x14ac:dyDescent="0.25">
      <c r="B86" s="90">
        <v>7944444444.4443998</v>
      </c>
      <c r="C86" s="90">
        <v>-68.407745000000006</v>
      </c>
      <c r="D86" s="90">
        <v>-61.759148000000003</v>
      </c>
      <c r="F86" s="6">
        <f t="shared" si="12"/>
        <v>10.722222222221999</v>
      </c>
      <c r="G86" s="6">
        <f t="shared" si="10"/>
        <v>-81.809296000000003</v>
      </c>
      <c r="H86" s="6"/>
      <c r="J86" s="90">
        <v>7944444444.4443998</v>
      </c>
      <c r="K86" s="90">
        <v>-71.069327999999999</v>
      </c>
      <c r="L86" s="90">
        <v>-62.856037000000001</v>
      </c>
      <c r="N86" s="6">
        <f t="shared" si="13"/>
        <v>10.722222222221999</v>
      </c>
      <c r="O86" s="6">
        <f t="shared" si="11"/>
        <v>-85.403343000000007</v>
      </c>
      <c r="P86" s="86"/>
    </row>
    <row r="87" spans="2:16" x14ac:dyDescent="0.25">
      <c r="B87" s="90">
        <v>9333333333.3332996</v>
      </c>
      <c r="C87" s="90">
        <v>-65.231269999999995</v>
      </c>
      <c r="D87" s="90">
        <v>-57.811646000000003</v>
      </c>
      <c r="F87" s="6">
        <f t="shared" si="12"/>
        <v>12.111111111111001</v>
      </c>
      <c r="G87" s="6">
        <f t="shared" si="10"/>
        <v>-84.426247000000004</v>
      </c>
      <c r="H87" s="6"/>
      <c r="J87" s="90">
        <v>9333333333.3332996</v>
      </c>
      <c r="K87" s="90">
        <v>-67.161270000000002</v>
      </c>
      <c r="L87" s="90">
        <v>-58.649242000000001</v>
      </c>
      <c r="N87" s="6">
        <f t="shared" si="13"/>
        <v>12.111111111111001</v>
      </c>
      <c r="O87" s="6">
        <f t="shared" si="11"/>
        <v>-81.382034000000004</v>
      </c>
      <c r="P87" s="86"/>
    </row>
    <row r="88" spans="2:16" x14ac:dyDescent="0.25">
      <c r="B88" s="90">
        <v>10722222222.222</v>
      </c>
      <c r="C88" s="90">
        <v>-64.238792000000004</v>
      </c>
      <c r="D88" s="90">
        <v>-56.823368000000002</v>
      </c>
      <c r="F88" s="6">
        <f t="shared" si="12"/>
        <v>13.5</v>
      </c>
      <c r="G88" s="6">
        <f t="shared" si="10"/>
        <v>-87.608299000000002</v>
      </c>
      <c r="H88" s="6"/>
      <c r="J88" s="90">
        <v>10722222222.222</v>
      </c>
      <c r="K88" s="90">
        <v>-64.839225999999996</v>
      </c>
      <c r="L88" s="90">
        <v>-55.889439000000003</v>
      </c>
      <c r="N88" s="6">
        <f t="shared" si="13"/>
        <v>13.5</v>
      </c>
      <c r="O88" s="6">
        <f t="shared" si="11"/>
        <v>-82.044974999999994</v>
      </c>
      <c r="P88" s="86"/>
    </row>
    <row r="89" spans="2:16" x14ac:dyDescent="0.25">
      <c r="B89" s="90">
        <v>12111111111.111</v>
      </c>
      <c r="C89" s="90">
        <v>-64.527373999999995</v>
      </c>
      <c r="D89" s="90">
        <v>-56.838679999999997</v>
      </c>
      <c r="F89" s="6">
        <f t="shared" si="12"/>
        <v>14.888888888888999</v>
      </c>
      <c r="G89" s="6">
        <f t="shared" si="10"/>
        <v>-89.658828999999997</v>
      </c>
      <c r="H89" s="6"/>
      <c r="J89" s="90">
        <v>12111111111.111</v>
      </c>
      <c r="K89" s="90">
        <v>-66.870193</v>
      </c>
      <c r="L89" s="90">
        <v>-57.232643000000003</v>
      </c>
      <c r="N89" s="6">
        <f t="shared" si="13"/>
        <v>14.888888888888999</v>
      </c>
      <c r="O89" s="6">
        <f t="shared" si="11"/>
        <v>-82.342536999999993</v>
      </c>
      <c r="P89" s="86"/>
    </row>
    <row r="90" spans="2:16" x14ac:dyDescent="0.25">
      <c r="B90" s="90">
        <v>13500000000</v>
      </c>
      <c r="C90" s="90">
        <v>-58.582465999999997</v>
      </c>
      <c r="D90" s="90">
        <v>-51.408248999999998</v>
      </c>
      <c r="F90" s="6">
        <f t="shared" si="12"/>
        <v>16.277777777777999</v>
      </c>
      <c r="G90" s="6">
        <f t="shared" si="10"/>
        <v>-91.621718999999999</v>
      </c>
      <c r="H90" s="6"/>
      <c r="J90" s="90">
        <v>13500000000</v>
      </c>
      <c r="K90" s="90">
        <v>-70.716483999999994</v>
      </c>
      <c r="L90" s="90">
        <v>-61.145648999999999</v>
      </c>
      <c r="N90" s="6">
        <f t="shared" si="13"/>
        <v>16.277777777777999</v>
      </c>
      <c r="O90" s="6">
        <f t="shared" si="11"/>
        <v>-80.931824000000006</v>
      </c>
      <c r="P90" s="86"/>
    </row>
    <row r="91" spans="2:16" x14ac:dyDescent="0.25">
      <c r="B91" s="90">
        <v>14888888888.889</v>
      </c>
      <c r="C91" s="90">
        <v>-54.731735</v>
      </c>
      <c r="D91" s="90">
        <v>-47.656483000000001</v>
      </c>
      <c r="F91" s="6">
        <f t="shared" si="12"/>
        <v>17.666666666666998</v>
      </c>
      <c r="G91" s="6">
        <f t="shared" si="10"/>
        <v>-77.651352000000003</v>
      </c>
      <c r="H91" s="6"/>
      <c r="J91" s="90">
        <v>14888888888.889</v>
      </c>
      <c r="K91" s="90">
        <v>-74.343215999999998</v>
      </c>
      <c r="L91" s="90">
        <v>-64.924644000000001</v>
      </c>
      <c r="N91" s="6">
        <f t="shared" si="13"/>
        <v>17.666666666666998</v>
      </c>
      <c r="O91" s="6">
        <f t="shared" si="11"/>
        <v>-82.913803000000001</v>
      </c>
      <c r="P91" s="86"/>
    </row>
    <row r="92" spans="2:16" x14ac:dyDescent="0.25">
      <c r="B92" s="90">
        <v>16277777777.778</v>
      </c>
      <c r="C92" s="90">
        <v>-57.097186999999998</v>
      </c>
      <c r="D92" s="90">
        <v>-49.448566</v>
      </c>
      <c r="F92" s="6">
        <f t="shared" si="12"/>
        <v>19.055555555556001</v>
      </c>
      <c r="G92" s="6">
        <f t="shared" si="10"/>
        <v>-74.286804000000004</v>
      </c>
      <c r="H92" s="6"/>
      <c r="J92" s="90">
        <v>16277777777.778</v>
      </c>
      <c r="K92" s="90">
        <v>-69.90831</v>
      </c>
      <c r="L92" s="90">
        <v>-60.758319999999998</v>
      </c>
      <c r="N92" s="6">
        <f t="shared" si="13"/>
        <v>19.055555555556001</v>
      </c>
      <c r="O92" s="6">
        <f t="shared" si="11"/>
        <v>-87.90934</v>
      </c>
      <c r="P92" s="86"/>
    </row>
    <row r="93" spans="2:16" x14ac:dyDescent="0.25">
      <c r="B93" s="90">
        <v>17666666666.667</v>
      </c>
      <c r="C93" s="90">
        <v>-56.031792000000003</v>
      </c>
      <c r="D93" s="90">
        <v>-47.641486999999998</v>
      </c>
      <c r="F93" s="6">
        <f t="shared" si="12"/>
        <v>20.444444444443999</v>
      </c>
      <c r="G93" s="6">
        <f t="shared" si="10"/>
        <v>-69.033439999999999</v>
      </c>
      <c r="H93" s="6"/>
      <c r="J93" s="90">
        <v>17666666666.667</v>
      </c>
      <c r="K93" s="90">
        <v>-72.410408000000004</v>
      </c>
      <c r="L93" s="90">
        <v>-62.657001000000001</v>
      </c>
      <c r="N93" s="6">
        <f t="shared" si="13"/>
        <v>20.444444444443999</v>
      </c>
      <c r="O93" s="6">
        <f t="shared" si="11"/>
        <v>-80.728035000000006</v>
      </c>
      <c r="P93" s="86"/>
    </row>
    <row r="94" spans="2:16" x14ac:dyDescent="0.25">
      <c r="B94" s="90">
        <v>19055555555.556</v>
      </c>
      <c r="C94" s="90">
        <v>-58.153294000000002</v>
      </c>
      <c r="D94" s="90">
        <v>-49.173060999999997</v>
      </c>
      <c r="F94" s="6">
        <f t="shared" si="12"/>
        <v>21.833333333333002</v>
      </c>
      <c r="G94" s="6">
        <f t="shared" si="10"/>
        <v>-68.482391000000007</v>
      </c>
      <c r="H94" s="6"/>
      <c r="J94" s="90">
        <v>19055555555.556</v>
      </c>
      <c r="K94" s="90">
        <v>-71.391532999999995</v>
      </c>
      <c r="L94" s="90">
        <v>-59.882449999999999</v>
      </c>
      <c r="N94" s="6">
        <f t="shared" si="13"/>
        <v>21.833333333333002</v>
      </c>
      <c r="O94" s="6">
        <f t="shared" si="11"/>
        <v>-76.412209000000004</v>
      </c>
      <c r="P94" s="86"/>
    </row>
    <row r="95" spans="2:16" x14ac:dyDescent="0.25">
      <c r="B95" s="90">
        <v>20444444444.444</v>
      </c>
      <c r="C95" s="90">
        <v>-57.577922999999998</v>
      </c>
      <c r="D95" s="90">
        <v>-47.535839000000003</v>
      </c>
      <c r="F95" s="6">
        <f t="shared" si="12"/>
        <v>23.222222222222001</v>
      </c>
      <c r="G95" s="6">
        <f t="shared" si="10"/>
        <v>-64.720618999999999</v>
      </c>
      <c r="H95" s="6"/>
      <c r="J95" s="90">
        <v>20444444444.444</v>
      </c>
      <c r="K95" s="90">
        <v>-69.901572999999999</v>
      </c>
      <c r="L95" s="90">
        <v>-58.404369000000003</v>
      </c>
      <c r="N95" s="6">
        <f t="shared" si="13"/>
        <v>23.222222222222001</v>
      </c>
      <c r="O95" s="6">
        <f t="shared" si="11"/>
        <v>-79.664649999999995</v>
      </c>
      <c r="P95" s="86"/>
    </row>
    <row r="96" spans="2:16" x14ac:dyDescent="0.25">
      <c r="B96" s="90">
        <v>21833333333.333</v>
      </c>
      <c r="C96" s="90">
        <v>-61.051158999999998</v>
      </c>
      <c r="D96" s="90">
        <v>-50.223331000000002</v>
      </c>
      <c r="F96" s="6">
        <f t="shared" si="12"/>
        <v>24.611111111111001</v>
      </c>
      <c r="G96" s="6">
        <f t="shared" si="10"/>
        <v>-60.092506</v>
      </c>
      <c r="H96" s="6"/>
      <c r="J96" s="90">
        <v>21833333333.333</v>
      </c>
      <c r="K96" s="90">
        <v>-73.836250000000007</v>
      </c>
      <c r="L96" s="90">
        <v>-62.410083999999998</v>
      </c>
      <c r="N96" s="6">
        <f t="shared" si="13"/>
        <v>24.611111111111001</v>
      </c>
      <c r="O96" s="6">
        <f t="shared" si="11"/>
        <v>-77.267677000000006</v>
      </c>
      <c r="P96" s="86"/>
    </row>
    <row r="97" spans="2:16" x14ac:dyDescent="0.25">
      <c r="B97" s="90">
        <v>23222222222.222</v>
      </c>
      <c r="C97" s="90">
        <v>-61.570621000000003</v>
      </c>
      <c r="D97" s="90">
        <v>-50.394058000000001</v>
      </c>
      <c r="F97" s="6">
        <f t="shared" si="12"/>
        <v>26</v>
      </c>
      <c r="G97" s="6">
        <f t="shared" si="10"/>
        <v>-9.1942739000000007</v>
      </c>
      <c r="H97" s="6"/>
      <c r="J97" s="90">
        <v>23222222222.222</v>
      </c>
      <c r="K97" s="90">
        <v>-77.234099999999998</v>
      </c>
      <c r="L97" s="90">
        <v>-64.541038999999998</v>
      </c>
      <c r="N97" s="6">
        <f t="shared" si="13"/>
        <v>26</v>
      </c>
      <c r="O97" s="6">
        <f t="shared" si="11"/>
        <v>-74.427948000000001</v>
      </c>
      <c r="P97" s="86"/>
    </row>
    <row r="98" spans="2:16" x14ac:dyDescent="0.25">
      <c r="B98" s="90">
        <v>24611111111.111</v>
      </c>
      <c r="C98" s="90">
        <v>-62.650734</v>
      </c>
      <c r="D98" s="90">
        <v>-45.637507999999997</v>
      </c>
      <c r="F98" s="6" t="s">
        <v>21</v>
      </c>
      <c r="H98" s="6"/>
      <c r="J98" s="90">
        <v>24611111111.111</v>
      </c>
      <c r="K98" s="90">
        <v>-65.459000000000003</v>
      </c>
      <c r="L98" s="90">
        <v>-49.114032999999999</v>
      </c>
      <c r="N98" s="6" t="s">
        <v>21</v>
      </c>
      <c r="P98" s="86"/>
    </row>
    <row r="99" spans="2:16" x14ac:dyDescent="0.25">
      <c r="B99" s="90">
        <v>26000000000</v>
      </c>
      <c r="C99" s="90">
        <v>-66.240004999999996</v>
      </c>
      <c r="D99" s="90">
        <v>3.8609550000000001</v>
      </c>
      <c r="H99" s="6"/>
      <c r="J99" s="90">
        <v>26000000000</v>
      </c>
      <c r="K99" s="90">
        <v>-64.670524999999998</v>
      </c>
      <c r="L99" s="90">
        <v>-42.323749999999997</v>
      </c>
      <c r="P99" s="86"/>
    </row>
    <row r="100" spans="2:16" x14ac:dyDescent="0.25">
      <c r="B100" s="90" t="s">
        <v>21</v>
      </c>
      <c r="C100" s="90"/>
      <c r="D100" s="90"/>
      <c r="H100" s="6"/>
      <c r="J100" s="90" t="s">
        <v>21</v>
      </c>
      <c r="K100" s="90"/>
      <c r="L100" s="90"/>
      <c r="P100" s="86"/>
    </row>
    <row r="101" spans="2:16" x14ac:dyDescent="0.25">
      <c r="B101" s="90"/>
      <c r="C101" s="90"/>
      <c r="D101" s="90"/>
      <c r="F101" s="6" t="s">
        <v>25</v>
      </c>
      <c r="H101" s="6"/>
      <c r="J101" s="90"/>
      <c r="K101" s="90"/>
      <c r="L101" s="90"/>
      <c r="N101" s="6" t="s">
        <v>25</v>
      </c>
      <c r="P101" s="86"/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4">D128</f>
        <v>N/A(DB)</v>
      </c>
      <c r="H102" s="35">
        <v>5</v>
      </c>
      <c r="J102" s="90"/>
      <c r="K102" s="90"/>
      <c r="L102" s="90"/>
      <c r="N102" s="6" t="s">
        <v>19</v>
      </c>
      <c r="O102" s="6" t="str">
        <f t="shared" ref="O102:O121" si="15">L128</f>
        <v>N/A(DB)</v>
      </c>
      <c r="P102" s="35">
        <v>5</v>
      </c>
    </row>
    <row r="103" spans="2:16" ht="15.75" x14ac:dyDescent="0.25">
      <c r="B103" s="90" t="s">
        <v>24</v>
      </c>
      <c r="C103" s="90"/>
      <c r="D103" s="90"/>
      <c r="F103" s="6">
        <f t="shared" ref="F103:F121" si="16">B129/1000000000</f>
        <v>1</v>
      </c>
      <c r="G103" s="6">
        <f t="shared" si="14"/>
        <v>-86.546813999999998</v>
      </c>
      <c r="H103" s="36">
        <f>ABS(AVERAGE(G103:G121)-(H102-1)*15)</f>
        <v>137.33128368421052</v>
      </c>
      <c r="J103" s="90" t="s">
        <v>24</v>
      </c>
      <c r="K103" s="90"/>
      <c r="L103" s="90"/>
      <c r="N103" s="6">
        <f t="shared" ref="N103:N121" si="17">J129/1000000000</f>
        <v>1</v>
      </c>
      <c r="O103" s="6">
        <f t="shared" si="15"/>
        <v>-105.96896</v>
      </c>
      <c r="P103" s="36">
        <f>ABS(AVERAGE(O103:O121)-(P102-1)*15)</f>
        <v>149.41182189473682</v>
      </c>
    </row>
    <row r="104" spans="2:16" x14ac:dyDescent="0.25">
      <c r="B104" s="90" t="s">
        <v>19</v>
      </c>
      <c r="C104" s="90" t="s">
        <v>232</v>
      </c>
      <c r="D104" s="90" t="s">
        <v>233</v>
      </c>
      <c r="F104" s="6">
        <f t="shared" si="16"/>
        <v>2.3888888888888999</v>
      </c>
      <c r="G104" s="6">
        <f t="shared" si="14"/>
        <v>-106.81872</v>
      </c>
      <c r="J104" s="90" t="s">
        <v>19</v>
      </c>
      <c r="K104" s="90" t="s">
        <v>232</v>
      </c>
      <c r="L104" s="90" t="s">
        <v>233</v>
      </c>
      <c r="N104" s="6">
        <f t="shared" si="17"/>
        <v>2.3888888888888999</v>
      </c>
      <c r="O104" s="6">
        <f t="shared" si="15"/>
        <v>-113.59505</v>
      </c>
    </row>
    <row r="105" spans="2:16" x14ac:dyDescent="0.25">
      <c r="B105" s="90">
        <v>1000000000</v>
      </c>
      <c r="C105" s="90">
        <v>-116.31201</v>
      </c>
      <c r="D105" s="90">
        <v>-78.103133999999997</v>
      </c>
      <c r="F105" s="6">
        <f t="shared" si="16"/>
        <v>3.7777777777777999</v>
      </c>
      <c r="G105" s="6">
        <f t="shared" si="14"/>
        <v>-95.385040000000004</v>
      </c>
      <c r="J105" s="90">
        <v>1000000000</v>
      </c>
      <c r="K105" s="90">
        <v>-115.75838</v>
      </c>
      <c r="L105" s="90">
        <v>-98.981491000000005</v>
      </c>
      <c r="N105" s="6">
        <f t="shared" si="17"/>
        <v>3.7777777777777999</v>
      </c>
      <c r="O105" s="6">
        <f t="shared" si="15"/>
        <v>-108.60419</v>
      </c>
    </row>
    <row r="106" spans="2:16" x14ac:dyDescent="0.25">
      <c r="B106" s="90">
        <v>2388888888.8888998</v>
      </c>
      <c r="C106" s="90">
        <v>-100.86174</v>
      </c>
      <c r="D106" s="90">
        <v>-94.397330999999994</v>
      </c>
      <c r="F106" s="6">
        <f t="shared" si="16"/>
        <v>5.1666666666667007</v>
      </c>
      <c r="G106" s="6">
        <f t="shared" si="14"/>
        <v>-90.452110000000005</v>
      </c>
      <c r="J106" s="90">
        <v>2388888888.8888998</v>
      </c>
      <c r="K106" s="90">
        <v>-114.18116999999999</v>
      </c>
      <c r="L106" s="90">
        <v>-104.62755</v>
      </c>
      <c r="N106" s="6">
        <f t="shared" si="17"/>
        <v>5.1666666666667007</v>
      </c>
      <c r="O106" s="6">
        <f t="shared" si="15"/>
        <v>-114.34903</v>
      </c>
    </row>
    <row r="107" spans="2:16" x14ac:dyDescent="0.25">
      <c r="B107" s="90">
        <v>3777777777.7778001</v>
      </c>
      <c r="C107" s="90">
        <v>-91.819480999999996</v>
      </c>
      <c r="D107" s="90">
        <v>-85.692222999999998</v>
      </c>
      <c r="F107" s="6">
        <f t="shared" si="16"/>
        <v>6.5555555555555998</v>
      </c>
      <c r="G107" s="6">
        <f t="shared" si="14"/>
        <v>-82.510895000000005</v>
      </c>
      <c r="J107" s="90">
        <v>3777777777.7778001</v>
      </c>
      <c r="K107" s="90">
        <v>-119.86313</v>
      </c>
      <c r="L107" s="90">
        <v>-111.5505</v>
      </c>
      <c r="N107" s="6">
        <f t="shared" si="17"/>
        <v>6.5555555555555998</v>
      </c>
      <c r="O107" s="6">
        <f t="shared" si="15"/>
        <v>-110.1664</v>
      </c>
    </row>
    <row r="108" spans="2:16" x14ac:dyDescent="0.25">
      <c r="B108" s="90">
        <v>5166666666.6667004</v>
      </c>
      <c r="C108" s="90">
        <v>-95.305015999999995</v>
      </c>
      <c r="D108" s="90">
        <v>-88.880263999999997</v>
      </c>
      <c r="F108" s="6">
        <f t="shared" si="16"/>
        <v>7.9444444444444002</v>
      </c>
      <c r="G108" s="6">
        <f t="shared" si="14"/>
        <v>-77.033844000000002</v>
      </c>
      <c r="J108" s="90">
        <v>5166666666.6667004</v>
      </c>
      <c r="K108" s="90">
        <v>-111.74634</v>
      </c>
      <c r="L108" s="90">
        <v>-103.37808</v>
      </c>
      <c r="N108" s="6">
        <f t="shared" si="17"/>
        <v>7.9444444444444002</v>
      </c>
      <c r="O108" s="6">
        <f t="shared" si="15"/>
        <v>-106.30746000000001</v>
      </c>
    </row>
    <row r="109" spans="2:16" x14ac:dyDescent="0.25">
      <c r="B109" s="90">
        <v>6555555555.5556002</v>
      </c>
      <c r="C109" s="90">
        <v>-91.980812</v>
      </c>
      <c r="D109" s="90">
        <v>-85.336723000000006</v>
      </c>
      <c r="F109" s="6">
        <f t="shared" si="16"/>
        <v>9.3333333333333002</v>
      </c>
      <c r="G109" s="6">
        <f t="shared" si="14"/>
        <v>-79.296004999999994</v>
      </c>
      <c r="J109" s="90">
        <v>6555555555.5556002</v>
      </c>
      <c r="K109" s="90">
        <v>-120.74263000000001</v>
      </c>
      <c r="L109" s="90">
        <v>-112.67184</v>
      </c>
      <c r="N109" s="6">
        <f t="shared" si="17"/>
        <v>9.3333333333333002</v>
      </c>
      <c r="O109" s="6">
        <f t="shared" si="15"/>
        <v>-98.728104000000002</v>
      </c>
    </row>
    <row r="110" spans="2:16" x14ac:dyDescent="0.25">
      <c r="B110" s="90">
        <v>7944444444.4443998</v>
      </c>
      <c r="C110" s="90">
        <v>-87.657073999999994</v>
      </c>
      <c r="D110" s="90">
        <v>-81.008476000000002</v>
      </c>
      <c r="F110" s="6">
        <f t="shared" si="16"/>
        <v>10.722222222221999</v>
      </c>
      <c r="G110" s="6">
        <f t="shared" si="14"/>
        <v>-86.901764</v>
      </c>
      <c r="J110" s="90">
        <v>7944444444.4443998</v>
      </c>
      <c r="K110" s="90">
        <v>-102.98833</v>
      </c>
      <c r="L110" s="90">
        <v>-94.775031999999996</v>
      </c>
      <c r="N110" s="6">
        <f t="shared" si="17"/>
        <v>10.722222222221999</v>
      </c>
      <c r="O110" s="6">
        <f t="shared" si="15"/>
        <v>-97.430015999999995</v>
      </c>
    </row>
    <row r="111" spans="2:16" x14ac:dyDescent="0.25">
      <c r="B111" s="90">
        <v>9333333333.3332996</v>
      </c>
      <c r="C111" s="90">
        <v>-87.593834000000001</v>
      </c>
      <c r="D111" s="90">
        <v>-80.174210000000002</v>
      </c>
      <c r="F111" s="6">
        <f t="shared" si="16"/>
        <v>12.111111111111001</v>
      </c>
      <c r="G111" s="6">
        <f t="shared" si="14"/>
        <v>-84.857529</v>
      </c>
      <c r="J111" s="90">
        <v>9333333333.3332996</v>
      </c>
      <c r="K111" s="90">
        <v>-99.582642000000007</v>
      </c>
      <c r="L111" s="90">
        <v>-91.070610000000002</v>
      </c>
      <c r="N111" s="6">
        <f t="shared" si="17"/>
        <v>12.111111111111001</v>
      </c>
      <c r="O111" s="6">
        <f t="shared" si="15"/>
        <v>-90.024101000000002</v>
      </c>
    </row>
    <row r="112" spans="2:16" x14ac:dyDescent="0.25">
      <c r="B112" s="90">
        <v>10722222222.222</v>
      </c>
      <c r="C112" s="90">
        <v>-89.224716000000001</v>
      </c>
      <c r="D112" s="90">
        <v>-81.809296000000003</v>
      </c>
      <c r="F112" s="6">
        <f t="shared" si="16"/>
        <v>13.5</v>
      </c>
      <c r="G112" s="6">
        <f t="shared" si="14"/>
        <v>-96.064246999999995</v>
      </c>
      <c r="J112" s="90">
        <v>10722222222.222</v>
      </c>
      <c r="K112" s="90">
        <v>-94.353127000000001</v>
      </c>
      <c r="L112" s="90">
        <v>-85.403343000000007</v>
      </c>
      <c r="N112" s="6">
        <f t="shared" si="17"/>
        <v>13.5</v>
      </c>
      <c r="O112" s="6">
        <f t="shared" si="15"/>
        <v>-84.005416999999994</v>
      </c>
    </row>
    <row r="113" spans="2:15" x14ac:dyDescent="0.25">
      <c r="B113" s="90">
        <v>12111111111.111</v>
      </c>
      <c r="C113" s="90">
        <v>-92.114936999999998</v>
      </c>
      <c r="D113" s="90">
        <v>-84.426247000000004</v>
      </c>
      <c r="F113" s="6">
        <f t="shared" si="16"/>
        <v>14.888888888888999</v>
      </c>
      <c r="G113" s="6">
        <f t="shared" si="14"/>
        <v>-75.432091</v>
      </c>
      <c r="J113" s="90">
        <v>12111111111.111</v>
      </c>
      <c r="K113" s="90">
        <v>-91.019585000000006</v>
      </c>
      <c r="L113" s="90">
        <v>-81.382034000000004</v>
      </c>
      <c r="N113" s="6">
        <f t="shared" si="17"/>
        <v>14.888888888888999</v>
      </c>
      <c r="O113" s="6">
        <f t="shared" si="15"/>
        <v>-76.922813000000005</v>
      </c>
    </row>
    <row r="114" spans="2:15" x14ac:dyDescent="0.25">
      <c r="B114" s="90">
        <v>13500000000</v>
      </c>
      <c r="C114" s="90">
        <v>-94.782516000000001</v>
      </c>
      <c r="D114" s="90">
        <v>-87.608299000000002</v>
      </c>
      <c r="F114" s="6">
        <f t="shared" si="16"/>
        <v>16.277777777777999</v>
      </c>
      <c r="G114" s="6">
        <f t="shared" si="14"/>
        <v>-69.825310000000002</v>
      </c>
      <c r="J114" s="90">
        <v>13500000000</v>
      </c>
      <c r="K114" s="90">
        <v>-91.615807000000004</v>
      </c>
      <c r="L114" s="90">
        <v>-82.044974999999994</v>
      </c>
      <c r="N114" s="6">
        <f t="shared" si="17"/>
        <v>16.277777777777999</v>
      </c>
      <c r="O114" s="6">
        <f t="shared" si="15"/>
        <v>-79.160263</v>
      </c>
    </row>
    <row r="115" spans="2:15" x14ac:dyDescent="0.25">
      <c r="B115" s="90">
        <v>14888888888.889</v>
      </c>
      <c r="C115" s="90">
        <v>-96.734076999999999</v>
      </c>
      <c r="D115" s="90">
        <v>-89.658828999999997</v>
      </c>
      <c r="F115" s="6">
        <f t="shared" si="16"/>
        <v>17.666666666666998</v>
      </c>
      <c r="G115" s="6">
        <f t="shared" si="14"/>
        <v>-70.510002</v>
      </c>
      <c r="J115" s="90">
        <v>14888888888.889</v>
      </c>
      <c r="K115" s="90">
        <v>-91.761107999999993</v>
      </c>
      <c r="L115" s="90">
        <v>-82.342536999999993</v>
      </c>
      <c r="N115" s="6">
        <f t="shared" si="17"/>
        <v>17.666666666666998</v>
      </c>
      <c r="O115" s="6">
        <f t="shared" si="15"/>
        <v>-82.167952999999997</v>
      </c>
    </row>
    <row r="116" spans="2:15" x14ac:dyDescent="0.25">
      <c r="B116" s="90">
        <v>16277777777.778</v>
      </c>
      <c r="C116" s="90">
        <v>-99.270340000000004</v>
      </c>
      <c r="D116" s="90">
        <v>-91.621718999999999</v>
      </c>
      <c r="F116" s="6">
        <f t="shared" si="16"/>
        <v>19.055555555556001</v>
      </c>
      <c r="G116" s="6">
        <f t="shared" si="14"/>
        <v>-70.254127999999994</v>
      </c>
      <c r="J116" s="90">
        <v>16277777777.778</v>
      </c>
      <c r="K116" s="90">
        <v>-90.081810000000004</v>
      </c>
      <c r="L116" s="90">
        <v>-80.931824000000006</v>
      </c>
      <c r="N116" s="6">
        <f t="shared" si="17"/>
        <v>19.055555555556001</v>
      </c>
      <c r="O116" s="6">
        <f t="shared" si="15"/>
        <v>-77.740784000000005</v>
      </c>
    </row>
    <row r="117" spans="2:15" x14ac:dyDescent="0.25">
      <c r="B117" s="90">
        <v>17666666666.667</v>
      </c>
      <c r="C117" s="90">
        <v>-86.041656000000003</v>
      </c>
      <c r="D117" s="90">
        <v>-77.651352000000003</v>
      </c>
      <c r="F117" s="6">
        <f t="shared" si="16"/>
        <v>20.444444444443999</v>
      </c>
      <c r="G117" s="6">
        <f t="shared" si="14"/>
        <v>-70.104934999999998</v>
      </c>
      <c r="J117" s="90">
        <v>17666666666.667</v>
      </c>
      <c r="K117" s="90">
        <v>-92.667205999999993</v>
      </c>
      <c r="L117" s="90">
        <v>-82.913803000000001</v>
      </c>
      <c r="N117" s="6">
        <f t="shared" si="17"/>
        <v>20.444444444443999</v>
      </c>
      <c r="O117" s="6">
        <f t="shared" si="15"/>
        <v>-77.458534</v>
      </c>
    </row>
    <row r="118" spans="2:15" x14ac:dyDescent="0.25">
      <c r="B118" s="90">
        <v>19055555555.556</v>
      </c>
      <c r="C118" s="90">
        <v>-83.267036000000004</v>
      </c>
      <c r="D118" s="90">
        <v>-74.286804000000004</v>
      </c>
      <c r="F118" s="6">
        <f t="shared" si="16"/>
        <v>21.833333333333002</v>
      </c>
      <c r="G118" s="6">
        <f t="shared" si="14"/>
        <v>-66.833884999999995</v>
      </c>
      <c r="J118" s="90">
        <v>19055555555.556</v>
      </c>
      <c r="K118" s="90">
        <v>-99.418426999999994</v>
      </c>
      <c r="L118" s="90">
        <v>-87.90934</v>
      </c>
      <c r="N118" s="6">
        <f t="shared" si="17"/>
        <v>21.833333333333002</v>
      </c>
      <c r="O118" s="6">
        <f t="shared" si="15"/>
        <v>-74.159621999999999</v>
      </c>
    </row>
    <row r="119" spans="2:15" x14ac:dyDescent="0.25">
      <c r="B119" s="90">
        <v>20444444444.444</v>
      </c>
      <c r="C119" s="90">
        <v>-79.075515999999993</v>
      </c>
      <c r="D119" s="90">
        <v>-69.033439999999999</v>
      </c>
      <c r="F119" s="6">
        <f t="shared" si="16"/>
        <v>23.222222222222001</v>
      </c>
      <c r="G119" s="6">
        <f t="shared" si="14"/>
        <v>-68.366164999999995</v>
      </c>
      <c r="J119" s="90">
        <v>20444444444.444</v>
      </c>
      <c r="K119" s="90">
        <v>-92.225243000000006</v>
      </c>
      <c r="L119" s="90">
        <v>-80.728035000000006</v>
      </c>
      <c r="N119" s="6">
        <f t="shared" si="17"/>
        <v>23.222222222222001</v>
      </c>
      <c r="O119" s="6">
        <f t="shared" si="15"/>
        <v>-70.068038999999999</v>
      </c>
    </row>
    <row r="120" spans="2:15" x14ac:dyDescent="0.25">
      <c r="B120" s="90">
        <v>21833333333.333</v>
      </c>
      <c r="C120" s="90">
        <v>-79.310219000000004</v>
      </c>
      <c r="D120" s="90">
        <v>-68.482391000000007</v>
      </c>
      <c r="F120" s="6">
        <f t="shared" si="16"/>
        <v>24.611111111111001</v>
      </c>
      <c r="G120" s="6">
        <f t="shared" si="14"/>
        <v>-67.827713000000003</v>
      </c>
      <c r="J120" s="90">
        <v>21833333333.333</v>
      </c>
      <c r="K120" s="90">
        <v>-87.838363999999999</v>
      </c>
      <c r="L120" s="90">
        <v>-76.412209000000004</v>
      </c>
      <c r="N120" s="6">
        <f t="shared" si="17"/>
        <v>24.611111111111001</v>
      </c>
      <c r="O120" s="6">
        <f t="shared" si="15"/>
        <v>-66.735962000000001</v>
      </c>
    </row>
    <row r="121" spans="2:15" x14ac:dyDescent="0.25">
      <c r="B121" s="90">
        <v>23222222222.222</v>
      </c>
      <c r="C121" s="90">
        <v>-75.897186000000005</v>
      </c>
      <c r="D121" s="90">
        <v>-64.720618999999999</v>
      </c>
      <c r="F121" s="6">
        <f t="shared" si="16"/>
        <v>26</v>
      </c>
      <c r="G121" s="6">
        <f t="shared" si="14"/>
        <v>-24.273192999999999</v>
      </c>
      <c r="J121" s="90">
        <v>23222222222.222</v>
      </c>
      <c r="K121" s="90">
        <v>-92.357719000000003</v>
      </c>
      <c r="L121" s="90">
        <v>-79.664649999999995</v>
      </c>
      <c r="N121" s="6">
        <f t="shared" si="17"/>
        <v>26</v>
      </c>
      <c r="O121" s="6">
        <f t="shared" si="15"/>
        <v>-65.231917999999993</v>
      </c>
    </row>
    <row r="122" spans="2:15" x14ac:dyDescent="0.25">
      <c r="B122" s="90">
        <v>24611111111.111</v>
      </c>
      <c r="C122" s="90">
        <v>-77.105735999999993</v>
      </c>
      <c r="D122" s="90">
        <v>-60.092506</v>
      </c>
      <c r="F122" s="6" t="s">
        <v>21</v>
      </c>
      <c r="J122" s="90">
        <v>24611111111.111</v>
      </c>
      <c r="K122" s="90">
        <v>-93.612647999999993</v>
      </c>
      <c r="L122" s="90">
        <v>-77.267677000000006</v>
      </c>
      <c r="N122" s="6" t="s">
        <v>21</v>
      </c>
    </row>
    <row r="123" spans="2:15" x14ac:dyDescent="0.25">
      <c r="B123" s="90">
        <v>26000000000</v>
      </c>
      <c r="C123" s="90">
        <v>-79.295235000000005</v>
      </c>
      <c r="D123" s="90">
        <v>-9.1942739000000007</v>
      </c>
      <c r="J123" s="90">
        <v>26000000000</v>
      </c>
      <c r="K123" s="90">
        <v>-96.774726999999999</v>
      </c>
      <c r="L123" s="90">
        <v>-74.427948000000001</v>
      </c>
    </row>
    <row r="124" spans="2:15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5" x14ac:dyDescent="0.25">
      <c r="B125" s="90"/>
      <c r="C125" s="90"/>
      <c r="D125" s="90"/>
      <c r="J125" s="90"/>
      <c r="K125" s="90"/>
      <c r="L125" s="90"/>
    </row>
    <row r="126" spans="2:15" x14ac:dyDescent="0.25">
      <c r="B126" s="90"/>
      <c r="C126" s="90"/>
      <c r="D126" s="90"/>
      <c r="J126" s="90"/>
      <c r="K126" s="90"/>
      <c r="L126" s="90"/>
    </row>
    <row r="127" spans="2:15" x14ac:dyDescent="0.25">
      <c r="B127" s="90" t="s">
        <v>25</v>
      </c>
      <c r="C127" s="90"/>
      <c r="D127" s="90"/>
      <c r="J127" s="90" t="s">
        <v>25</v>
      </c>
      <c r="K127" s="90"/>
      <c r="L127" s="90"/>
    </row>
    <row r="128" spans="2:15" x14ac:dyDescent="0.25">
      <c r="B128" s="90" t="s">
        <v>19</v>
      </c>
      <c r="C128" s="90" t="s">
        <v>234</v>
      </c>
      <c r="D128" s="90" t="s">
        <v>235</v>
      </c>
      <c r="J128" s="90" t="s">
        <v>19</v>
      </c>
      <c r="K128" s="90" t="s">
        <v>234</v>
      </c>
      <c r="L128" s="90" t="s">
        <v>235</v>
      </c>
    </row>
    <row r="129" spans="2:12" x14ac:dyDescent="0.25">
      <c r="B129" s="90">
        <v>1000000000</v>
      </c>
      <c r="C129" s="90">
        <v>-124.75569</v>
      </c>
      <c r="D129" s="90">
        <v>-86.546813999999998</v>
      </c>
      <c r="J129" s="90">
        <v>1000000000</v>
      </c>
      <c r="K129" s="90">
        <v>-122.74585</v>
      </c>
      <c r="L129" s="90">
        <v>-105.96896</v>
      </c>
    </row>
    <row r="130" spans="2:12" x14ac:dyDescent="0.25">
      <c r="B130" s="90">
        <v>2388888888.8888998</v>
      </c>
      <c r="C130" s="90">
        <v>-113.28313</v>
      </c>
      <c r="D130" s="90">
        <v>-106.81872</v>
      </c>
      <c r="J130" s="90">
        <v>2388888888.8888998</v>
      </c>
      <c r="K130" s="90">
        <v>-123.14866000000001</v>
      </c>
      <c r="L130" s="90">
        <v>-113.59505</v>
      </c>
    </row>
    <row r="131" spans="2:12" x14ac:dyDescent="0.25">
      <c r="B131" s="90">
        <v>3777777777.7778001</v>
      </c>
      <c r="C131" s="90">
        <v>-101.5123</v>
      </c>
      <c r="D131" s="90">
        <v>-95.385040000000004</v>
      </c>
      <c r="J131" s="90">
        <v>3777777777.7778001</v>
      </c>
      <c r="K131" s="90">
        <v>-116.91681</v>
      </c>
      <c r="L131" s="90">
        <v>-108.60419</v>
      </c>
    </row>
    <row r="132" spans="2:12" x14ac:dyDescent="0.25">
      <c r="B132" s="90">
        <v>5166666666.6667004</v>
      </c>
      <c r="C132" s="90">
        <v>-96.876853999999994</v>
      </c>
      <c r="D132" s="90">
        <v>-90.452110000000005</v>
      </c>
      <c r="J132" s="90">
        <v>5166666666.6667004</v>
      </c>
      <c r="K132" s="90">
        <v>-122.71729000000001</v>
      </c>
      <c r="L132" s="90">
        <v>-114.34903</v>
      </c>
    </row>
    <row r="133" spans="2:12" x14ac:dyDescent="0.25">
      <c r="B133" s="90">
        <v>6555555555.5556002</v>
      </c>
      <c r="C133" s="90">
        <v>-89.154983999999999</v>
      </c>
      <c r="D133" s="90">
        <v>-82.510895000000005</v>
      </c>
      <c r="J133" s="90">
        <v>6555555555.5556002</v>
      </c>
      <c r="K133" s="90">
        <v>-118.23719</v>
      </c>
      <c r="L133" s="90">
        <v>-110.1664</v>
      </c>
    </row>
    <row r="134" spans="2:12" x14ac:dyDescent="0.25">
      <c r="B134" s="90">
        <v>7944444444.4443998</v>
      </c>
      <c r="C134" s="90">
        <v>-83.682449000000005</v>
      </c>
      <c r="D134" s="90">
        <v>-77.033844000000002</v>
      </c>
      <c r="J134" s="90">
        <v>7944444444.4443998</v>
      </c>
      <c r="K134" s="90">
        <v>-114.52076</v>
      </c>
      <c r="L134" s="90">
        <v>-106.30746000000001</v>
      </c>
    </row>
    <row r="135" spans="2:12" x14ac:dyDescent="0.25">
      <c r="B135" s="90">
        <v>9333333333.3332996</v>
      </c>
      <c r="C135" s="90">
        <v>-86.715630000000004</v>
      </c>
      <c r="D135" s="90">
        <v>-79.296004999999994</v>
      </c>
      <c r="J135" s="90">
        <v>9333333333.3332996</v>
      </c>
      <c r="K135" s="90">
        <v>-107.24014</v>
      </c>
      <c r="L135" s="90">
        <v>-98.728104000000002</v>
      </c>
    </row>
    <row r="136" spans="2:12" x14ac:dyDescent="0.25">
      <c r="B136" s="90">
        <v>10722222222.222</v>
      </c>
      <c r="C136" s="90">
        <v>-94.317183999999997</v>
      </c>
      <c r="D136" s="90">
        <v>-86.901764</v>
      </c>
      <c r="J136" s="90">
        <v>10722222222.222</v>
      </c>
      <c r="K136" s="90">
        <v>-106.3798</v>
      </c>
      <c r="L136" s="90">
        <v>-97.430015999999995</v>
      </c>
    </row>
    <row r="137" spans="2:12" x14ac:dyDescent="0.25">
      <c r="B137" s="90">
        <v>12111111111.111</v>
      </c>
      <c r="C137" s="90">
        <v>-92.546218999999994</v>
      </c>
      <c r="D137" s="90">
        <v>-84.857529</v>
      </c>
      <c r="J137" s="90">
        <v>12111111111.111</v>
      </c>
      <c r="K137" s="90">
        <v>-99.661652000000004</v>
      </c>
      <c r="L137" s="90">
        <v>-90.024101000000002</v>
      </c>
    </row>
    <row r="138" spans="2:12" x14ac:dyDescent="0.25">
      <c r="B138" s="90">
        <v>13500000000</v>
      </c>
      <c r="C138" s="90">
        <v>-103.23846</v>
      </c>
      <c r="D138" s="90">
        <v>-96.064246999999995</v>
      </c>
      <c r="J138" s="90">
        <v>13500000000</v>
      </c>
      <c r="K138" s="90">
        <v>-93.576248000000007</v>
      </c>
      <c r="L138" s="90">
        <v>-84.005416999999994</v>
      </c>
    </row>
    <row r="139" spans="2:12" x14ac:dyDescent="0.25">
      <c r="B139" s="90">
        <v>14888888888.889</v>
      </c>
      <c r="C139" s="90">
        <v>-82.507339000000002</v>
      </c>
      <c r="D139" s="90">
        <v>-75.432091</v>
      </c>
      <c r="J139" s="90">
        <v>14888888888.889</v>
      </c>
      <c r="K139" s="90">
        <v>-86.341385000000002</v>
      </c>
      <c r="L139" s="90">
        <v>-76.922813000000005</v>
      </c>
    </row>
    <row r="140" spans="2:12" x14ac:dyDescent="0.25">
      <c r="B140" s="90">
        <v>16277777777.778</v>
      </c>
      <c r="C140" s="90">
        <v>-77.473929999999996</v>
      </c>
      <c r="D140" s="90">
        <v>-69.825310000000002</v>
      </c>
      <c r="J140" s="90">
        <v>16277777777.778</v>
      </c>
      <c r="K140" s="90">
        <v>-88.310248999999999</v>
      </c>
      <c r="L140" s="90">
        <v>-79.160263</v>
      </c>
    </row>
    <row r="141" spans="2:12" x14ac:dyDescent="0.25">
      <c r="B141" s="90">
        <v>17666666666.667</v>
      </c>
      <c r="C141" s="90">
        <v>-78.900306999999998</v>
      </c>
      <c r="D141" s="90">
        <v>-70.510002</v>
      </c>
      <c r="J141" s="90">
        <v>17666666666.667</v>
      </c>
      <c r="K141" s="90">
        <v>-91.921356000000003</v>
      </c>
      <c r="L141" s="90">
        <v>-82.167952999999997</v>
      </c>
    </row>
    <row r="142" spans="2:12" x14ac:dyDescent="0.25">
      <c r="B142" s="90">
        <v>19055555555.556</v>
      </c>
      <c r="C142" s="90">
        <v>-79.234359999999995</v>
      </c>
      <c r="D142" s="90">
        <v>-70.254127999999994</v>
      </c>
      <c r="J142" s="90">
        <v>19055555555.556</v>
      </c>
      <c r="K142" s="90">
        <v>-89.249863000000005</v>
      </c>
      <c r="L142" s="90">
        <v>-77.740784000000005</v>
      </c>
    </row>
    <row r="143" spans="2:12" x14ac:dyDescent="0.25">
      <c r="B143" s="90">
        <v>20444444444.444</v>
      </c>
      <c r="C143" s="90">
        <v>-80.147018000000003</v>
      </c>
      <c r="D143" s="90">
        <v>-70.104934999999998</v>
      </c>
      <c r="J143" s="90">
        <v>20444444444.444</v>
      </c>
      <c r="K143" s="90">
        <v>-88.955734000000007</v>
      </c>
      <c r="L143" s="90">
        <v>-77.458534</v>
      </c>
    </row>
    <row r="144" spans="2:12" x14ac:dyDescent="0.25">
      <c r="B144" s="90">
        <v>21833333333.333</v>
      </c>
      <c r="C144" s="90">
        <v>-77.661713000000006</v>
      </c>
      <c r="D144" s="90">
        <v>-66.833884999999995</v>
      </c>
      <c r="J144" s="90">
        <v>21833333333.333</v>
      </c>
      <c r="K144" s="90">
        <v>-85.585785000000001</v>
      </c>
      <c r="L144" s="90">
        <v>-74.159621999999999</v>
      </c>
    </row>
    <row r="145" spans="2:12" x14ac:dyDescent="0.25">
      <c r="B145" s="90">
        <v>23222222222.222</v>
      </c>
      <c r="C145" s="90">
        <v>-79.542725000000004</v>
      </c>
      <c r="D145" s="90">
        <v>-68.366164999999995</v>
      </c>
      <c r="J145" s="90">
        <v>23222222222.222</v>
      </c>
      <c r="K145" s="90">
        <v>-82.761107999999993</v>
      </c>
      <c r="L145" s="90">
        <v>-70.068038999999999</v>
      </c>
    </row>
    <row r="146" spans="2:12" x14ac:dyDescent="0.25">
      <c r="B146" s="90">
        <v>24611111111.111</v>
      </c>
      <c r="C146" s="90">
        <v>-84.840935000000002</v>
      </c>
      <c r="D146" s="90">
        <v>-67.827713000000003</v>
      </c>
      <c r="J146" s="90">
        <v>24611111111.111</v>
      </c>
      <c r="K146" s="90">
        <v>-83.080924999999993</v>
      </c>
      <c r="L146" s="90">
        <v>-66.735962000000001</v>
      </c>
    </row>
    <row r="147" spans="2:12" x14ac:dyDescent="0.25">
      <c r="B147" s="90">
        <v>26000000000</v>
      </c>
      <c r="C147" s="90">
        <v>-94.374153000000007</v>
      </c>
      <c r="D147" s="90">
        <v>-24.273192999999999</v>
      </c>
      <c r="J147" s="90">
        <v>26000000000</v>
      </c>
      <c r="K147" s="90">
        <v>-87.578689999999995</v>
      </c>
      <c r="L147" s="90">
        <v>-65.231917999999993</v>
      </c>
    </row>
    <row r="148" spans="2:12" x14ac:dyDescent="0.25">
      <c r="B148" s="90" t="s">
        <v>21</v>
      </c>
      <c r="C148" s="90"/>
      <c r="D148" s="90"/>
      <c r="J148" s="90" t="s">
        <v>21</v>
      </c>
      <c r="K148" s="90"/>
      <c r="L148" s="9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604"/>
  <sheetViews>
    <sheetView workbookViewId="0">
      <selection activeCell="B9" sqref="B9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7" t="s">
        <v>45</v>
      </c>
      <c r="E1" s="10"/>
      <c r="G1" s="6" t="s">
        <v>16</v>
      </c>
      <c r="J1" s="87" t="s">
        <v>45</v>
      </c>
      <c r="M1" s="10"/>
      <c r="O1" s="6" t="s">
        <v>17</v>
      </c>
      <c r="Q1" s="10"/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E2" s="10"/>
      <c r="F2" s="15"/>
      <c r="G2" s="82" t="s">
        <v>157</v>
      </c>
      <c r="I2" s="50" t="s">
        <v>53</v>
      </c>
      <c r="J2" s="87" t="s">
        <v>139</v>
      </c>
      <c r="K2" s="87" t="s">
        <v>141</v>
      </c>
      <c r="L2" s="87" t="s">
        <v>142</v>
      </c>
      <c r="M2" s="10"/>
      <c r="N2" s="15"/>
      <c r="O2" s="82" t="s">
        <v>157</v>
      </c>
      <c r="Q2" s="10"/>
    </row>
    <row r="3" spans="1:17" x14ac:dyDescent="0.25">
      <c r="B3" s="87" t="s">
        <v>140</v>
      </c>
      <c r="C3" s="87" t="s">
        <v>147</v>
      </c>
      <c r="D3" s="87" t="s">
        <v>158</v>
      </c>
      <c r="E3" s="10"/>
      <c r="F3" s="15"/>
      <c r="G3" s="13"/>
      <c r="J3" s="87" t="s">
        <v>140</v>
      </c>
      <c r="K3" s="87" t="s">
        <v>147</v>
      </c>
      <c r="L3" s="87" t="s">
        <v>159</v>
      </c>
      <c r="M3" s="10"/>
      <c r="N3" s="15"/>
      <c r="O3" s="13"/>
      <c r="Q3" s="10"/>
    </row>
    <row r="4" spans="1:17" x14ac:dyDescent="0.25">
      <c r="B4" s="87" t="s">
        <v>48</v>
      </c>
      <c r="E4" s="10"/>
      <c r="G4" s="41" t="s">
        <v>20</v>
      </c>
      <c r="J4" s="87" t="s">
        <v>48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1Rx2L dBc(DB)</v>
      </c>
      <c r="H6" s="35">
        <v>1</v>
      </c>
      <c r="M6" s="10"/>
      <c r="N6" s="6" t="s">
        <v>19</v>
      </c>
      <c r="O6" s="6" t="str">
        <f t="shared" ref="O6:O25" si="1">L32</f>
        <v>1Rx2L dBc(DB)</v>
      </c>
      <c r="P6" s="35">
        <v>1</v>
      </c>
      <c r="Q6" s="10"/>
    </row>
    <row r="7" spans="1:17" ht="15.75" x14ac:dyDescent="0.25">
      <c r="B7" s="87" t="s">
        <v>49</v>
      </c>
      <c r="E7" s="10"/>
      <c r="F7" s="6">
        <f t="shared" ref="F7:F25" si="2">B33/1000000000</f>
        <v>2</v>
      </c>
      <c r="G7" s="6">
        <f t="shared" si="0"/>
        <v>-31.582106</v>
      </c>
      <c r="H7" s="36">
        <f>ABS(AVERAGE(G7:G25)-(H6-1)*5)</f>
        <v>28.977385842105264</v>
      </c>
      <c r="J7" s="87" t="s">
        <v>49</v>
      </c>
      <c r="M7" s="10"/>
      <c r="N7" s="6">
        <f t="shared" ref="N7:N25" si="3">J33/1000000000</f>
        <v>2</v>
      </c>
      <c r="O7" s="6">
        <f t="shared" si="1"/>
        <v>-34.921500999999999</v>
      </c>
      <c r="P7" s="36">
        <f>ABS(AVERAGE(O7:O25)-(P6-1)*5)</f>
        <v>33.796671789473692</v>
      </c>
      <c r="Q7" s="10"/>
    </row>
    <row r="8" spans="1:17" x14ac:dyDescent="0.25">
      <c r="B8" s="90" t="s">
        <v>19</v>
      </c>
      <c r="C8" s="90" t="s">
        <v>236</v>
      </c>
      <c r="D8" s="90"/>
      <c r="E8" s="10"/>
      <c r="F8" s="6">
        <f t="shared" si="2"/>
        <v>3.2222222222222001</v>
      </c>
      <c r="G8" s="6">
        <f t="shared" si="0"/>
        <v>-31.474197</v>
      </c>
      <c r="J8" s="87" t="s">
        <v>19</v>
      </c>
      <c r="K8" s="87" t="s">
        <v>56</v>
      </c>
      <c r="M8" s="10"/>
      <c r="N8" s="6">
        <f t="shared" si="3"/>
        <v>3.2222222222222001</v>
      </c>
      <c r="O8" s="6">
        <f t="shared" si="1"/>
        <v>-35.459578999999998</v>
      </c>
      <c r="Q8" s="10"/>
    </row>
    <row r="9" spans="1:17" x14ac:dyDescent="0.25">
      <c r="B9" s="90">
        <v>2000000000</v>
      </c>
      <c r="C9" s="90">
        <v>-6.4646511000000002</v>
      </c>
      <c r="D9" s="90"/>
      <c r="E9" s="10"/>
      <c r="F9" s="6">
        <f t="shared" si="2"/>
        <v>4.4444444444444002</v>
      </c>
      <c r="G9" s="6">
        <f t="shared" si="0"/>
        <v>-26.734097999999999</v>
      </c>
      <c r="J9" s="90">
        <v>2000000000</v>
      </c>
      <c r="K9" s="90">
        <v>-10.026574999999999</v>
      </c>
      <c r="L9" s="90"/>
      <c r="M9" s="10"/>
      <c r="N9" s="6">
        <f t="shared" si="3"/>
        <v>4.4444444444444002</v>
      </c>
      <c r="O9" s="6">
        <f t="shared" si="1"/>
        <v>-30.744474</v>
      </c>
      <c r="Q9" s="10"/>
    </row>
    <row r="10" spans="1:17" x14ac:dyDescent="0.25">
      <c r="B10" s="90">
        <v>3222222222.2221999</v>
      </c>
      <c r="C10" s="90">
        <v>-7.1764783999999997</v>
      </c>
      <c r="D10" s="90"/>
      <c r="E10" s="10"/>
      <c r="F10" s="6">
        <f t="shared" si="2"/>
        <v>5.6666666666667007</v>
      </c>
      <c r="G10" s="6">
        <f t="shared" si="0"/>
        <v>-31.777678000000002</v>
      </c>
      <c r="J10" s="90">
        <v>3222222222.2221999</v>
      </c>
      <c r="K10" s="90">
        <v>-8.4110154999999995</v>
      </c>
      <c r="L10" s="90"/>
      <c r="M10" s="10"/>
      <c r="N10" s="6">
        <f t="shared" si="3"/>
        <v>5.6666666666667007</v>
      </c>
      <c r="O10" s="6">
        <f t="shared" si="1"/>
        <v>-34.866219000000001</v>
      </c>
      <c r="Q10" s="10"/>
    </row>
    <row r="11" spans="1:17" x14ac:dyDescent="0.25">
      <c r="B11" s="90">
        <v>4444444444.4443998</v>
      </c>
      <c r="C11" s="90">
        <v>-6.6146579000000001</v>
      </c>
      <c r="D11" s="90"/>
      <c r="E11" s="10"/>
      <c r="F11" s="6">
        <f t="shared" si="2"/>
        <v>6.8888888888888999</v>
      </c>
      <c r="G11" s="6">
        <f t="shared" si="0"/>
        <v>-29.621556999999999</v>
      </c>
      <c r="J11" s="90">
        <v>4444444444.4443998</v>
      </c>
      <c r="K11" s="90">
        <v>-8.3583584000000002</v>
      </c>
      <c r="L11" s="90"/>
      <c r="M11" s="10"/>
      <c r="N11" s="6">
        <f t="shared" si="3"/>
        <v>6.8888888888888999</v>
      </c>
      <c r="O11" s="6">
        <f t="shared" si="1"/>
        <v>-36.664932</v>
      </c>
      <c r="Q11" s="10"/>
    </row>
    <row r="12" spans="1:17" x14ac:dyDescent="0.25">
      <c r="B12" s="90">
        <v>5666666666.6667004</v>
      </c>
      <c r="C12" s="90">
        <v>-6.6759209999999998</v>
      </c>
      <c r="D12" s="90"/>
      <c r="E12" s="10"/>
      <c r="F12" s="6">
        <f t="shared" si="2"/>
        <v>8.1111111111111001</v>
      </c>
      <c r="G12" s="6">
        <f t="shared" si="0"/>
        <v>-26.355093</v>
      </c>
      <c r="J12" s="90">
        <v>5666666666.6667004</v>
      </c>
      <c r="K12" s="90">
        <v>-8.3465767</v>
      </c>
      <c r="L12" s="90"/>
      <c r="M12" s="10"/>
      <c r="N12" s="6">
        <f t="shared" si="3"/>
        <v>8.1111111111111001</v>
      </c>
      <c r="O12" s="6">
        <f t="shared" si="1"/>
        <v>-32.958832000000001</v>
      </c>
      <c r="Q12" s="10"/>
    </row>
    <row r="13" spans="1:17" x14ac:dyDescent="0.25">
      <c r="B13" s="90">
        <v>6888888888.8888998</v>
      </c>
      <c r="C13" s="90">
        <v>-6.5494728000000002</v>
      </c>
      <c r="D13" s="90"/>
      <c r="E13" s="10"/>
      <c r="F13" s="6">
        <f t="shared" si="2"/>
        <v>9.3333333333333002</v>
      </c>
      <c r="G13" s="6">
        <f t="shared" si="0"/>
        <v>-24.009687</v>
      </c>
      <c r="J13" s="90">
        <v>6888888888.8888998</v>
      </c>
      <c r="K13" s="90">
        <v>-7.9779014999999998</v>
      </c>
      <c r="L13" s="90"/>
      <c r="M13" s="10"/>
      <c r="N13" s="6">
        <f t="shared" si="3"/>
        <v>9.3333333333333002</v>
      </c>
      <c r="O13" s="6">
        <f t="shared" si="1"/>
        <v>-32.890697000000003</v>
      </c>
      <c r="Q13" s="10"/>
    </row>
    <row r="14" spans="1:17" x14ac:dyDescent="0.25">
      <c r="B14" s="90">
        <v>8111111111.1111002</v>
      </c>
      <c r="C14" s="90">
        <v>-6.7542362000000002</v>
      </c>
      <c r="D14" s="90"/>
      <c r="E14" s="10"/>
      <c r="F14" s="6">
        <f t="shared" si="2"/>
        <v>10.555555555555999</v>
      </c>
      <c r="G14" s="6">
        <f t="shared" si="0"/>
        <v>-24.212368000000001</v>
      </c>
      <c r="J14" s="90">
        <v>8111111111.1111002</v>
      </c>
      <c r="K14" s="90">
        <v>-8.4593896999999991</v>
      </c>
      <c r="L14" s="90"/>
      <c r="M14" s="10"/>
      <c r="N14" s="6">
        <f t="shared" si="3"/>
        <v>10.555555555555999</v>
      </c>
      <c r="O14" s="6">
        <f t="shared" si="1"/>
        <v>-33.084266999999997</v>
      </c>
      <c r="Q14" s="10"/>
    </row>
    <row r="15" spans="1:17" x14ac:dyDescent="0.25">
      <c r="B15" s="90">
        <v>9333333333.3332996</v>
      </c>
      <c r="C15" s="90">
        <v>-7.4562612000000001</v>
      </c>
      <c r="D15" s="90"/>
      <c r="E15" s="10"/>
      <c r="F15" s="6">
        <f t="shared" si="2"/>
        <v>11.777777777778001</v>
      </c>
      <c r="G15" s="6">
        <f t="shared" si="0"/>
        <v>-23.509829</v>
      </c>
      <c r="J15" s="90">
        <v>9333333333.3332996</v>
      </c>
      <c r="K15" s="90">
        <v>-8.5407372000000006</v>
      </c>
      <c r="L15" s="90"/>
      <c r="M15" s="10"/>
      <c r="N15" s="6">
        <f t="shared" si="3"/>
        <v>11.777777777778001</v>
      </c>
      <c r="O15" s="6">
        <f t="shared" si="1"/>
        <v>-35.138641</v>
      </c>
      <c r="Q15" s="10"/>
    </row>
    <row r="16" spans="1:17" x14ac:dyDescent="0.25">
      <c r="B16" s="90">
        <v>10555555555.556</v>
      </c>
      <c r="C16" s="90">
        <v>-7.2558845999999999</v>
      </c>
      <c r="D16" s="90"/>
      <c r="E16" s="10"/>
      <c r="F16" s="6">
        <f t="shared" si="2"/>
        <v>13</v>
      </c>
      <c r="G16" s="6">
        <f t="shared" si="0"/>
        <v>-26.279057999999999</v>
      </c>
      <c r="J16" s="90">
        <v>10555555555.556</v>
      </c>
      <c r="K16" s="90">
        <v>-8.8733482000000006</v>
      </c>
      <c r="L16" s="90"/>
      <c r="M16" s="10"/>
      <c r="N16" s="6">
        <f t="shared" si="3"/>
        <v>13</v>
      </c>
      <c r="O16" s="6">
        <f t="shared" si="1"/>
        <v>-41.254294999999999</v>
      </c>
      <c r="Q16" s="10"/>
    </row>
    <row r="17" spans="2:17" x14ac:dyDescent="0.25">
      <c r="B17" s="90">
        <v>11777777777.778</v>
      </c>
      <c r="C17" s="90">
        <v>-7.8652816000000003</v>
      </c>
      <c r="D17" s="90"/>
      <c r="E17" s="10"/>
      <c r="F17" s="6">
        <f t="shared" si="2"/>
        <v>14.222222222221999</v>
      </c>
      <c r="G17" s="6">
        <f t="shared" si="0"/>
        <v>-33.172955000000002</v>
      </c>
      <c r="J17" s="90">
        <v>11777777777.778</v>
      </c>
      <c r="K17" s="90">
        <v>-9.5108508999999994</v>
      </c>
      <c r="L17" s="90"/>
      <c r="M17" s="10"/>
      <c r="N17" s="6">
        <f t="shared" si="3"/>
        <v>14.222222222221999</v>
      </c>
      <c r="O17" s="6">
        <f t="shared" si="1"/>
        <v>-45.039700000000003</v>
      </c>
      <c r="Q17" s="10"/>
    </row>
    <row r="18" spans="2:17" x14ac:dyDescent="0.25">
      <c r="B18" s="90">
        <v>13000000000</v>
      </c>
      <c r="C18" s="90">
        <v>-7.2242327</v>
      </c>
      <c r="D18" s="90"/>
      <c r="E18" s="10"/>
      <c r="F18" s="6">
        <f t="shared" si="2"/>
        <v>15.444444444444001</v>
      </c>
      <c r="G18" s="6">
        <f t="shared" si="0"/>
        <v>-33.301105</v>
      </c>
      <c r="J18" s="90">
        <v>13000000000</v>
      </c>
      <c r="K18" s="90">
        <v>-9.6718807000000009</v>
      </c>
      <c r="L18" s="90"/>
      <c r="M18" s="10"/>
      <c r="N18" s="6">
        <f t="shared" si="3"/>
        <v>15.444444444444001</v>
      </c>
      <c r="O18" s="6">
        <f t="shared" si="1"/>
        <v>-37.587100999999997</v>
      </c>
      <c r="Q18" s="10"/>
    </row>
    <row r="19" spans="2:17" x14ac:dyDescent="0.25">
      <c r="B19" s="90">
        <v>14222222222.222</v>
      </c>
      <c r="C19" s="90">
        <v>-7.1334052000000003</v>
      </c>
      <c r="D19" s="90"/>
      <c r="E19" s="10"/>
      <c r="F19" s="6">
        <f t="shared" si="2"/>
        <v>16.666666666666998</v>
      </c>
      <c r="G19" s="6">
        <f t="shared" si="0"/>
        <v>-32.996741999999998</v>
      </c>
      <c r="J19" s="90">
        <v>14222222222.222</v>
      </c>
      <c r="K19" s="90">
        <v>-9.5263109000000004</v>
      </c>
      <c r="L19" s="90"/>
      <c r="M19" s="10"/>
      <c r="N19" s="6">
        <f t="shared" si="3"/>
        <v>16.666666666666998</v>
      </c>
      <c r="O19" s="6">
        <f t="shared" si="1"/>
        <v>-31.237003000000001</v>
      </c>
      <c r="Q19" s="10"/>
    </row>
    <row r="20" spans="2:17" x14ac:dyDescent="0.25">
      <c r="B20" s="90">
        <v>15444444444.444</v>
      </c>
      <c r="C20" s="90">
        <v>-7.2251843999999998</v>
      </c>
      <c r="D20" s="90"/>
      <c r="E20" s="10"/>
      <c r="F20" s="6">
        <f t="shared" si="2"/>
        <v>17.888888888888999</v>
      </c>
      <c r="G20" s="6">
        <f t="shared" si="0"/>
        <v>-33.659354999999998</v>
      </c>
      <c r="J20" s="90">
        <v>15444444444.444</v>
      </c>
      <c r="K20" s="90">
        <v>-9.2330894000000008</v>
      </c>
      <c r="L20" s="90"/>
      <c r="M20" s="10"/>
      <c r="N20" s="6">
        <f t="shared" si="3"/>
        <v>17.888888888888999</v>
      </c>
      <c r="O20" s="6">
        <f t="shared" si="1"/>
        <v>-32.965358999999999</v>
      </c>
      <c r="Q20" s="10"/>
    </row>
    <row r="21" spans="2:17" x14ac:dyDescent="0.25">
      <c r="B21" s="90">
        <v>16666666666.667</v>
      </c>
      <c r="C21" s="90">
        <v>-7.8805117999999998</v>
      </c>
      <c r="D21" s="90"/>
      <c r="E21" s="10"/>
      <c r="F21" s="6">
        <f t="shared" si="2"/>
        <v>19.111111111111001</v>
      </c>
      <c r="G21" s="6">
        <f t="shared" si="0"/>
        <v>-31.173179999999999</v>
      </c>
      <c r="J21" s="90">
        <v>16666666666.667</v>
      </c>
      <c r="K21" s="90">
        <v>-9.2935742999999995</v>
      </c>
      <c r="L21" s="90"/>
      <c r="M21" s="10"/>
      <c r="N21" s="6">
        <f t="shared" si="3"/>
        <v>19.111111111111001</v>
      </c>
      <c r="O21" s="6">
        <f t="shared" si="1"/>
        <v>-32.538238999999997</v>
      </c>
      <c r="Q21" s="10"/>
    </row>
    <row r="22" spans="2:17" x14ac:dyDescent="0.25">
      <c r="B22" s="90">
        <v>17888888888.889</v>
      </c>
      <c r="C22" s="90">
        <v>-8.5510979000000003</v>
      </c>
      <c r="D22" s="90"/>
      <c r="E22" s="10"/>
      <c r="F22" s="6">
        <f t="shared" si="2"/>
        <v>20.333333333333002</v>
      </c>
      <c r="G22" s="6">
        <f t="shared" si="0"/>
        <v>-29.853345999999998</v>
      </c>
      <c r="J22" s="90">
        <v>17888888888.889</v>
      </c>
      <c r="K22" s="90">
        <v>-9.8974036999999999</v>
      </c>
      <c r="L22" s="90"/>
      <c r="M22" s="10"/>
      <c r="N22" s="6">
        <f t="shared" si="3"/>
        <v>20.333333333333002</v>
      </c>
      <c r="O22" s="6">
        <f t="shared" si="1"/>
        <v>-28.652176000000001</v>
      </c>
      <c r="Q22" s="10"/>
    </row>
    <row r="23" spans="2:17" x14ac:dyDescent="0.25">
      <c r="B23" s="90">
        <v>19111111111.111</v>
      </c>
      <c r="C23" s="90">
        <v>-9.0070981999999997</v>
      </c>
      <c r="D23" s="90"/>
      <c r="E23" s="10"/>
      <c r="F23" s="6">
        <f t="shared" si="2"/>
        <v>21.555555555556001</v>
      </c>
      <c r="G23" s="6">
        <f t="shared" si="0"/>
        <v>-27.707857000000001</v>
      </c>
      <c r="J23" s="90">
        <v>19111111111.111</v>
      </c>
      <c r="K23" s="90">
        <v>-11.589079999999999</v>
      </c>
      <c r="L23" s="90"/>
      <c r="M23" s="10"/>
      <c r="N23" s="6">
        <f t="shared" si="3"/>
        <v>21.555555555556001</v>
      </c>
      <c r="O23" s="6">
        <f t="shared" si="1"/>
        <v>-30.445702000000001</v>
      </c>
      <c r="Q23" s="10"/>
    </row>
    <row r="24" spans="2:17" x14ac:dyDescent="0.25">
      <c r="B24" s="90">
        <v>20333333333.333</v>
      </c>
      <c r="C24" s="90">
        <v>-9.9975786000000006</v>
      </c>
      <c r="D24" s="90"/>
      <c r="E24" s="10"/>
      <c r="F24" s="6">
        <f t="shared" si="2"/>
        <v>22.777777777777999</v>
      </c>
      <c r="G24" s="6">
        <f t="shared" si="0"/>
        <v>-27.670807</v>
      </c>
      <c r="J24" s="90">
        <v>20333333333.333</v>
      </c>
      <c r="K24" s="90">
        <v>-11.724456999999999</v>
      </c>
      <c r="L24" s="90"/>
      <c r="M24" s="10"/>
      <c r="N24" s="6">
        <f t="shared" si="3"/>
        <v>22.777777777777999</v>
      </c>
      <c r="O24" s="6">
        <f t="shared" si="1"/>
        <v>-28.312263000000002</v>
      </c>
      <c r="Q24" s="10"/>
    </row>
    <row r="25" spans="2:17" x14ac:dyDescent="0.25">
      <c r="B25" s="90">
        <v>21555555555.556</v>
      </c>
      <c r="C25" s="90">
        <v>-10.740783</v>
      </c>
      <c r="D25" s="90"/>
      <c r="E25" s="10"/>
      <c r="F25" s="6">
        <f t="shared" si="2"/>
        <v>24</v>
      </c>
      <c r="G25" s="6">
        <f t="shared" si="0"/>
        <v>-25.479313000000001</v>
      </c>
      <c r="J25" s="90">
        <v>21555555555.556</v>
      </c>
      <c r="K25" s="90">
        <v>-11.496833000000001</v>
      </c>
      <c r="L25" s="90"/>
      <c r="M25" s="10"/>
      <c r="N25" s="6">
        <f t="shared" si="3"/>
        <v>24</v>
      </c>
      <c r="O25" s="6">
        <f t="shared" si="1"/>
        <v>-27.375783999999999</v>
      </c>
      <c r="Q25" s="10"/>
    </row>
    <row r="26" spans="2:17" x14ac:dyDescent="0.25">
      <c r="B26" s="90">
        <v>22777777777.778</v>
      </c>
      <c r="C26" s="90">
        <v>-11.118027</v>
      </c>
      <c r="D26" s="90"/>
      <c r="E26" s="10"/>
      <c r="F26" s="6" t="s">
        <v>21</v>
      </c>
      <c r="J26" s="90">
        <v>22777777777.778</v>
      </c>
      <c r="K26" s="90">
        <v>-12.148859</v>
      </c>
      <c r="L26" s="90"/>
      <c r="M26" s="10"/>
      <c r="N26" s="6" t="s">
        <v>21</v>
      </c>
      <c r="Q26" s="10"/>
    </row>
    <row r="27" spans="2:17" x14ac:dyDescent="0.25">
      <c r="B27" s="90">
        <v>24000000000</v>
      </c>
      <c r="C27" s="90">
        <v>-11.629099</v>
      </c>
      <c r="D27" s="90"/>
      <c r="E27" s="10"/>
      <c r="J27" s="90">
        <v>24000000000</v>
      </c>
      <c r="K27" s="90">
        <v>-14.566606999999999</v>
      </c>
      <c r="L27" s="90"/>
      <c r="M27" s="10"/>
      <c r="Q27" s="10"/>
    </row>
    <row r="28" spans="2:17" x14ac:dyDescent="0.25">
      <c r="B28" s="90" t="s">
        <v>21</v>
      </c>
      <c r="C28" s="90"/>
      <c r="D28" s="90"/>
      <c r="E28" s="10"/>
      <c r="J28" s="90" t="s">
        <v>21</v>
      </c>
      <c r="K28" s="90"/>
      <c r="L28" s="90"/>
      <c r="M28" s="10"/>
      <c r="Q28" s="10"/>
    </row>
    <row r="29" spans="2:17" x14ac:dyDescent="0.25">
      <c r="B29" s="90"/>
      <c r="C29" s="90"/>
      <c r="D29" s="90"/>
      <c r="E29" s="10"/>
      <c r="F29" s="6" t="s">
        <v>22</v>
      </c>
      <c r="J29" s="90"/>
      <c r="K29" s="90"/>
      <c r="L29" s="90"/>
      <c r="M29" s="10"/>
      <c r="N29" s="6" t="s">
        <v>22</v>
      </c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1Rx3L dBc(DB)</v>
      </c>
      <c r="H30" s="35">
        <v>1</v>
      </c>
      <c r="J30" s="90"/>
      <c r="K30" s="90"/>
      <c r="L30" s="90"/>
      <c r="M30" s="10"/>
      <c r="N30" s="6" t="s">
        <v>19</v>
      </c>
      <c r="O30" s="6" t="str">
        <f t="shared" ref="O30:O49" si="5">L56</f>
        <v>1Rx3L dBc(DB)</v>
      </c>
      <c r="P30" s="35">
        <v>1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2</v>
      </c>
      <c r="G31" s="6">
        <f t="shared" si="4"/>
        <v>-51.351131000000002</v>
      </c>
      <c r="H31" s="36">
        <f>ABS(AVERAGE(G31:G49)-(H30-1)*5)</f>
        <v>12.953304205263162</v>
      </c>
      <c r="J31" s="90" t="s">
        <v>18</v>
      </c>
      <c r="K31" s="90"/>
      <c r="L31" s="90"/>
      <c r="M31" s="10"/>
      <c r="N31" s="6">
        <f t="shared" ref="N31:N49" si="7">J57/1000000000</f>
        <v>2</v>
      </c>
      <c r="O31" s="6">
        <f t="shared" si="5"/>
        <v>-13.306603000000001</v>
      </c>
      <c r="P31" s="36">
        <f>ABS(AVERAGE(O31:O49)-(P30-1)*5)</f>
        <v>11.720786657894736</v>
      </c>
      <c r="Q31" s="10"/>
    </row>
    <row r="32" spans="2:17" x14ac:dyDescent="0.25">
      <c r="B32" s="90" t="s">
        <v>19</v>
      </c>
      <c r="C32" s="90" t="s">
        <v>237</v>
      </c>
      <c r="D32" s="90" t="s">
        <v>238</v>
      </c>
      <c r="E32" s="10"/>
      <c r="F32" s="6">
        <f t="shared" si="6"/>
        <v>3.2222222222222001</v>
      </c>
      <c r="G32" s="6">
        <f t="shared" si="4"/>
        <v>-12.866766</v>
      </c>
      <c r="J32" s="90" t="s">
        <v>19</v>
      </c>
      <c r="K32" s="90" t="s">
        <v>237</v>
      </c>
      <c r="L32" s="90" t="s">
        <v>238</v>
      </c>
      <c r="M32" s="10"/>
      <c r="N32" s="6">
        <f t="shared" si="7"/>
        <v>3.2222222222222001</v>
      </c>
      <c r="O32" s="6">
        <f t="shared" si="5"/>
        <v>-11.973635</v>
      </c>
      <c r="Q32" s="10"/>
    </row>
    <row r="33" spans="2:17" x14ac:dyDescent="0.25">
      <c r="B33" s="90">
        <v>2000000000</v>
      </c>
      <c r="C33" s="90">
        <v>-38.046756999999999</v>
      </c>
      <c r="D33" s="90">
        <v>-31.582106</v>
      </c>
      <c r="E33" s="10"/>
      <c r="F33" s="6">
        <f t="shared" si="6"/>
        <v>4.4444444444444002</v>
      </c>
      <c r="G33" s="6">
        <f t="shared" si="4"/>
        <v>-11.423223999999999</v>
      </c>
      <c r="J33" s="90">
        <v>2000000000</v>
      </c>
      <c r="K33" s="90">
        <v>-44.948073999999998</v>
      </c>
      <c r="L33" s="90">
        <v>-34.921500999999999</v>
      </c>
      <c r="M33" s="10"/>
      <c r="N33" s="6">
        <f t="shared" si="7"/>
        <v>4.4444444444444002</v>
      </c>
      <c r="O33" s="6">
        <f t="shared" si="5"/>
        <v>-27.67013</v>
      </c>
      <c r="Q33" s="10"/>
    </row>
    <row r="34" spans="2:17" x14ac:dyDescent="0.25">
      <c r="B34" s="90">
        <v>3222222222.2221999</v>
      </c>
      <c r="C34" s="90">
        <v>-38.650677000000002</v>
      </c>
      <c r="D34" s="90">
        <v>-31.474197</v>
      </c>
      <c r="E34" s="10"/>
      <c r="F34" s="6">
        <f t="shared" si="6"/>
        <v>5.6666666666667007</v>
      </c>
      <c r="G34" s="6">
        <f t="shared" si="4"/>
        <v>-11.214826</v>
      </c>
      <c r="J34" s="90">
        <v>3222222222.2221999</v>
      </c>
      <c r="K34" s="90">
        <v>-43.870593999999997</v>
      </c>
      <c r="L34" s="90">
        <v>-35.459578999999998</v>
      </c>
      <c r="M34" s="10"/>
      <c r="N34" s="6">
        <f t="shared" si="7"/>
        <v>5.6666666666667007</v>
      </c>
      <c r="O34" s="6">
        <f t="shared" si="5"/>
        <v>-12.711887000000001</v>
      </c>
      <c r="Q34" s="10"/>
    </row>
    <row r="35" spans="2:17" x14ac:dyDescent="0.25">
      <c r="B35" s="90">
        <v>4444444444.4443998</v>
      </c>
      <c r="C35" s="90">
        <v>-33.348754999999997</v>
      </c>
      <c r="D35" s="90">
        <v>-26.734097999999999</v>
      </c>
      <c r="E35" s="10"/>
      <c r="F35" s="6">
        <f t="shared" si="6"/>
        <v>6.8888888888888999</v>
      </c>
      <c r="G35" s="6">
        <f t="shared" si="4"/>
        <v>-9.378603</v>
      </c>
      <c r="J35" s="90">
        <v>4444444444.4443998</v>
      </c>
      <c r="K35" s="90">
        <v>-39.102832999999997</v>
      </c>
      <c r="L35" s="90">
        <v>-30.744474</v>
      </c>
      <c r="M35" s="10"/>
      <c r="N35" s="6">
        <f t="shared" si="7"/>
        <v>6.8888888888888999</v>
      </c>
      <c r="O35" s="6">
        <f t="shared" si="5"/>
        <v>-8.4347171999999997</v>
      </c>
      <c r="Q35" s="10"/>
    </row>
    <row r="36" spans="2:17" x14ac:dyDescent="0.25">
      <c r="B36" s="90">
        <v>5666666666.6667004</v>
      </c>
      <c r="C36" s="90">
        <v>-38.453598</v>
      </c>
      <c r="D36" s="90">
        <v>-31.777678000000002</v>
      </c>
      <c r="E36" s="10"/>
      <c r="F36" s="6">
        <f t="shared" si="6"/>
        <v>8.1111111111111001</v>
      </c>
      <c r="G36" s="6">
        <f t="shared" si="4"/>
        <v>-8.6289309999999997</v>
      </c>
      <c r="J36" s="90">
        <v>5666666666.6667004</v>
      </c>
      <c r="K36" s="90">
        <v>-43.212795</v>
      </c>
      <c r="L36" s="90">
        <v>-34.866219000000001</v>
      </c>
      <c r="M36" s="10"/>
      <c r="N36" s="6">
        <f t="shared" si="7"/>
        <v>8.1111111111111001</v>
      </c>
      <c r="O36" s="6">
        <f t="shared" si="5"/>
        <v>-6.7759881000000002</v>
      </c>
      <c r="Q36" s="10"/>
    </row>
    <row r="37" spans="2:17" x14ac:dyDescent="0.25">
      <c r="B37" s="90">
        <v>6888888888.8888998</v>
      </c>
      <c r="C37" s="90">
        <v>-36.171028</v>
      </c>
      <c r="D37" s="90">
        <v>-29.621556999999999</v>
      </c>
      <c r="E37" s="10"/>
      <c r="F37" s="6">
        <f t="shared" si="6"/>
        <v>9.3333333333333002</v>
      </c>
      <c r="G37" s="6">
        <f t="shared" si="4"/>
        <v>-8.5318489</v>
      </c>
      <c r="J37" s="90">
        <v>6888888888.8888998</v>
      </c>
      <c r="K37" s="90">
        <v>-44.642834000000001</v>
      </c>
      <c r="L37" s="90">
        <v>-36.664932</v>
      </c>
      <c r="M37" s="10"/>
      <c r="N37" s="6">
        <f t="shared" si="7"/>
        <v>9.3333333333333002</v>
      </c>
      <c r="O37" s="6">
        <f t="shared" si="5"/>
        <v>-6.5983510000000001</v>
      </c>
      <c r="Q37" s="10"/>
    </row>
    <row r="38" spans="2:17" x14ac:dyDescent="0.25">
      <c r="B38" s="90">
        <v>8111111111.1111002</v>
      </c>
      <c r="C38" s="90">
        <v>-33.109329000000002</v>
      </c>
      <c r="D38" s="90">
        <v>-26.355093</v>
      </c>
      <c r="E38" s="10"/>
      <c r="F38" s="6">
        <f t="shared" si="6"/>
        <v>10.555555555555999</v>
      </c>
      <c r="G38" s="6">
        <f t="shared" si="4"/>
        <v>-9.5746002000000008</v>
      </c>
      <c r="J38" s="90">
        <v>8111111111.1111002</v>
      </c>
      <c r="K38" s="90">
        <v>-41.418221000000003</v>
      </c>
      <c r="L38" s="90">
        <v>-32.958832000000001</v>
      </c>
      <c r="M38" s="10"/>
      <c r="N38" s="6">
        <f t="shared" si="7"/>
        <v>10.555555555555999</v>
      </c>
      <c r="O38" s="6">
        <f t="shared" si="5"/>
        <v>-7.1364001999999997</v>
      </c>
      <c r="Q38" s="10"/>
    </row>
    <row r="39" spans="2:17" x14ac:dyDescent="0.25">
      <c r="B39" s="90">
        <v>9333333333.3332996</v>
      </c>
      <c r="C39" s="90">
        <v>-31.465949999999999</v>
      </c>
      <c r="D39" s="90">
        <v>-24.009687</v>
      </c>
      <c r="E39" s="10"/>
      <c r="F39" s="6">
        <f t="shared" si="6"/>
        <v>11.777777777778001</v>
      </c>
      <c r="G39" s="6">
        <f t="shared" si="4"/>
        <v>-8.9289398000000002</v>
      </c>
      <c r="J39" s="90">
        <v>9333333333.3332996</v>
      </c>
      <c r="K39" s="90">
        <v>-41.431435</v>
      </c>
      <c r="L39" s="90">
        <v>-32.890697000000003</v>
      </c>
      <c r="M39" s="10"/>
      <c r="N39" s="6">
        <f t="shared" si="7"/>
        <v>11.777777777778001</v>
      </c>
      <c r="O39" s="6">
        <f t="shared" si="5"/>
        <v>-7.9699553999999999</v>
      </c>
      <c r="Q39" s="10"/>
    </row>
    <row r="40" spans="2:17" x14ac:dyDescent="0.25">
      <c r="B40" s="90">
        <v>10555555555.556</v>
      </c>
      <c r="C40" s="90">
        <v>-31.468254000000002</v>
      </c>
      <c r="D40" s="90">
        <v>-24.212368000000001</v>
      </c>
      <c r="E40" s="10"/>
      <c r="F40" s="6">
        <f t="shared" si="6"/>
        <v>13</v>
      </c>
      <c r="G40" s="6">
        <f t="shared" si="4"/>
        <v>-10.201071000000001</v>
      </c>
      <c r="J40" s="90">
        <v>10555555555.556</v>
      </c>
      <c r="K40" s="90">
        <v>-41.957611</v>
      </c>
      <c r="L40" s="90">
        <v>-33.084266999999997</v>
      </c>
      <c r="M40" s="10"/>
      <c r="N40" s="6">
        <f t="shared" si="7"/>
        <v>13</v>
      </c>
      <c r="O40" s="6">
        <f t="shared" si="5"/>
        <v>-9.3797063999999999</v>
      </c>
      <c r="Q40" s="10"/>
    </row>
    <row r="41" spans="2:17" x14ac:dyDescent="0.25">
      <c r="B41" s="90">
        <v>11777777777.778</v>
      </c>
      <c r="C41" s="90">
        <v>-31.375111</v>
      </c>
      <c r="D41" s="90">
        <v>-23.509829</v>
      </c>
      <c r="E41" s="10"/>
      <c r="F41" s="6">
        <f t="shared" si="6"/>
        <v>14.222222222221999</v>
      </c>
      <c r="G41" s="6">
        <f t="shared" si="4"/>
        <v>-10.540703000000001</v>
      </c>
      <c r="J41" s="90">
        <v>11777777777.778</v>
      </c>
      <c r="K41" s="90">
        <v>-44.649493999999997</v>
      </c>
      <c r="L41" s="90">
        <v>-35.138641</v>
      </c>
      <c r="M41" s="10"/>
      <c r="N41" s="6">
        <f t="shared" si="7"/>
        <v>14.222222222221999</v>
      </c>
      <c r="O41" s="6">
        <f t="shared" si="5"/>
        <v>-9.3689555999999996</v>
      </c>
      <c r="Q41" s="10"/>
    </row>
    <row r="42" spans="2:17" x14ac:dyDescent="0.25">
      <c r="B42" s="90">
        <v>13000000000</v>
      </c>
      <c r="C42" s="90">
        <v>-33.503292000000002</v>
      </c>
      <c r="D42" s="90">
        <v>-26.279057999999999</v>
      </c>
      <c r="E42" s="10"/>
      <c r="F42" s="6">
        <f t="shared" si="6"/>
        <v>15.444444444444001</v>
      </c>
      <c r="G42" s="6">
        <f t="shared" si="4"/>
        <v>-9.3334332</v>
      </c>
      <c r="J42" s="90">
        <v>13000000000</v>
      </c>
      <c r="K42" s="90">
        <v>-50.926174000000003</v>
      </c>
      <c r="L42" s="90">
        <v>-41.254294999999999</v>
      </c>
      <c r="M42" s="10"/>
      <c r="N42" s="6">
        <f t="shared" si="7"/>
        <v>15.444444444444001</v>
      </c>
      <c r="O42" s="6">
        <f t="shared" si="5"/>
        <v>-8.8319797999999992</v>
      </c>
      <c r="Q42" s="10"/>
    </row>
    <row r="43" spans="2:17" x14ac:dyDescent="0.25">
      <c r="B43" s="90">
        <v>14222222222.222</v>
      </c>
      <c r="C43" s="90">
        <v>-40.306362</v>
      </c>
      <c r="D43" s="90">
        <v>-33.172955000000002</v>
      </c>
      <c r="E43" s="10"/>
      <c r="F43" s="6">
        <f t="shared" si="6"/>
        <v>16.666666666666998</v>
      </c>
      <c r="G43" s="6">
        <f t="shared" si="4"/>
        <v>-9.5767088000000005</v>
      </c>
      <c r="J43" s="90">
        <v>14222222222.222</v>
      </c>
      <c r="K43" s="90">
        <v>-54.566009999999999</v>
      </c>
      <c r="L43" s="90">
        <v>-45.039700000000003</v>
      </c>
      <c r="M43" s="10"/>
      <c r="N43" s="6">
        <f t="shared" si="7"/>
        <v>16.666666666666998</v>
      </c>
      <c r="O43" s="6">
        <f t="shared" si="5"/>
        <v>-9.7865458000000007</v>
      </c>
      <c r="Q43" s="10"/>
    </row>
    <row r="44" spans="2:17" x14ac:dyDescent="0.25">
      <c r="B44" s="90">
        <v>15444444444.444</v>
      </c>
      <c r="C44" s="90">
        <v>-40.526291000000001</v>
      </c>
      <c r="D44" s="90">
        <v>-33.301105</v>
      </c>
      <c r="E44" s="10"/>
      <c r="F44" s="6">
        <f t="shared" si="6"/>
        <v>17.888888888888999</v>
      </c>
      <c r="G44" s="6">
        <f t="shared" si="4"/>
        <v>-11.681395999999999</v>
      </c>
      <c r="J44" s="90">
        <v>15444444444.444</v>
      </c>
      <c r="K44" s="90">
        <v>-46.820189999999997</v>
      </c>
      <c r="L44" s="90">
        <v>-37.587100999999997</v>
      </c>
      <c r="M44" s="10"/>
      <c r="N44" s="6">
        <f t="shared" si="7"/>
        <v>17.888888888888999</v>
      </c>
      <c r="O44" s="6">
        <f t="shared" si="5"/>
        <v>-12.624471</v>
      </c>
      <c r="Q44" s="10"/>
    </row>
    <row r="45" spans="2:17" x14ac:dyDescent="0.25">
      <c r="B45" s="90">
        <v>16666666666.667</v>
      </c>
      <c r="C45" s="90">
        <v>-40.877251000000001</v>
      </c>
      <c r="D45" s="90">
        <v>-32.996741999999998</v>
      </c>
      <c r="E45" s="10"/>
      <c r="F45" s="6">
        <f t="shared" si="6"/>
        <v>19.111111111111001</v>
      </c>
      <c r="G45" s="6">
        <f t="shared" si="4"/>
        <v>-12.702514000000001</v>
      </c>
      <c r="J45" s="90">
        <v>16666666666.667</v>
      </c>
      <c r="K45" s="90">
        <v>-40.530579000000003</v>
      </c>
      <c r="L45" s="90">
        <v>-31.237003000000001</v>
      </c>
      <c r="M45" s="10"/>
      <c r="N45" s="6">
        <f t="shared" si="7"/>
        <v>19.111111111111001</v>
      </c>
      <c r="O45" s="6">
        <f t="shared" si="5"/>
        <v>-13.51315</v>
      </c>
      <c r="Q45" s="10"/>
    </row>
    <row r="46" spans="2:17" x14ac:dyDescent="0.25">
      <c r="B46" s="90">
        <v>17888888888.889</v>
      </c>
      <c r="C46" s="90">
        <v>-42.210456999999998</v>
      </c>
      <c r="D46" s="90">
        <v>-33.659354999999998</v>
      </c>
      <c r="E46" s="10"/>
      <c r="F46" s="6">
        <f t="shared" si="6"/>
        <v>20.333333333333002</v>
      </c>
      <c r="G46" s="6">
        <f t="shared" si="4"/>
        <v>-13.918955</v>
      </c>
      <c r="J46" s="90">
        <v>17888888888.889</v>
      </c>
      <c r="K46" s="90">
        <v>-42.862761999999996</v>
      </c>
      <c r="L46" s="90">
        <v>-32.965358999999999</v>
      </c>
      <c r="M46" s="10"/>
      <c r="N46" s="6">
        <f t="shared" si="7"/>
        <v>20.333333333333002</v>
      </c>
      <c r="O46" s="6">
        <f t="shared" si="5"/>
        <v>-14.094522</v>
      </c>
      <c r="Q46" s="10"/>
    </row>
    <row r="47" spans="2:17" x14ac:dyDescent="0.25">
      <c r="B47" s="90">
        <v>19111111111.111</v>
      </c>
      <c r="C47" s="90">
        <v>-40.180278999999999</v>
      </c>
      <c r="D47" s="90">
        <v>-31.173179999999999</v>
      </c>
      <c r="E47" s="10"/>
      <c r="F47" s="6">
        <f t="shared" si="6"/>
        <v>21.555555555556001</v>
      </c>
      <c r="G47" s="6">
        <f t="shared" si="4"/>
        <v>-12.863602</v>
      </c>
      <c r="J47" s="90">
        <v>19111111111.111</v>
      </c>
      <c r="K47" s="90">
        <v>-44.127319</v>
      </c>
      <c r="L47" s="90">
        <v>-32.538238999999997</v>
      </c>
      <c r="M47" s="10"/>
      <c r="N47" s="6">
        <f t="shared" si="7"/>
        <v>21.555555555556001</v>
      </c>
      <c r="O47" s="6">
        <f t="shared" si="5"/>
        <v>-15.46819</v>
      </c>
      <c r="Q47" s="10"/>
    </row>
    <row r="48" spans="2:17" x14ac:dyDescent="0.25">
      <c r="B48" s="90">
        <v>20333333333.333</v>
      </c>
      <c r="C48" s="90">
        <v>-39.850924999999997</v>
      </c>
      <c r="D48" s="90">
        <v>-29.853345999999998</v>
      </c>
      <c r="E48" s="10"/>
      <c r="F48" s="6">
        <f t="shared" si="6"/>
        <v>22.777777777777999</v>
      </c>
      <c r="G48" s="6">
        <f t="shared" si="4"/>
        <v>-12.276339999999999</v>
      </c>
      <c r="J48" s="90">
        <v>20333333333.333</v>
      </c>
      <c r="K48" s="90">
        <v>-40.376632999999998</v>
      </c>
      <c r="L48" s="90">
        <v>-28.652176000000001</v>
      </c>
      <c r="M48" s="10"/>
      <c r="N48" s="6">
        <f t="shared" si="7"/>
        <v>22.777777777777999</v>
      </c>
      <c r="O48" s="6">
        <f t="shared" si="5"/>
        <v>-14.272326</v>
      </c>
      <c r="Q48" s="10"/>
    </row>
    <row r="49" spans="2:17" x14ac:dyDescent="0.25">
      <c r="B49" s="90">
        <v>21555555555.556</v>
      </c>
      <c r="C49" s="90">
        <v>-38.448639</v>
      </c>
      <c r="D49" s="90">
        <v>-27.707857000000001</v>
      </c>
      <c r="E49" s="10"/>
      <c r="F49" s="6">
        <f t="shared" si="6"/>
        <v>24</v>
      </c>
      <c r="G49" s="6">
        <f t="shared" si="4"/>
        <v>-11.119187</v>
      </c>
      <c r="J49" s="90">
        <v>21555555555.556</v>
      </c>
      <c r="K49" s="90">
        <v>-41.942534999999999</v>
      </c>
      <c r="L49" s="90">
        <v>-30.445702000000001</v>
      </c>
      <c r="M49" s="10"/>
      <c r="N49" s="6">
        <f t="shared" si="7"/>
        <v>24</v>
      </c>
      <c r="O49" s="6">
        <f t="shared" si="5"/>
        <v>-12.777433</v>
      </c>
      <c r="Q49" s="10"/>
    </row>
    <row r="50" spans="2:17" x14ac:dyDescent="0.25">
      <c r="B50" s="90">
        <v>22777777777.778</v>
      </c>
      <c r="C50" s="90">
        <v>-38.788834000000001</v>
      </c>
      <c r="D50" s="90">
        <v>-27.670807</v>
      </c>
      <c r="E50" s="10"/>
      <c r="F50" s="6" t="s">
        <v>21</v>
      </c>
      <c r="J50" s="90">
        <v>22777777777.778</v>
      </c>
      <c r="K50" s="90">
        <v>-40.461123999999998</v>
      </c>
      <c r="L50" s="90">
        <v>-28.312263000000002</v>
      </c>
      <c r="M50" s="10"/>
      <c r="N50" s="6" t="s">
        <v>21</v>
      </c>
      <c r="Q50" s="10"/>
    </row>
    <row r="51" spans="2:17" x14ac:dyDescent="0.25">
      <c r="B51" s="90">
        <v>24000000000</v>
      </c>
      <c r="C51" s="90">
        <v>-37.108409999999999</v>
      </c>
      <c r="D51" s="90">
        <v>-25.479313000000001</v>
      </c>
      <c r="E51" s="10"/>
      <c r="J51" s="90">
        <v>24000000000</v>
      </c>
      <c r="K51" s="90">
        <v>-41.942390000000003</v>
      </c>
      <c r="L51" s="90">
        <v>-27.375783999999999</v>
      </c>
      <c r="M51" s="10"/>
      <c r="Q51" s="10"/>
    </row>
    <row r="52" spans="2:17" x14ac:dyDescent="0.25">
      <c r="B52" s="90" t="s">
        <v>21</v>
      </c>
      <c r="C52" s="90"/>
      <c r="D52" s="90"/>
      <c r="E52" s="8"/>
      <c r="J52" s="90" t="s">
        <v>21</v>
      </c>
      <c r="K52" s="90"/>
      <c r="L52" s="90"/>
      <c r="M52" s="8"/>
      <c r="Q52" s="8"/>
    </row>
    <row r="53" spans="2:17" x14ac:dyDescent="0.25">
      <c r="B53" s="90"/>
      <c r="C53" s="90"/>
      <c r="D53" s="90"/>
      <c r="E53" s="8"/>
      <c r="F53" s="6" t="s">
        <v>23</v>
      </c>
      <c r="J53" s="90"/>
      <c r="K53" s="90"/>
      <c r="L53" s="90"/>
      <c r="M53" s="8"/>
      <c r="N53" s="6" t="s">
        <v>23</v>
      </c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 t="shared" ref="G54:G73" si="8">D80</f>
        <v>1Rx4L dBc(DB)</v>
      </c>
      <c r="H54" s="35">
        <v>1</v>
      </c>
      <c r="J54" s="90"/>
      <c r="K54" s="90"/>
      <c r="L54" s="90"/>
      <c r="M54" s="8"/>
      <c r="N54" s="6" t="s">
        <v>19</v>
      </c>
      <c r="O54" s="6" t="str">
        <f t="shared" ref="O54:O73" si="9">L80</f>
        <v>1Rx4L dBc(DB)</v>
      </c>
      <c r="P54" s="35">
        <v>1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 t="shared" ref="F55:F73" si="10">B81/1000000000</f>
        <v>2</v>
      </c>
      <c r="G55" s="6">
        <f t="shared" si="8"/>
        <v>-77.027382000000003</v>
      </c>
      <c r="H55" s="36">
        <f>ABS(AVERAGE(G55:G73)-(H54-1)*5)</f>
        <v>38.434958000000009</v>
      </c>
      <c r="J55" s="90" t="s">
        <v>22</v>
      </c>
      <c r="K55" s="90"/>
      <c r="L55" s="90"/>
      <c r="M55" s="8"/>
      <c r="N55" s="6">
        <f t="shared" ref="N55:N73" si="11">J81/1000000000</f>
        <v>2</v>
      </c>
      <c r="O55" s="6">
        <f t="shared" si="9"/>
        <v>-46.670783999999998</v>
      </c>
      <c r="P55" s="36">
        <f>ABS(AVERAGE(O55:O73)-(P54-1)*5)</f>
        <v>39.347062315789479</v>
      </c>
      <c r="Q55" s="8"/>
    </row>
    <row r="56" spans="2:17" x14ac:dyDescent="0.25">
      <c r="B56" s="90" t="s">
        <v>19</v>
      </c>
      <c r="C56" s="90" t="s">
        <v>239</v>
      </c>
      <c r="D56" s="90" t="s">
        <v>240</v>
      </c>
      <c r="E56" s="8"/>
      <c r="F56" s="6">
        <f t="shared" si="10"/>
        <v>3.2222222222222001</v>
      </c>
      <c r="G56" s="6">
        <f t="shared" si="8"/>
        <v>-55.378635000000003</v>
      </c>
      <c r="J56" s="90" t="s">
        <v>19</v>
      </c>
      <c r="K56" s="90" t="s">
        <v>239</v>
      </c>
      <c r="L56" s="90" t="s">
        <v>240</v>
      </c>
      <c r="M56" s="8"/>
      <c r="N56" s="6">
        <f t="shared" si="11"/>
        <v>3.2222222222222001</v>
      </c>
      <c r="O56" s="6">
        <f t="shared" si="9"/>
        <v>-43.390639999999998</v>
      </c>
      <c r="Q56" s="8"/>
    </row>
    <row r="57" spans="2:17" x14ac:dyDescent="0.25">
      <c r="B57" s="90">
        <v>2000000000</v>
      </c>
      <c r="C57" s="90">
        <v>-57.815781000000001</v>
      </c>
      <c r="D57" s="90">
        <v>-51.351131000000002</v>
      </c>
      <c r="E57" s="8"/>
      <c r="F57" s="6">
        <f t="shared" si="10"/>
        <v>4.4444444444444002</v>
      </c>
      <c r="G57" s="6">
        <f t="shared" si="8"/>
        <v>-30.362455000000001</v>
      </c>
      <c r="J57" s="90">
        <v>2000000000</v>
      </c>
      <c r="K57" s="90">
        <v>-23.333179000000001</v>
      </c>
      <c r="L57" s="90">
        <v>-13.306603000000001</v>
      </c>
      <c r="M57" s="8"/>
      <c r="N57" s="6">
        <f t="shared" si="11"/>
        <v>4.4444444444444002</v>
      </c>
      <c r="O57" s="6">
        <f t="shared" si="9"/>
        <v>-43.557209</v>
      </c>
      <c r="Q57" s="8"/>
    </row>
    <row r="58" spans="2:17" x14ac:dyDescent="0.25">
      <c r="B58" s="90">
        <v>3222222222.2221999</v>
      </c>
      <c r="C58" s="90">
        <v>-20.043244999999999</v>
      </c>
      <c r="D58" s="90">
        <v>-12.866766</v>
      </c>
      <c r="E58" s="8"/>
      <c r="F58" s="6">
        <f t="shared" si="10"/>
        <v>5.6666666666667007</v>
      </c>
      <c r="G58" s="6">
        <f t="shared" si="8"/>
        <v>-30.303408000000001</v>
      </c>
      <c r="J58" s="90">
        <v>3222222222.2221999</v>
      </c>
      <c r="K58" s="90">
        <v>-20.384651000000002</v>
      </c>
      <c r="L58" s="90">
        <v>-11.973635</v>
      </c>
      <c r="M58" s="8"/>
      <c r="N58" s="6">
        <f t="shared" si="11"/>
        <v>5.6666666666667007</v>
      </c>
      <c r="O58" s="6">
        <f t="shared" si="9"/>
        <v>-50.165058000000002</v>
      </c>
      <c r="Q58" s="8"/>
    </row>
    <row r="59" spans="2:17" x14ac:dyDescent="0.25">
      <c r="B59" s="90">
        <v>4444444444.4443998</v>
      </c>
      <c r="C59" s="90">
        <v>-18.037883999999998</v>
      </c>
      <c r="D59" s="90">
        <v>-11.423223999999999</v>
      </c>
      <c r="E59" s="8"/>
      <c r="F59" s="6">
        <f t="shared" si="10"/>
        <v>6.8888888888888999</v>
      </c>
      <c r="G59" s="6">
        <f t="shared" si="8"/>
        <v>-32.434772000000002</v>
      </c>
      <c r="J59" s="90">
        <v>4444444444.4443998</v>
      </c>
      <c r="K59" s="90">
        <v>-36.028488000000003</v>
      </c>
      <c r="L59" s="90">
        <v>-27.67013</v>
      </c>
      <c r="M59" s="8"/>
      <c r="N59" s="6">
        <f t="shared" si="11"/>
        <v>6.8888888888888999</v>
      </c>
      <c r="O59" s="6">
        <f t="shared" si="9"/>
        <v>-40.426310999999998</v>
      </c>
      <c r="Q59" s="8"/>
    </row>
    <row r="60" spans="2:17" x14ac:dyDescent="0.25">
      <c r="B60" s="90">
        <v>5666666666.6667004</v>
      </c>
      <c r="C60" s="90">
        <v>-17.890747000000001</v>
      </c>
      <c r="D60" s="90">
        <v>-11.214826</v>
      </c>
      <c r="E60" s="8"/>
      <c r="F60" s="6">
        <f t="shared" si="10"/>
        <v>8.1111111111111001</v>
      </c>
      <c r="G60" s="6">
        <f t="shared" si="8"/>
        <v>-32.735531000000002</v>
      </c>
      <c r="J60" s="90">
        <v>5666666666.6667004</v>
      </c>
      <c r="K60" s="90">
        <v>-21.058464000000001</v>
      </c>
      <c r="L60" s="90">
        <v>-12.711887000000001</v>
      </c>
      <c r="M60" s="8"/>
      <c r="N60" s="6">
        <f t="shared" si="11"/>
        <v>8.1111111111111001</v>
      </c>
      <c r="O60" s="6">
        <f t="shared" si="9"/>
        <v>-39.884253999999999</v>
      </c>
      <c r="Q60" s="8"/>
    </row>
    <row r="61" spans="2:17" x14ac:dyDescent="0.25">
      <c r="B61" s="90">
        <v>6888888888.8888998</v>
      </c>
      <c r="C61" s="90">
        <v>-15.928076000000001</v>
      </c>
      <c r="D61" s="90">
        <v>-9.378603</v>
      </c>
      <c r="E61" s="8"/>
      <c r="F61" s="6">
        <f t="shared" si="10"/>
        <v>9.3333333333333002</v>
      </c>
      <c r="G61" s="6">
        <f t="shared" si="8"/>
        <v>-31.383876999999998</v>
      </c>
      <c r="J61" s="90">
        <v>6888888888.8888998</v>
      </c>
      <c r="K61" s="90">
        <v>-16.412618999999999</v>
      </c>
      <c r="L61" s="90">
        <v>-8.4347171999999997</v>
      </c>
      <c r="M61" s="8"/>
      <c r="N61" s="6">
        <f t="shared" si="11"/>
        <v>9.3333333333333002</v>
      </c>
      <c r="O61" s="6">
        <f t="shared" si="9"/>
        <v>-44.610165000000002</v>
      </c>
      <c r="Q61" s="8"/>
    </row>
    <row r="62" spans="2:17" x14ac:dyDescent="0.25">
      <c r="B62" s="90">
        <v>8111111111.1111002</v>
      </c>
      <c r="C62" s="90">
        <v>-15.383168</v>
      </c>
      <c r="D62" s="90">
        <v>-8.6289309999999997</v>
      </c>
      <c r="E62" s="8"/>
      <c r="F62" s="6">
        <f t="shared" si="10"/>
        <v>10.555555555555999</v>
      </c>
      <c r="G62" s="6">
        <f t="shared" si="8"/>
        <v>-32.852192000000002</v>
      </c>
      <c r="J62" s="90">
        <v>8111111111.1111002</v>
      </c>
      <c r="K62" s="90">
        <v>-15.235378000000001</v>
      </c>
      <c r="L62" s="90">
        <v>-6.7759881000000002</v>
      </c>
      <c r="M62" s="8"/>
      <c r="N62" s="6">
        <f t="shared" si="11"/>
        <v>10.555555555555999</v>
      </c>
      <c r="O62" s="6">
        <f t="shared" si="9"/>
        <v>-42.811149999999998</v>
      </c>
      <c r="Q62" s="8"/>
    </row>
    <row r="63" spans="2:17" x14ac:dyDescent="0.25">
      <c r="B63" s="90">
        <v>9333333333.3332996</v>
      </c>
      <c r="C63" s="90">
        <v>-15.988111</v>
      </c>
      <c r="D63" s="90">
        <v>-8.5318489</v>
      </c>
      <c r="E63" s="8"/>
      <c r="F63" s="6">
        <f t="shared" si="10"/>
        <v>11.777777777778001</v>
      </c>
      <c r="G63" s="6">
        <f t="shared" si="8"/>
        <v>-35.237675000000003</v>
      </c>
      <c r="J63" s="90">
        <v>9333333333.3332996</v>
      </c>
      <c r="K63" s="90">
        <v>-15.139089</v>
      </c>
      <c r="L63" s="90">
        <v>-6.5983510000000001</v>
      </c>
      <c r="M63" s="8"/>
      <c r="N63" s="6">
        <f t="shared" si="11"/>
        <v>11.777777777778001</v>
      </c>
      <c r="O63" s="6">
        <f t="shared" si="9"/>
        <v>-40.904921999999999</v>
      </c>
      <c r="Q63" s="8"/>
    </row>
    <row r="64" spans="2:17" x14ac:dyDescent="0.25">
      <c r="B64" s="90">
        <v>10555555555.556</v>
      </c>
      <c r="C64" s="90">
        <v>-16.830483999999998</v>
      </c>
      <c r="D64" s="90">
        <v>-9.5746002000000008</v>
      </c>
      <c r="E64" s="8"/>
      <c r="F64" s="6">
        <f t="shared" si="10"/>
        <v>13</v>
      </c>
      <c r="G64" s="6">
        <f t="shared" si="8"/>
        <v>-41.763390000000001</v>
      </c>
      <c r="J64" s="90">
        <v>10555555555.556</v>
      </c>
      <c r="K64" s="90">
        <v>-16.009747999999998</v>
      </c>
      <c r="L64" s="90">
        <v>-7.1364001999999997</v>
      </c>
      <c r="M64" s="8"/>
      <c r="N64" s="6">
        <f t="shared" si="11"/>
        <v>13</v>
      </c>
      <c r="O64" s="6">
        <f t="shared" si="9"/>
        <v>-41.432625000000002</v>
      </c>
      <c r="Q64" s="8"/>
    </row>
    <row r="65" spans="2:17" x14ac:dyDescent="0.25">
      <c r="B65" s="90">
        <v>11777777777.778</v>
      </c>
      <c r="C65" s="90">
        <v>-16.794222000000001</v>
      </c>
      <c r="D65" s="90">
        <v>-8.9289398000000002</v>
      </c>
      <c r="E65" s="8"/>
      <c r="F65" s="6">
        <f t="shared" si="10"/>
        <v>14.222222222221999</v>
      </c>
      <c r="G65" s="6">
        <f t="shared" si="8"/>
        <v>-42.762905000000003</v>
      </c>
      <c r="J65" s="90">
        <v>11777777777.778</v>
      </c>
      <c r="K65" s="90">
        <v>-17.480806000000001</v>
      </c>
      <c r="L65" s="90">
        <v>-7.9699553999999999</v>
      </c>
      <c r="M65" s="8"/>
      <c r="N65" s="6">
        <f t="shared" si="11"/>
        <v>14.222222222221999</v>
      </c>
      <c r="O65" s="6">
        <f t="shared" si="9"/>
        <v>-43.116295000000001</v>
      </c>
      <c r="Q65" s="8"/>
    </row>
    <row r="66" spans="2:17" x14ac:dyDescent="0.25">
      <c r="B66" s="90">
        <v>13000000000</v>
      </c>
      <c r="C66" s="90">
        <v>-17.425303</v>
      </c>
      <c r="D66" s="90">
        <v>-10.201071000000001</v>
      </c>
      <c r="E66" s="8"/>
      <c r="F66" s="6">
        <f t="shared" si="10"/>
        <v>15.444444444444001</v>
      </c>
      <c r="G66" s="6">
        <f t="shared" si="8"/>
        <v>-36.497627000000001</v>
      </c>
      <c r="J66" s="90">
        <v>13000000000</v>
      </c>
      <c r="K66" s="90">
        <v>-19.051586</v>
      </c>
      <c r="L66" s="90">
        <v>-9.3797063999999999</v>
      </c>
      <c r="M66" s="8"/>
      <c r="N66" s="6">
        <f t="shared" si="11"/>
        <v>15.444444444444001</v>
      </c>
      <c r="O66" s="6">
        <f t="shared" si="9"/>
        <v>-34.048893</v>
      </c>
      <c r="Q66" s="8"/>
    </row>
    <row r="67" spans="2:17" x14ac:dyDescent="0.25">
      <c r="B67" s="90">
        <v>14222222222.222</v>
      </c>
      <c r="C67" s="90">
        <v>-17.674109000000001</v>
      </c>
      <c r="D67" s="90">
        <v>-10.540703000000001</v>
      </c>
      <c r="E67" s="8"/>
      <c r="F67" s="6">
        <f t="shared" si="10"/>
        <v>16.666666666666998</v>
      </c>
      <c r="G67" s="6">
        <f t="shared" si="8"/>
        <v>-34.314926</v>
      </c>
      <c r="J67" s="90">
        <v>14222222222.222</v>
      </c>
      <c r="K67" s="90">
        <v>-18.895267</v>
      </c>
      <c r="L67" s="90">
        <v>-9.3689555999999996</v>
      </c>
      <c r="M67" s="8"/>
      <c r="N67" s="6">
        <f t="shared" si="11"/>
        <v>16.666666666666998</v>
      </c>
      <c r="O67" s="6">
        <f t="shared" si="9"/>
        <v>-33.330353000000002</v>
      </c>
      <c r="Q67" s="8"/>
    </row>
    <row r="68" spans="2:17" x14ac:dyDescent="0.25">
      <c r="B68" s="90">
        <v>15444444444.444</v>
      </c>
      <c r="C68" s="90">
        <v>-16.558617000000002</v>
      </c>
      <c r="D68" s="90">
        <v>-9.3334332</v>
      </c>
      <c r="E68" s="8"/>
      <c r="F68" s="6">
        <f t="shared" si="10"/>
        <v>17.888888888888999</v>
      </c>
      <c r="G68" s="6">
        <f t="shared" si="8"/>
        <v>-36.887405000000001</v>
      </c>
      <c r="J68" s="90">
        <v>15444444444.444</v>
      </c>
      <c r="K68" s="90">
        <v>-18.065069000000001</v>
      </c>
      <c r="L68" s="90">
        <v>-8.8319797999999992</v>
      </c>
      <c r="M68" s="8"/>
      <c r="N68" s="6">
        <f t="shared" si="11"/>
        <v>17.888888888888999</v>
      </c>
      <c r="O68" s="6">
        <f t="shared" si="9"/>
        <v>-37.951487999999998</v>
      </c>
      <c r="Q68" s="8"/>
    </row>
    <row r="69" spans="2:17" x14ac:dyDescent="0.25">
      <c r="B69" s="90">
        <v>16666666666.667</v>
      </c>
      <c r="C69" s="90">
        <v>-17.45722</v>
      </c>
      <c r="D69" s="90">
        <v>-9.5767088000000005</v>
      </c>
      <c r="E69" s="8"/>
      <c r="F69" s="6">
        <f t="shared" si="10"/>
        <v>19.111111111111001</v>
      </c>
      <c r="G69" s="6">
        <f t="shared" si="8"/>
        <v>-39.256011999999998</v>
      </c>
      <c r="J69" s="90">
        <v>16666666666.667</v>
      </c>
      <c r="K69" s="90">
        <v>-19.080120000000001</v>
      </c>
      <c r="L69" s="90">
        <v>-9.7865458000000007</v>
      </c>
      <c r="M69" s="8"/>
      <c r="N69" s="6">
        <f t="shared" si="11"/>
        <v>19.111111111111001</v>
      </c>
      <c r="O69" s="6">
        <f t="shared" si="9"/>
        <v>-33.121250000000003</v>
      </c>
      <c r="Q69" s="8"/>
    </row>
    <row r="70" spans="2:17" x14ac:dyDescent="0.25">
      <c r="B70" s="90">
        <v>17888888888.889</v>
      </c>
      <c r="C70" s="90">
        <v>-20.232493999999999</v>
      </c>
      <c r="D70" s="90">
        <v>-11.681395999999999</v>
      </c>
      <c r="E70" s="8"/>
      <c r="F70" s="6">
        <f t="shared" si="10"/>
        <v>20.333333333333002</v>
      </c>
      <c r="G70" s="6">
        <f t="shared" si="8"/>
        <v>-38.723346999999997</v>
      </c>
      <c r="J70" s="90">
        <v>17888888888.889</v>
      </c>
      <c r="K70" s="90">
        <v>-22.521875000000001</v>
      </c>
      <c r="L70" s="90">
        <v>-12.624471</v>
      </c>
      <c r="M70" s="8"/>
      <c r="N70" s="6">
        <f t="shared" si="11"/>
        <v>20.333333333333002</v>
      </c>
      <c r="O70" s="6">
        <f t="shared" si="9"/>
        <v>-30.375492000000001</v>
      </c>
      <c r="Q70" s="8"/>
    </row>
    <row r="71" spans="2:17" x14ac:dyDescent="0.25">
      <c r="B71" s="90">
        <v>19111111111.111</v>
      </c>
      <c r="C71" s="90">
        <v>-21.709612</v>
      </c>
      <c r="D71" s="90">
        <v>-12.702514000000001</v>
      </c>
      <c r="E71" s="8"/>
      <c r="F71" s="6">
        <f t="shared" si="10"/>
        <v>21.555555555556001</v>
      </c>
      <c r="G71" s="6">
        <f t="shared" si="8"/>
        <v>-33.217700999999998</v>
      </c>
      <c r="J71" s="90">
        <v>19111111111.111</v>
      </c>
      <c r="K71" s="90">
        <v>-25.102229999999999</v>
      </c>
      <c r="L71" s="90">
        <v>-13.51315</v>
      </c>
      <c r="M71" s="8"/>
      <c r="N71" s="6">
        <f t="shared" si="11"/>
        <v>21.555555555556001</v>
      </c>
      <c r="O71" s="6">
        <f t="shared" si="9"/>
        <v>-33.617859000000003</v>
      </c>
      <c r="Q71" s="8"/>
    </row>
    <row r="72" spans="2:17" x14ac:dyDescent="0.25">
      <c r="B72" s="90">
        <v>20333333333.333</v>
      </c>
      <c r="C72" s="90">
        <v>-23.916533999999999</v>
      </c>
      <c r="D72" s="90">
        <v>-13.918955</v>
      </c>
      <c r="E72" s="8"/>
      <c r="F72" s="6">
        <f t="shared" si="10"/>
        <v>22.777777777777999</v>
      </c>
      <c r="G72" s="6">
        <f t="shared" si="8"/>
        <v>-33.643261000000003</v>
      </c>
      <c r="J72" s="90">
        <v>20333333333.333</v>
      </c>
      <c r="K72" s="90">
        <v>-25.818977</v>
      </c>
      <c r="L72" s="90">
        <v>-14.094522</v>
      </c>
      <c r="M72" s="8"/>
      <c r="N72" s="6">
        <f t="shared" si="11"/>
        <v>22.777777777777999</v>
      </c>
      <c r="O72" s="6">
        <f t="shared" si="9"/>
        <v>-35.243538000000001</v>
      </c>
      <c r="Q72" s="8"/>
    </row>
    <row r="73" spans="2:17" x14ac:dyDescent="0.25">
      <c r="B73" s="90">
        <v>21555555555.556</v>
      </c>
      <c r="C73" s="90">
        <v>-23.604385000000001</v>
      </c>
      <c r="D73" s="90">
        <v>-12.863602</v>
      </c>
      <c r="E73" s="8"/>
      <c r="F73" s="6">
        <f t="shared" si="10"/>
        <v>24</v>
      </c>
      <c r="G73" s="6">
        <f t="shared" si="8"/>
        <v>-35.481701000000001</v>
      </c>
      <c r="J73" s="90">
        <v>21555555555.556</v>
      </c>
      <c r="K73" s="90">
        <v>-26.965022999999999</v>
      </c>
      <c r="L73" s="90">
        <v>-15.46819</v>
      </c>
      <c r="M73" s="8"/>
      <c r="N73" s="6">
        <f t="shared" si="11"/>
        <v>24</v>
      </c>
      <c r="O73" s="6">
        <f t="shared" si="9"/>
        <v>-32.935898000000002</v>
      </c>
      <c r="Q73" s="8"/>
    </row>
    <row r="74" spans="2:17" x14ac:dyDescent="0.25">
      <c r="B74" s="90">
        <v>22777777777.778</v>
      </c>
      <c r="C74" s="90">
        <v>-23.394366999999999</v>
      </c>
      <c r="D74" s="90">
        <v>-12.276339999999999</v>
      </c>
      <c r="E74" s="8"/>
      <c r="F74" s="6" t="s">
        <v>21</v>
      </c>
      <c r="J74" s="90">
        <v>22777777777.778</v>
      </c>
      <c r="K74" s="90">
        <v>-26.421185000000001</v>
      </c>
      <c r="L74" s="90">
        <v>-14.272326</v>
      </c>
      <c r="M74" s="8"/>
      <c r="N74" s="6" t="s">
        <v>21</v>
      </c>
      <c r="Q74" s="8"/>
    </row>
    <row r="75" spans="2:17" x14ac:dyDescent="0.25">
      <c r="B75" s="90">
        <v>24000000000</v>
      </c>
      <c r="C75" s="90">
        <v>-22.748284999999999</v>
      </c>
      <c r="D75" s="90">
        <v>-11.119187</v>
      </c>
      <c r="J75" s="90">
        <v>24000000000</v>
      </c>
      <c r="K75" s="90">
        <v>-27.34404</v>
      </c>
      <c r="L75" s="90">
        <v>-12.777433</v>
      </c>
    </row>
    <row r="76" spans="2:17" x14ac:dyDescent="0.25">
      <c r="B76" s="90" t="s">
        <v>21</v>
      </c>
      <c r="C76" s="90"/>
      <c r="D76" s="90"/>
      <c r="J76" s="90" t="s">
        <v>21</v>
      </c>
      <c r="K76" s="90"/>
      <c r="L76" s="90"/>
    </row>
    <row r="77" spans="2:17" x14ac:dyDescent="0.25">
      <c r="B77" s="90"/>
      <c r="C77" s="90"/>
      <c r="D77" s="90"/>
      <c r="F77" s="6" t="s">
        <v>24</v>
      </c>
      <c r="J77" s="90"/>
      <c r="K77" s="90"/>
      <c r="L77" s="90"/>
      <c r="N77" s="6" t="s">
        <v>24</v>
      </c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2">D104</f>
        <v>1Rx5L dBc(DB)</v>
      </c>
      <c r="H78" s="35">
        <v>1</v>
      </c>
      <c r="J78" s="90"/>
      <c r="K78" s="90"/>
      <c r="L78" s="90"/>
      <c r="N78" s="6" t="s">
        <v>19</v>
      </c>
      <c r="O78" s="6" t="str">
        <f t="shared" ref="O78:O97" si="13">L104</f>
        <v>1Rx5L dBc(DB)</v>
      </c>
      <c r="P78" s="35">
        <v>1</v>
      </c>
    </row>
    <row r="79" spans="2:17" ht="15.75" x14ac:dyDescent="0.25">
      <c r="B79" s="90" t="s">
        <v>23</v>
      </c>
      <c r="C79" s="90"/>
      <c r="D79" s="90"/>
      <c r="F79" s="6">
        <f t="shared" ref="F79:F97" si="14">B105/1000000000</f>
        <v>2</v>
      </c>
      <c r="G79" s="6">
        <f t="shared" si="12"/>
        <v>-59.825245000000002</v>
      </c>
      <c r="H79" s="36">
        <f>ABS(AVERAGE(G79:G97)-(H78-1)*5)</f>
        <v>23.531787947368418</v>
      </c>
      <c r="J79" s="90" t="s">
        <v>23</v>
      </c>
      <c r="K79" s="90"/>
      <c r="L79" s="90"/>
      <c r="N79" s="6">
        <f t="shared" ref="N79:N97" si="15">J105/1000000000</f>
        <v>2</v>
      </c>
      <c r="O79" s="6">
        <f t="shared" si="13"/>
        <v>-31.387630000000001</v>
      </c>
      <c r="P79" s="36">
        <f>ABS(AVERAGE(O79:O97)-(P78-1)*5)</f>
        <v>16.062697926315789</v>
      </c>
    </row>
    <row r="80" spans="2:17" x14ac:dyDescent="0.25">
      <c r="B80" s="90" t="s">
        <v>19</v>
      </c>
      <c r="C80" s="90" t="s">
        <v>241</v>
      </c>
      <c r="D80" s="90" t="s">
        <v>242</v>
      </c>
      <c r="F80" s="6">
        <f t="shared" si="14"/>
        <v>3.2222222222222001</v>
      </c>
      <c r="G80" s="6">
        <f t="shared" si="12"/>
        <v>-43.305191000000001</v>
      </c>
      <c r="J80" s="90" t="s">
        <v>19</v>
      </c>
      <c r="K80" s="90" t="s">
        <v>241</v>
      </c>
      <c r="L80" s="90" t="s">
        <v>242</v>
      </c>
      <c r="N80" s="6">
        <f t="shared" si="15"/>
        <v>3.2222222222222001</v>
      </c>
      <c r="O80" s="6">
        <f t="shared" si="13"/>
        <v>-19.941621999999999</v>
      </c>
    </row>
    <row r="81" spans="2:15" x14ac:dyDescent="0.25">
      <c r="B81" s="90">
        <v>2000000000</v>
      </c>
      <c r="C81" s="90">
        <v>-83.492035000000001</v>
      </c>
      <c r="D81" s="90">
        <v>-77.027382000000003</v>
      </c>
      <c r="F81" s="6">
        <f t="shared" si="14"/>
        <v>4.4444444444444002</v>
      </c>
      <c r="G81" s="6">
        <f t="shared" si="12"/>
        <v>-28.569523</v>
      </c>
      <c r="J81" s="90">
        <v>2000000000</v>
      </c>
      <c r="K81" s="90">
        <v>-56.697356999999997</v>
      </c>
      <c r="L81" s="90">
        <v>-46.670783999999998</v>
      </c>
      <c r="N81" s="6">
        <f t="shared" si="15"/>
        <v>4.4444444444444002</v>
      </c>
      <c r="O81" s="6">
        <f t="shared" si="13"/>
        <v>-14.174671999999999</v>
      </c>
    </row>
    <row r="82" spans="2:15" x14ac:dyDescent="0.25">
      <c r="B82" s="90">
        <v>3222222222.2221999</v>
      </c>
      <c r="C82" s="90">
        <v>-62.555115000000001</v>
      </c>
      <c r="D82" s="90">
        <v>-55.378635000000003</v>
      </c>
      <c r="F82" s="6">
        <f t="shared" si="14"/>
        <v>5.6666666666667007</v>
      </c>
      <c r="G82" s="6">
        <f t="shared" si="12"/>
        <v>-25.591125000000002</v>
      </c>
      <c r="J82" s="90">
        <v>3222222222.2221999</v>
      </c>
      <c r="K82" s="90">
        <v>-51.801654999999997</v>
      </c>
      <c r="L82" s="90">
        <v>-43.390639999999998</v>
      </c>
      <c r="N82" s="6">
        <f t="shared" si="15"/>
        <v>5.6666666666667007</v>
      </c>
      <c r="O82" s="6">
        <f t="shared" si="13"/>
        <v>-10.895742</v>
      </c>
    </row>
    <row r="83" spans="2:15" x14ac:dyDescent="0.25">
      <c r="B83" s="90">
        <v>4444444444.4443998</v>
      </c>
      <c r="C83" s="90">
        <v>-36.977111999999998</v>
      </c>
      <c r="D83" s="90">
        <v>-30.362455000000001</v>
      </c>
      <c r="F83" s="6">
        <f t="shared" si="14"/>
        <v>6.8888888888888999</v>
      </c>
      <c r="G83" s="6">
        <f t="shared" si="12"/>
        <v>-22.445053000000001</v>
      </c>
      <c r="J83" s="90">
        <v>4444444444.4443998</v>
      </c>
      <c r="K83" s="90">
        <v>-51.915565000000001</v>
      </c>
      <c r="L83" s="90">
        <v>-43.557209</v>
      </c>
      <c r="N83" s="6">
        <f t="shared" si="15"/>
        <v>6.8888888888888999</v>
      </c>
      <c r="O83" s="6">
        <f t="shared" si="13"/>
        <v>-10.305718000000001</v>
      </c>
    </row>
    <row r="84" spans="2:15" x14ac:dyDescent="0.25">
      <c r="B84" s="90">
        <v>5666666666.6667004</v>
      </c>
      <c r="C84" s="90">
        <v>-36.979328000000002</v>
      </c>
      <c r="D84" s="90">
        <v>-30.303408000000001</v>
      </c>
      <c r="F84" s="6">
        <f t="shared" si="14"/>
        <v>8.1111111111111001</v>
      </c>
      <c r="G84" s="6">
        <f t="shared" si="12"/>
        <v>-19.30011</v>
      </c>
      <c r="J84" s="90">
        <v>5666666666.6667004</v>
      </c>
      <c r="K84" s="90">
        <v>-58.511639000000002</v>
      </c>
      <c r="L84" s="90">
        <v>-50.165058000000002</v>
      </c>
      <c r="N84" s="6">
        <f t="shared" si="15"/>
        <v>8.1111111111111001</v>
      </c>
      <c r="O84" s="6">
        <f t="shared" si="13"/>
        <v>-9.6147022</v>
      </c>
    </row>
    <row r="85" spans="2:15" x14ac:dyDescent="0.25">
      <c r="B85" s="90">
        <v>6888888888.8888998</v>
      </c>
      <c r="C85" s="90">
        <v>-38.984245000000001</v>
      </c>
      <c r="D85" s="90">
        <v>-32.434772000000002</v>
      </c>
      <c r="F85" s="6">
        <f t="shared" si="14"/>
        <v>9.3333333333333002</v>
      </c>
      <c r="G85" s="6">
        <f t="shared" si="12"/>
        <v>-14.35585</v>
      </c>
      <c r="J85" s="90">
        <v>6888888888.8888998</v>
      </c>
      <c r="K85" s="90">
        <v>-48.404212999999999</v>
      </c>
      <c r="L85" s="90">
        <v>-40.426310999999998</v>
      </c>
      <c r="N85" s="6">
        <f t="shared" si="15"/>
        <v>9.3333333333333002</v>
      </c>
      <c r="O85" s="6">
        <f t="shared" si="13"/>
        <v>-9.7572869999999998</v>
      </c>
    </row>
    <row r="86" spans="2:15" x14ac:dyDescent="0.25">
      <c r="B86" s="90">
        <v>8111111111.1111002</v>
      </c>
      <c r="C86" s="90">
        <v>-39.489769000000003</v>
      </c>
      <c r="D86" s="90">
        <v>-32.735531000000002</v>
      </c>
      <c r="F86" s="6">
        <f t="shared" si="14"/>
        <v>10.555555555555999</v>
      </c>
      <c r="G86" s="6">
        <f t="shared" si="12"/>
        <v>-16.202389</v>
      </c>
      <c r="J86" s="90">
        <v>8111111111.1111002</v>
      </c>
      <c r="K86" s="90">
        <v>-48.343643</v>
      </c>
      <c r="L86" s="90">
        <v>-39.884253999999999</v>
      </c>
      <c r="N86" s="6">
        <f t="shared" si="15"/>
        <v>10.555555555555999</v>
      </c>
      <c r="O86" s="6">
        <f t="shared" si="13"/>
        <v>-8.4855833000000001</v>
      </c>
    </row>
    <row r="87" spans="2:15" x14ac:dyDescent="0.25">
      <c r="B87" s="90">
        <v>9333333333.3332996</v>
      </c>
      <c r="C87" s="90">
        <v>-38.840136999999999</v>
      </c>
      <c r="D87" s="90">
        <v>-31.383876999999998</v>
      </c>
      <c r="F87" s="6">
        <f t="shared" si="14"/>
        <v>11.777777777778001</v>
      </c>
      <c r="G87" s="6">
        <f t="shared" si="12"/>
        <v>-17.405995999999998</v>
      </c>
      <c r="J87" s="90">
        <v>9333333333.3332996</v>
      </c>
      <c r="K87" s="90">
        <v>-53.150905999999999</v>
      </c>
      <c r="L87" s="90">
        <v>-44.610165000000002</v>
      </c>
      <c r="N87" s="6">
        <f t="shared" si="15"/>
        <v>11.777777777778001</v>
      </c>
      <c r="O87" s="6">
        <f t="shared" si="13"/>
        <v>-8.3451070999999999</v>
      </c>
    </row>
    <row r="88" spans="2:15" x14ac:dyDescent="0.25">
      <c r="B88" s="90">
        <v>10555555555.556</v>
      </c>
      <c r="C88" s="90">
        <v>-40.108077999999999</v>
      </c>
      <c r="D88" s="90">
        <v>-32.852192000000002</v>
      </c>
      <c r="F88" s="6">
        <f t="shared" si="14"/>
        <v>13</v>
      </c>
      <c r="G88" s="6">
        <f t="shared" si="12"/>
        <v>-17.124839999999999</v>
      </c>
      <c r="J88" s="90">
        <v>10555555555.556</v>
      </c>
      <c r="K88" s="90">
        <v>-51.684494000000001</v>
      </c>
      <c r="L88" s="90">
        <v>-42.811149999999998</v>
      </c>
      <c r="N88" s="6">
        <f t="shared" si="15"/>
        <v>13</v>
      </c>
      <c r="O88" s="6">
        <f t="shared" si="13"/>
        <v>-13.091988000000001</v>
      </c>
    </row>
    <row r="89" spans="2:15" x14ac:dyDescent="0.25">
      <c r="B89" s="90">
        <v>11777777777.778</v>
      </c>
      <c r="C89" s="90">
        <v>-43.102958999999998</v>
      </c>
      <c r="D89" s="90">
        <v>-35.237675000000003</v>
      </c>
      <c r="F89" s="6">
        <f t="shared" si="14"/>
        <v>14.222222222221999</v>
      </c>
      <c r="G89" s="6">
        <f t="shared" si="12"/>
        <v>-16.387640000000001</v>
      </c>
      <c r="J89" s="90">
        <v>11777777777.778</v>
      </c>
      <c r="K89" s="90">
        <v>-50.415774999999996</v>
      </c>
      <c r="L89" s="90">
        <v>-40.904921999999999</v>
      </c>
      <c r="N89" s="6">
        <f t="shared" si="15"/>
        <v>14.222222222221999</v>
      </c>
      <c r="O89" s="6">
        <f t="shared" si="13"/>
        <v>-20.197115</v>
      </c>
    </row>
    <row r="90" spans="2:15" x14ac:dyDescent="0.25">
      <c r="B90" s="90">
        <v>13000000000</v>
      </c>
      <c r="C90" s="90">
        <v>-48.987620999999997</v>
      </c>
      <c r="D90" s="90">
        <v>-41.763390000000001</v>
      </c>
      <c r="F90" s="6">
        <f t="shared" si="14"/>
        <v>15.444444444444001</v>
      </c>
      <c r="G90" s="6">
        <f t="shared" si="12"/>
        <v>-18.220362000000002</v>
      </c>
      <c r="J90" s="90">
        <v>13000000000</v>
      </c>
      <c r="K90" s="90">
        <v>-51.104503999999999</v>
      </c>
      <c r="L90" s="90">
        <v>-41.432625000000002</v>
      </c>
      <c r="N90" s="6">
        <f t="shared" si="15"/>
        <v>15.444444444444001</v>
      </c>
      <c r="O90" s="6">
        <f t="shared" si="13"/>
        <v>-19.347355</v>
      </c>
    </row>
    <row r="91" spans="2:15" x14ac:dyDescent="0.25">
      <c r="B91" s="90">
        <v>14222222222.222</v>
      </c>
      <c r="C91" s="90">
        <v>-49.896309000000002</v>
      </c>
      <c r="D91" s="90">
        <v>-42.762905000000003</v>
      </c>
      <c r="F91" s="6">
        <f t="shared" si="14"/>
        <v>16.666666666666998</v>
      </c>
      <c r="G91" s="6">
        <f t="shared" si="12"/>
        <v>-19.085156999999999</v>
      </c>
      <c r="J91" s="90">
        <v>14222222222.222</v>
      </c>
      <c r="K91" s="90">
        <v>-52.642605000000003</v>
      </c>
      <c r="L91" s="90">
        <v>-43.116295000000001</v>
      </c>
      <c r="N91" s="6">
        <f t="shared" si="15"/>
        <v>16.666666666666998</v>
      </c>
      <c r="O91" s="6">
        <f t="shared" si="13"/>
        <v>-18.758638000000001</v>
      </c>
    </row>
    <row r="92" spans="2:15" x14ac:dyDescent="0.25">
      <c r="B92" s="90">
        <v>15444444444.444</v>
      </c>
      <c r="C92" s="90">
        <v>-43.722813000000002</v>
      </c>
      <c r="D92" s="90">
        <v>-36.497627000000001</v>
      </c>
      <c r="F92" s="6">
        <f t="shared" si="14"/>
        <v>17.888888888888999</v>
      </c>
      <c r="G92" s="6">
        <f t="shared" si="12"/>
        <v>-21.072793999999998</v>
      </c>
      <c r="J92" s="90">
        <v>15444444444.444</v>
      </c>
      <c r="K92" s="90">
        <v>-43.281981999999999</v>
      </c>
      <c r="L92" s="90">
        <v>-34.048893</v>
      </c>
      <c r="N92" s="6">
        <f t="shared" si="15"/>
        <v>17.888888888888999</v>
      </c>
      <c r="O92" s="6">
        <f t="shared" si="13"/>
        <v>-17.807516</v>
      </c>
    </row>
    <row r="93" spans="2:15" x14ac:dyDescent="0.25">
      <c r="B93" s="90">
        <v>16666666666.667</v>
      </c>
      <c r="C93" s="90">
        <v>-42.195438000000003</v>
      </c>
      <c r="D93" s="90">
        <v>-34.314926</v>
      </c>
      <c r="F93" s="6">
        <f t="shared" si="14"/>
        <v>19.111111111111001</v>
      </c>
      <c r="G93" s="6">
        <f t="shared" si="12"/>
        <v>-22.443027000000001</v>
      </c>
      <c r="J93" s="90">
        <v>16666666666.667</v>
      </c>
      <c r="K93" s="90">
        <v>-42.623927999999999</v>
      </c>
      <c r="L93" s="90">
        <v>-33.330353000000002</v>
      </c>
      <c r="N93" s="6">
        <f t="shared" si="15"/>
        <v>19.111111111111001</v>
      </c>
      <c r="O93" s="6">
        <f t="shared" si="13"/>
        <v>-19.187249999999999</v>
      </c>
    </row>
    <row r="94" spans="2:15" x14ac:dyDescent="0.25">
      <c r="B94" s="90">
        <v>17888888888.889</v>
      </c>
      <c r="C94" s="90">
        <v>-45.438502999999997</v>
      </c>
      <c r="D94" s="90">
        <v>-36.887405000000001</v>
      </c>
      <c r="F94" s="6">
        <f t="shared" si="14"/>
        <v>20.333333333333002</v>
      </c>
      <c r="G94" s="6">
        <f t="shared" si="12"/>
        <v>-31.850719000000002</v>
      </c>
      <c r="J94" s="90">
        <v>17888888888.889</v>
      </c>
      <c r="K94" s="90">
        <v>-47.848891999999999</v>
      </c>
      <c r="L94" s="90">
        <v>-37.951487999999998</v>
      </c>
      <c r="N94" s="6">
        <f t="shared" si="15"/>
        <v>20.333333333333002</v>
      </c>
      <c r="O94" s="6">
        <f t="shared" si="13"/>
        <v>-17.597929000000001</v>
      </c>
    </row>
    <row r="95" spans="2:15" x14ac:dyDescent="0.25">
      <c r="B95" s="90">
        <v>19111111111.111</v>
      </c>
      <c r="C95" s="90">
        <v>-48.263111000000002</v>
      </c>
      <c r="D95" s="90">
        <v>-39.256011999999998</v>
      </c>
      <c r="F95" s="6">
        <f t="shared" si="14"/>
        <v>21.555555555556001</v>
      </c>
      <c r="G95" s="6">
        <f t="shared" si="12"/>
        <v>-21.213964000000001</v>
      </c>
      <c r="J95" s="90">
        <v>19111111111.111</v>
      </c>
      <c r="K95" s="90">
        <v>-44.710330999999996</v>
      </c>
      <c r="L95" s="90">
        <v>-33.121250000000003</v>
      </c>
      <c r="N95" s="6">
        <f t="shared" si="15"/>
        <v>21.555555555556001</v>
      </c>
      <c r="O95" s="6">
        <f t="shared" si="13"/>
        <v>-18.623932</v>
      </c>
    </row>
    <row r="96" spans="2:15" x14ac:dyDescent="0.25">
      <c r="B96" s="90">
        <v>20333333333.333</v>
      </c>
      <c r="C96" s="90">
        <v>-48.720928000000001</v>
      </c>
      <c r="D96" s="90">
        <v>-38.723346999999997</v>
      </c>
      <c r="F96" s="6">
        <f t="shared" si="14"/>
        <v>22.777777777777999</v>
      </c>
      <c r="G96" s="6">
        <f t="shared" si="12"/>
        <v>-16.092382000000001</v>
      </c>
      <c r="J96" s="90">
        <v>20333333333.333</v>
      </c>
      <c r="K96" s="90">
        <v>-42.099949000000002</v>
      </c>
      <c r="L96" s="90">
        <v>-30.375492000000001</v>
      </c>
      <c r="N96" s="6">
        <f t="shared" si="15"/>
        <v>22.777777777777999</v>
      </c>
      <c r="O96" s="6">
        <f t="shared" si="13"/>
        <v>-18.371417999999998</v>
      </c>
    </row>
    <row r="97" spans="2:16" x14ac:dyDescent="0.25">
      <c r="B97" s="90">
        <v>21555555555.556</v>
      </c>
      <c r="C97" s="90">
        <v>-43.958485000000003</v>
      </c>
      <c r="D97" s="90">
        <v>-33.217700999999998</v>
      </c>
      <c r="F97" s="6">
        <f t="shared" si="14"/>
        <v>24</v>
      </c>
      <c r="G97" s="6">
        <f t="shared" si="12"/>
        <v>-16.612604000000001</v>
      </c>
      <c r="J97" s="90">
        <v>21555555555.556</v>
      </c>
      <c r="K97" s="90">
        <v>-45.114693000000003</v>
      </c>
      <c r="L97" s="90">
        <v>-33.617859000000003</v>
      </c>
      <c r="N97" s="6">
        <f t="shared" si="15"/>
        <v>24</v>
      </c>
      <c r="O97" s="6">
        <f t="shared" si="13"/>
        <v>-19.300056000000001</v>
      </c>
    </row>
    <row r="98" spans="2:16" x14ac:dyDescent="0.25">
      <c r="B98" s="90">
        <v>22777777777.778</v>
      </c>
      <c r="C98" s="90">
        <v>-44.761288</v>
      </c>
      <c r="D98" s="90">
        <v>-33.643261000000003</v>
      </c>
      <c r="F98" s="6" t="s">
        <v>21</v>
      </c>
      <c r="J98" s="90">
        <v>22777777777.778</v>
      </c>
      <c r="K98" s="90">
        <v>-47.392398999999997</v>
      </c>
      <c r="L98" s="90">
        <v>-35.243538000000001</v>
      </c>
      <c r="N98" s="6" t="s">
        <v>21</v>
      </c>
    </row>
    <row r="99" spans="2:16" x14ac:dyDescent="0.25">
      <c r="B99" s="90">
        <v>24000000000</v>
      </c>
      <c r="C99" s="90">
        <v>-47.110802</v>
      </c>
      <c r="D99" s="90">
        <v>-35.481701000000001</v>
      </c>
      <c r="J99" s="90">
        <v>24000000000</v>
      </c>
      <c r="K99" s="90">
        <v>-47.502502</v>
      </c>
      <c r="L99" s="90">
        <v>-32.935898000000002</v>
      </c>
    </row>
    <row r="100" spans="2:16" x14ac:dyDescent="0.25">
      <c r="B100" s="90" t="s">
        <v>21</v>
      </c>
      <c r="C100" s="90"/>
      <c r="D100" s="90"/>
      <c r="J100" s="90" t="s">
        <v>21</v>
      </c>
      <c r="K100" s="90"/>
      <c r="L100" s="90"/>
    </row>
    <row r="101" spans="2:16" x14ac:dyDescent="0.25">
      <c r="B101" s="90"/>
      <c r="C101" s="90"/>
      <c r="D101" s="90"/>
      <c r="F101" s="6" t="s">
        <v>25</v>
      </c>
      <c r="J101" s="90"/>
      <c r="K101" s="90"/>
      <c r="L101" s="90"/>
      <c r="N101" s="6" t="s">
        <v>25</v>
      </c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6">D128</f>
        <v>2Rx1L dBc(DB)</v>
      </c>
      <c r="H102" s="35">
        <v>2</v>
      </c>
      <c r="J102" s="90"/>
      <c r="K102" s="90"/>
      <c r="L102" s="90"/>
      <c r="N102" s="6" t="s">
        <v>19</v>
      </c>
      <c r="O102" s="6" t="str">
        <f t="shared" ref="O102:O121" si="17">L128</f>
        <v>2Rx1L dBc(DB)</v>
      </c>
      <c r="P102" s="35">
        <v>2</v>
      </c>
    </row>
    <row r="103" spans="2:16" ht="15.75" x14ac:dyDescent="0.25">
      <c r="B103" s="90" t="s">
        <v>24</v>
      </c>
      <c r="C103" s="90"/>
      <c r="D103" s="90"/>
      <c r="F103" s="6">
        <f t="shared" ref="F103:F121" si="18">B129/1000000000</f>
        <v>0.95450000000000002</v>
      </c>
      <c r="G103" s="6">
        <f t="shared" si="16"/>
        <v>-52.170597000000001</v>
      </c>
      <c r="H103" s="36">
        <f>ABS(AVERAGE(G103:G121)-(H102-1)*5)</f>
        <v>51.233258578947364</v>
      </c>
      <c r="J103" s="90" t="s">
        <v>24</v>
      </c>
      <c r="K103" s="90"/>
      <c r="L103" s="90"/>
      <c r="N103" s="6">
        <f t="shared" ref="N103:N121" si="19">J129/1000000000</f>
        <v>0.95450000000000002</v>
      </c>
      <c r="O103" s="6">
        <f t="shared" si="17"/>
        <v>-54.794491000000001</v>
      </c>
      <c r="P103" s="36">
        <f>ABS(AVERAGE(O103:O121)-(P102-1)*5)</f>
        <v>50.35688563157894</v>
      </c>
    </row>
    <row r="104" spans="2:16" x14ac:dyDescent="0.25">
      <c r="B104" s="90" t="s">
        <v>19</v>
      </c>
      <c r="C104" s="90" t="s">
        <v>243</v>
      </c>
      <c r="D104" s="90" t="s">
        <v>244</v>
      </c>
      <c r="F104" s="6">
        <f t="shared" si="18"/>
        <v>1.5656111111111</v>
      </c>
      <c r="G104" s="6">
        <f t="shared" si="16"/>
        <v>-62.697296000000001</v>
      </c>
      <c r="J104" s="90" t="s">
        <v>19</v>
      </c>
      <c r="K104" s="90" t="s">
        <v>243</v>
      </c>
      <c r="L104" s="90" t="s">
        <v>244</v>
      </c>
      <c r="N104" s="6">
        <f t="shared" si="19"/>
        <v>1.5656111111111</v>
      </c>
      <c r="O104" s="6">
        <f t="shared" si="17"/>
        <v>-47.992794000000004</v>
      </c>
    </row>
    <row r="105" spans="2:16" x14ac:dyDescent="0.25">
      <c r="B105" s="90">
        <v>2000000000</v>
      </c>
      <c r="C105" s="90">
        <v>-66.289894000000004</v>
      </c>
      <c r="D105" s="90">
        <v>-59.825245000000002</v>
      </c>
      <c r="F105" s="6">
        <f t="shared" si="18"/>
        <v>2.1767222222222</v>
      </c>
      <c r="G105" s="6">
        <f t="shared" si="16"/>
        <v>-40.191428999999999</v>
      </c>
      <c r="J105" s="90">
        <v>2000000000</v>
      </c>
      <c r="K105" s="90">
        <v>-41.414206999999998</v>
      </c>
      <c r="L105" s="90">
        <v>-31.387630000000001</v>
      </c>
      <c r="N105" s="6">
        <f t="shared" si="19"/>
        <v>2.1767222222222</v>
      </c>
      <c r="O105" s="6">
        <f t="shared" si="17"/>
        <v>-49.197453000000003</v>
      </c>
    </row>
    <row r="106" spans="2:16" x14ac:dyDescent="0.25">
      <c r="B106" s="90">
        <v>3222222222.2221999</v>
      </c>
      <c r="C106" s="90">
        <v>-50.481670000000001</v>
      </c>
      <c r="D106" s="90">
        <v>-43.305191000000001</v>
      </c>
      <c r="F106" s="6">
        <f t="shared" si="18"/>
        <v>2.7878333333333001</v>
      </c>
      <c r="G106" s="6">
        <f t="shared" si="16"/>
        <v>-44.867336000000002</v>
      </c>
      <c r="J106" s="90">
        <v>3222222222.2221999</v>
      </c>
      <c r="K106" s="90">
        <v>-28.352636</v>
      </c>
      <c r="L106" s="90">
        <v>-19.941621999999999</v>
      </c>
      <c r="N106" s="6">
        <f t="shared" si="19"/>
        <v>2.7878333333333001</v>
      </c>
      <c r="O106" s="6">
        <f t="shared" si="17"/>
        <v>-52.185657999999997</v>
      </c>
    </row>
    <row r="107" spans="2:16" x14ac:dyDescent="0.25">
      <c r="B107" s="90">
        <v>4444444444.4443998</v>
      </c>
      <c r="C107" s="90">
        <v>-35.184181000000002</v>
      </c>
      <c r="D107" s="90">
        <v>-28.569523</v>
      </c>
      <c r="F107" s="6">
        <f t="shared" si="18"/>
        <v>3.3989444444443997</v>
      </c>
      <c r="G107" s="6">
        <f t="shared" si="16"/>
        <v>-54.337769000000002</v>
      </c>
      <c r="J107" s="90">
        <v>4444444444.4443998</v>
      </c>
      <c r="K107" s="90">
        <v>-22.53303</v>
      </c>
      <c r="L107" s="90">
        <v>-14.174671999999999</v>
      </c>
      <c r="N107" s="6">
        <f t="shared" si="19"/>
        <v>3.3989444444443997</v>
      </c>
      <c r="O107" s="6">
        <f t="shared" si="17"/>
        <v>-44.353729000000001</v>
      </c>
    </row>
    <row r="108" spans="2:16" x14ac:dyDescent="0.25">
      <c r="B108" s="90">
        <v>5666666666.6667004</v>
      </c>
      <c r="C108" s="90">
        <v>-32.267043999999999</v>
      </c>
      <c r="D108" s="90">
        <v>-25.591125000000002</v>
      </c>
      <c r="F108" s="6">
        <f t="shared" si="18"/>
        <v>4.0100555555556001</v>
      </c>
      <c r="G108" s="6">
        <f t="shared" si="16"/>
        <v>-52.889758999999998</v>
      </c>
      <c r="J108" s="90">
        <v>5666666666.6667004</v>
      </c>
      <c r="K108" s="90">
        <v>-19.242318999999998</v>
      </c>
      <c r="L108" s="90">
        <v>-10.895742</v>
      </c>
      <c r="N108" s="6">
        <f t="shared" si="19"/>
        <v>4.0100555555556001</v>
      </c>
      <c r="O108" s="6">
        <f t="shared" si="17"/>
        <v>-42.329265999999997</v>
      </c>
    </row>
    <row r="109" spans="2:16" x14ac:dyDescent="0.25">
      <c r="B109" s="90">
        <v>6888888888.8888998</v>
      </c>
      <c r="C109" s="90">
        <v>-28.994526</v>
      </c>
      <c r="D109" s="90">
        <v>-22.445053000000001</v>
      </c>
      <c r="F109" s="6">
        <f t="shared" si="18"/>
        <v>4.6211666666667002</v>
      </c>
      <c r="G109" s="6">
        <f t="shared" si="16"/>
        <v>-52.122253000000001</v>
      </c>
      <c r="J109" s="90">
        <v>6888888888.8888998</v>
      </c>
      <c r="K109" s="90">
        <v>-18.283621</v>
      </c>
      <c r="L109" s="90">
        <v>-10.305718000000001</v>
      </c>
      <c r="N109" s="6">
        <f t="shared" si="19"/>
        <v>4.6211666666667002</v>
      </c>
      <c r="O109" s="6">
        <f t="shared" si="17"/>
        <v>-39.406993999999997</v>
      </c>
    </row>
    <row r="110" spans="2:16" x14ac:dyDescent="0.25">
      <c r="B110" s="90">
        <v>8111111111.1111002</v>
      </c>
      <c r="C110" s="90">
        <v>-26.054345999999999</v>
      </c>
      <c r="D110" s="90">
        <v>-19.30011</v>
      </c>
      <c r="F110" s="6">
        <f t="shared" si="18"/>
        <v>5.2322777777777993</v>
      </c>
      <c r="G110" s="6">
        <f t="shared" si="16"/>
        <v>-43.756602999999998</v>
      </c>
      <c r="J110" s="90">
        <v>8111111111.1111002</v>
      </c>
      <c r="K110" s="90">
        <v>-18.074093000000001</v>
      </c>
      <c r="L110" s="90">
        <v>-9.6147022</v>
      </c>
      <c r="N110" s="6">
        <f t="shared" si="19"/>
        <v>5.2322777777777993</v>
      </c>
      <c r="O110" s="6">
        <f t="shared" si="17"/>
        <v>-36.250114000000004</v>
      </c>
    </row>
    <row r="111" spans="2:16" x14ac:dyDescent="0.25">
      <c r="B111" s="90">
        <v>9333333333.3332996</v>
      </c>
      <c r="C111" s="90">
        <v>-21.812111000000002</v>
      </c>
      <c r="D111" s="90">
        <v>-14.35585</v>
      </c>
      <c r="F111" s="6">
        <f t="shared" si="18"/>
        <v>5.8433888888888994</v>
      </c>
      <c r="G111" s="6">
        <f t="shared" si="16"/>
        <v>-51.155697000000004</v>
      </c>
      <c r="J111" s="90">
        <v>9333333333.3332996</v>
      </c>
      <c r="K111" s="90">
        <v>-18.298023000000001</v>
      </c>
      <c r="L111" s="90">
        <v>-9.7572869999999998</v>
      </c>
      <c r="N111" s="6">
        <f t="shared" si="19"/>
        <v>5.8433888888888994</v>
      </c>
      <c r="O111" s="6">
        <f t="shared" si="17"/>
        <v>-41.127670000000002</v>
      </c>
    </row>
    <row r="112" spans="2:16" x14ac:dyDescent="0.25">
      <c r="B112" s="90">
        <v>10555555555.556</v>
      </c>
      <c r="C112" s="90">
        <v>-23.458272999999998</v>
      </c>
      <c r="D112" s="90">
        <v>-16.202389</v>
      </c>
      <c r="F112" s="6">
        <f t="shared" si="18"/>
        <v>6.4545000000000003</v>
      </c>
      <c r="G112" s="6">
        <f t="shared" si="16"/>
        <v>-53.328861000000003</v>
      </c>
      <c r="J112" s="90">
        <v>10555555555.556</v>
      </c>
      <c r="K112" s="90">
        <v>-17.358930999999998</v>
      </c>
      <c r="L112" s="90">
        <v>-8.4855833000000001</v>
      </c>
      <c r="N112" s="6">
        <f t="shared" si="19"/>
        <v>6.4545000000000003</v>
      </c>
      <c r="O112" s="6">
        <f t="shared" si="17"/>
        <v>-55.167884999999998</v>
      </c>
    </row>
    <row r="113" spans="2:16" x14ac:dyDescent="0.25">
      <c r="B113" s="90">
        <v>11777777777.778</v>
      </c>
      <c r="C113" s="90">
        <v>-25.271277999999999</v>
      </c>
      <c r="D113" s="90">
        <v>-17.405995999999998</v>
      </c>
      <c r="F113" s="6">
        <f t="shared" si="18"/>
        <v>7.0656111111111004</v>
      </c>
      <c r="G113" s="6">
        <f t="shared" si="16"/>
        <v>-49.052402000000001</v>
      </c>
      <c r="J113" s="90">
        <v>11777777777.778</v>
      </c>
      <c r="K113" s="90">
        <v>-17.855957</v>
      </c>
      <c r="L113" s="90">
        <v>-8.3451070999999999</v>
      </c>
      <c r="N113" s="6">
        <f t="shared" si="19"/>
        <v>7.0656111111111004</v>
      </c>
      <c r="O113" s="6">
        <f t="shared" si="17"/>
        <v>-41.952454000000003</v>
      </c>
    </row>
    <row r="114" spans="2:16" x14ac:dyDescent="0.25">
      <c r="B114" s="90">
        <v>13000000000</v>
      </c>
      <c r="C114" s="90">
        <v>-24.349073000000001</v>
      </c>
      <c r="D114" s="90">
        <v>-17.124839999999999</v>
      </c>
      <c r="F114" s="6">
        <f t="shared" si="18"/>
        <v>7.6767222222222005</v>
      </c>
      <c r="G114" s="6">
        <f t="shared" si="16"/>
        <v>-50.289101000000002</v>
      </c>
      <c r="J114" s="90">
        <v>13000000000</v>
      </c>
      <c r="K114" s="90">
        <v>-22.763867999999999</v>
      </c>
      <c r="L114" s="90">
        <v>-13.091988000000001</v>
      </c>
      <c r="N114" s="6">
        <f t="shared" si="19"/>
        <v>7.6767222222222005</v>
      </c>
      <c r="O114" s="6">
        <f t="shared" si="17"/>
        <v>-45.204132000000001</v>
      </c>
    </row>
    <row r="115" spans="2:16" x14ac:dyDescent="0.25">
      <c r="B115" s="90">
        <v>14222222222.222</v>
      </c>
      <c r="C115" s="90">
        <v>-23.521045999999998</v>
      </c>
      <c r="D115" s="90">
        <v>-16.387640000000001</v>
      </c>
      <c r="F115" s="6">
        <f t="shared" si="18"/>
        <v>8.2878333333332996</v>
      </c>
      <c r="G115" s="6">
        <f t="shared" si="16"/>
        <v>-55.158786999999997</v>
      </c>
      <c r="J115" s="90">
        <v>14222222222.222</v>
      </c>
      <c r="K115" s="90">
        <v>-29.723427000000001</v>
      </c>
      <c r="L115" s="90">
        <v>-20.197115</v>
      </c>
      <c r="N115" s="6">
        <f t="shared" si="19"/>
        <v>8.2878333333332996</v>
      </c>
      <c r="O115" s="6">
        <f t="shared" si="17"/>
        <v>-43.706699</v>
      </c>
    </row>
    <row r="116" spans="2:16" x14ac:dyDescent="0.25">
      <c r="B116" s="90">
        <v>15444444444.444</v>
      </c>
      <c r="C116" s="90">
        <v>-25.445544999999999</v>
      </c>
      <c r="D116" s="90">
        <v>-18.220362000000002</v>
      </c>
      <c r="F116" s="6">
        <f t="shared" si="18"/>
        <v>8.8989444444444015</v>
      </c>
      <c r="G116" s="6">
        <f t="shared" si="16"/>
        <v>-43.637318</v>
      </c>
      <c r="J116" s="90">
        <v>15444444444.444</v>
      </c>
      <c r="K116" s="90">
        <v>-28.580444</v>
      </c>
      <c r="L116" s="90">
        <v>-19.347355</v>
      </c>
      <c r="N116" s="6">
        <f t="shared" si="19"/>
        <v>8.8989444444444015</v>
      </c>
      <c r="O116" s="6">
        <f t="shared" si="17"/>
        <v>-44.457138</v>
      </c>
    </row>
    <row r="117" spans="2:16" x14ac:dyDescent="0.25">
      <c r="B117" s="90">
        <v>16666666666.667</v>
      </c>
      <c r="C117" s="90">
        <v>-26.965669999999999</v>
      </c>
      <c r="D117" s="90">
        <v>-19.085156999999999</v>
      </c>
      <c r="F117" s="6">
        <f t="shared" si="18"/>
        <v>9.5100555555555992</v>
      </c>
      <c r="G117" s="6">
        <f t="shared" si="16"/>
        <v>-39.061366999999997</v>
      </c>
      <c r="J117" s="90">
        <v>16666666666.667</v>
      </c>
      <c r="K117" s="90">
        <v>-28.052212000000001</v>
      </c>
      <c r="L117" s="90">
        <v>-18.758638000000001</v>
      </c>
      <c r="N117" s="6">
        <f t="shared" si="19"/>
        <v>9.5100555555555992</v>
      </c>
      <c r="O117" s="6">
        <f t="shared" si="17"/>
        <v>-45.083187000000002</v>
      </c>
    </row>
    <row r="118" spans="2:16" x14ac:dyDescent="0.25">
      <c r="B118" s="90">
        <v>17888888888.889</v>
      </c>
      <c r="C118" s="90">
        <v>-29.623894</v>
      </c>
      <c r="D118" s="90">
        <v>-21.072793999999998</v>
      </c>
      <c r="F118" s="6">
        <f t="shared" si="18"/>
        <v>10.121166666666999</v>
      </c>
      <c r="G118" s="6">
        <f t="shared" si="16"/>
        <v>-35.318638</v>
      </c>
      <c r="J118" s="90">
        <v>17888888888.889</v>
      </c>
      <c r="K118" s="90">
        <v>-27.704920000000001</v>
      </c>
      <c r="L118" s="90">
        <v>-17.807516</v>
      </c>
      <c r="N118" s="6">
        <f t="shared" si="19"/>
        <v>10.121166666666999</v>
      </c>
      <c r="O118" s="6">
        <f t="shared" si="17"/>
        <v>-43.747321999999997</v>
      </c>
    </row>
    <row r="119" spans="2:16" x14ac:dyDescent="0.25">
      <c r="B119" s="90">
        <v>19111111111.111</v>
      </c>
      <c r="C119" s="90">
        <v>-31.450126999999998</v>
      </c>
      <c r="D119" s="90">
        <v>-22.443027000000001</v>
      </c>
      <c r="F119" s="6">
        <f t="shared" si="18"/>
        <v>10.732277777778</v>
      </c>
      <c r="G119" s="6">
        <f t="shared" si="16"/>
        <v>-36.591976000000003</v>
      </c>
      <c r="J119" s="90">
        <v>19111111111.111</v>
      </c>
      <c r="K119" s="90">
        <v>-30.776329</v>
      </c>
      <c r="L119" s="90">
        <v>-19.187249999999999</v>
      </c>
      <c r="N119" s="6">
        <f t="shared" si="19"/>
        <v>10.732277777778</v>
      </c>
      <c r="O119" s="6">
        <f t="shared" si="17"/>
        <v>-49.906773000000001</v>
      </c>
    </row>
    <row r="120" spans="2:16" x14ac:dyDescent="0.25">
      <c r="B120" s="90">
        <v>20333333333.333</v>
      </c>
      <c r="C120" s="90">
        <v>-41.848297000000002</v>
      </c>
      <c r="D120" s="90">
        <v>-31.850719000000002</v>
      </c>
      <c r="F120" s="6">
        <f t="shared" si="18"/>
        <v>11.343388888889001</v>
      </c>
      <c r="G120" s="6">
        <f t="shared" si="16"/>
        <v>-36.207141999999997</v>
      </c>
      <c r="J120" s="90">
        <v>20333333333.333</v>
      </c>
      <c r="K120" s="90">
        <v>-29.322386000000002</v>
      </c>
      <c r="L120" s="90">
        <v>-17.597929000000001</v>
      </c>
      <c r="N120" s="6">
        <f t="shared" si="19"/>
        <v>11.343388888889001</v>
      </c>
      <c r="O120" s="6">
        <f t="shared" si="17"/>
        <v>-41.175220000000003</v>
      </c>
    </row>
    <row r="121" spans="2:16" x14ac:dyDescent="0.25">
      <c r="B121" s="90">
        <v>21555555555.556</v>
      </c>
      <c r="C121" s="90">
        <v>-31.954746</v>
      </c>
      <c r="D121" s="90">
        <v>-21.213964000000001</v>
      </c>
      <c r="F121" s="6">
        <f t="shared" si="18"/>
        <v>11.954499999999999</v>
      </c>
      <c r="G121" s="6">
        <f t="shared" si="16"/>
        <v>-25.597581999999999</v>
      </c>
      <c r="J121" s="90">
        <v>21555555555.556</v>
      </c>
      <c r="K121" s="90">
        <v>-30.120766</v>
      </c>
      <c r="L121" s="90">
        <v>-18.623932</v>
      </c>
      <c r="N121" s="6">
        <f t="shared" si="19"/>
        <v>11.954499999999999</v>
      </c>
      <c r="O121" s="6">
        <f t="shared" si="17"/>
        <v>-43.741847999999997</v>
      </c>
    </row>
    <row r="122" spans="2:16" x14ac:dyDescent="0.25">
      <c r="B122" s="90">
        <v>22777777777.778</v>
      </c>
      <c r="C122" s="90">
        <v>-27.210408999999999</v>
      </c>
      <c r="D122" s="90">
        <v>-16.092382000000001</v>
      </c>
      <c r="F122" s="6" t="s">
        <v>21</v>
      </c>
      <c r="J122" s="90">
        <v>22777777777.778</v>
      </c>
      <c r="K122" s="90">
        <v>-30.520277</v>
      </c>
      <c r="L122" s="90">
        <v>-18.371417999999998</v>
      </c>
      <c r="N122" s="6" t="s">
        <v>21</v>
      </c>
    </row>
    <row r="123" spans="2:16" x14ac:dyDescent="0.25">
      <c r="B123" s="90">
        <v>24000000000</v>
      </c>
      <c r="C123" s="90">
        <v>-28.241703000000001</v>
      </c>
      <c r="D123" s="90">
        <v>-16.612604000000001</v>
      </c>
      <c r="J123" s="90">
        <v>24000000000</v>
      </c>
      <c r="K123" s="90">
        <v>-33.866664999999998</v>
      </c>
      <c r="L123" s="90">
        <v>-19.300056000000001</v>
      </c>
    </row>
    <row r="124" spans="2:16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6" x14ac:dyDescent="0.25">
      <c r="B125" s="90"/>
      <c r="C125" s="90"/>
      <c r="D125" s="90"/>
      <c r="F125" s="6" t="s">
        <v>26</v>
      </c>
      <c r="J125" s="90"/>
      <c r="K125" s="90"/>
      <c r="L125" s="90"/>
      <c r="N125" s="6" t="s">
        <v>26</v>
      </c>
    </row>
    <row r="126" spans="2:16" ht="15.75" x14ac:dyDescent="0.25">
      <c r="B126" s="90"/>
      <c r="C126" s="90"/>
      <c r="D126" s="90"/>
      <c r="F126" s="6" t="s">
        <v>19</v>
      </c>
      <c r="G126" s="6" t="str">
        <f t="shared" ref="G126:G145" si="20">D152</f>
        <v>2Rx2L dBc(DB)</v>
      </c>
      <c r="H126" s="35">
        <v>2</v>
      </c>
      <c r="J126" s="90"/>
      <c r="K126" s="90"/>
      <c r="L126" s="90"/>
      <c r="N126" s="6" t="s">
        <v>19</v>
      </c>
      <c r="O126" s="6" t="str">
        <f t="shared" ref="O126:O145" si="21">L152</f>
        <v>2Rx2L dBc(DB)</v>
      </c>
      <c r="P126" s="35">
        <v>2</v>
      </c>
    </row>
    <row r="127" spans="2:16" ht="15.75" x14ac:dyDescent="0.25">
      <c r="B127" s="90" t="s">
        <v>25</v>
      </c>
      <c r="C127" s="90"/>
      <c r="D127" s="90"/>
      <c r="F127" s="6">
        <f t="shared" ref="F127:F145" si="22">B153/1000000000</f>
        <v>1.9544999999999999</v>
      </c>
      <c r="G127" s="6">
        <f t="shared" si="20"/>
        <v>-63.296000999999997</v>
      </c>
      <c r="H127" s="36">
        <f>ABS(AVERAGE(G127:G145)-(H126-1)*5)</f>
        <v>68.676519473684209</v>
      </c>
      <c r="J127" s="90" t="s">
        <v>25</v>
      </c>
      <c r="K127" s="90"/>
      <c r="L127" s="90"/>
      <c r="N127" s="6">
        <f t="shared" ref="N127:N145" si="23">J153/1000000000</f>
        <v>1.9544999999999999</v>
      </c>
      <c r="O127" s="6">
        <f t="shared" si="21"/>
        <v>-75.328140000000005</v>
      </c>
      <c r="P127" s="36">
        <f>ABS(AVERAGE(O127:O145)-(P126-1)*5)</f>
        <v>72.619902894736839</v>
      </c>
    </row>
    <row r="128" spans="2:16" x14ac:dyDescent="0.25">
      <c r="B128" s="90" t="s">
        <v>19</v>
      </c>
      <c r="C128" s="90" t="s">
        <v>245</v>
      </c>
      <c r="D128" s="90" t="s">
        <v>246</v>
      </c>
      <c r="F128" s="6">
        <f t="shared" si="22"/>
        <v>3.1767222222222</v>
      </c>
      <c r="G128" s="6">
        <f t="shared" si="20"/>
        <v>-55.590794000000002</v>
      </c>
      <c r="J128" s="90" t="s">
        <v>19</v>
      </c>
      <c r="K128" s="90" t="s">
        <v>245</v>
      </c>
      <c r="L128" s="90" t="s">
        <v>246</v>
      </c>
      <c r="N128" s="6">
        <f t="shared" si="23"/>
        <v>3.1767222222222</v>
      </c>
      <c r="O128" s="6">
        <f t="shared" si="21"/>
        <v>-67.392960000000002</v>
      </c>
    </row>
    <row r="129" spans="2:15" x14ac:dyDescent="0.25">
      <c r="B129" s="90">
        <v>954500000</v>
      </c>
      <c r="C129" s="90">
        <v>-58.635249999999999</v>
      </c>
      <c r="D129" s="90">
        <v>-52.170597000000001</v>
      </c>
      <c r="F129" s="6">
        <f t="shared" si="22"/>
        <v>4.3989444444443997</v>
      </c>
      <c r="G129" s="6">
        <f t="shared" si="20"/>
        <v>-57.357807000000001</v>
      </c>
      <c r="J129" s="90">
        <v>954500000</v>
      </c>
      <c r="K129" s="90">
        <v>-64.821067999999997</v>
      </c>
      <c r="L129" s="90">
        <v>-54.794491000000001</v>
      </c>
      <c r="N129" s="6">
        <f t="shared" si="23"/>
        <v>4.3989444444443997</v>
      </c>
      <c r="O129" s="6">
        <f t="shared" si="21"/>
        <v>-65.102920999999995</v>
      </c>
    </row>
    <row r="130" spans="2:15" x14ac:dyDescent="0.25">
      <c r="B130" s="90">
        <v>1565611111.1111</v>
      </c>
      <c r="C130" s="90">
        <v>-69.873772000000002</v>
      </c>
      <c r="D130" s="90">
        <v>-62.697296000000001</v>
      </c>
      <c r="F130" s="6">
        <f t="shared" si="22"/>
        <v>5.6211666666667002</v>
      </c>
      <c r="G130" s="6">
        <f t="shared" si="20"/>
        <v>-62.597842999999997</v>
      </c>
      <c r="J130" s="90">
        <v>1565611111.1111</v>
      </c>
      <c r="K130" s="90">
        <v>-56.403812000000002</v>
      </c>
      <c r="L130" s="90">
        <v>-47.992794000000004</v>
      </c>
      <c r="N130" s="6">
        <f t="shared" si="23"/>
        <v>5.6211666666667002</v>
      </c>
      <c r="O130" s="6">
        <f t="shared" si="21"/>
        <v>-76.724579000000006</v>
      </c>
    </row>
    <row r="131" spans="2:15" x14ac:dyDescent="0.25">
      <c r="B131" s="90">
        <v>2176722222.2221999</v>
      </c>
      <c r="C131" s="90">
        <v>-46.806086999999998</v>
      </c>
      <c r="D131" s="90">
        <v>-40.191428999999999</v>
      </c>
      <c r="F131" s="6">
        <f t="shared" si="22"/>
        <v>6.8433888888888994</v>
      </c>
      <c r="G131" s="6">
        <f t="shared" si="20"/>
        <v>-70.296790999999999</v>
      </c>
      <c r="J131" s="90">
        <v>2176722222.2221999</v>
      </c>
      <c r="K131" s="90">
        <v>-57.555809000000004</v>
      </c>
      <c r="L131" s="90">
        <v>-49.197453000000003</v>
      </c>
      <c r="N131" s="6">
        <f t="shared" si="23"/>
        <v>6.8433888888888994</v>
      </c>
      <c r="O131" s="6">
        <f t="shared" si="21"/>
        <v>-72.085792999999995</v>
      </c>
    </row>
    <row r="132" spans="2:15" x14ac:dyDescent="0.25">
      <c r="B132" s="90">
        <v>2787833333.3333001</v>
      </c>
      <c r="C132" s="90">
        <v>-51.543258999999999</v>
      </c>
      <c r="D132" s="90">
        <v>-44.867336000000002</v>
      </c>
      <c r="F132" s="6">
        <f t="shared" si="22"/>
        <v>8.0656111111110995</v>
      </c>
      <c r="G132" s="6">
        <f t="shared" si="20"/>
        <v>-84.105362</v>
      </c>
      <c r="J132" s="90">
        <v>2787833333.3333001</v>
      </c>
      <c r="K132" s="90">
        <v>-60.532234000000003</v>
      </c>
      <c r="L132" s="90">
        <v>-52.185657999999997</v>
      </c>
      <c r="N132" s="6">
        <f t="shared" si="23"/>
        <v>8.0656111111110995</v>
      </c>
      <c r="O132" s="6">
        <f t="shared" si="21"/>
        <v>-73.526848000000001</v>
      </c>
    </row>
    <row r="133" spans="2:15" x14ac:dyDescent="0.25">
      <c r="B133" s="90">
        <v>3398944444.4443998</v>
      </c>
      <c r="C133" s="90">
        <v>-60.887241000000003</v>
      </c>
      <c r="D133" s="90">
        <v>-54.337769000000002</v>
      </c>
      <c r="F133" s="6">
        <f t="shared" si="22"/>
        <v>9.2878333333332996</v>
      </c>
      <c r="G133" s="6">
        <f t="shared" si="20"/>
        <v>-76.840430999999995</v>
      </c>
      <c r="J133" s="90">
        <v>3398944444.4443998</v>
      </c>
      <c r="K133" s="90">
        <v>-52.331631000000002</v>
      </c>
      <c r="L133" s="90">
        <v>-44.353729000000001</v>
      </c>
      <c r="N133" s="6">
        <f t="shared" si="23"/>
        <v>9.2878333333332996</v>
      </c>
      <c r="O133" s="6">
        <f t="shared" si="21"/>
        <v>-63.095447999999998</v>
      </c>
    </row>
    <row r="134" spans="2:15" x14ac:dyDescent="0.25">
      <c r="B134" s="90">
        <v>4010055555.5556002</v>
      </c>
      <c r="C134" s="90">
        <v>-59.643996999999999</v>
      </c>
      <c r="D134" s="90">
        <v>-52.889758999999998</v>
      </c>
      <c r="F134" s="6">
        <f t="shared" si="22"/>
        <v>10.510055555555999</v>
      </c>
      <c r="G134" s="6">
        <f t="shared" si="20"/>
        <v>-73.314353999999994</v>
      </c>
      <c r="J134" s="90">
        <v>4010055555.5556002</v>
      </c>
      <c r="K134" s="90">
        <v>-50.788657999999998</v>
      </c>
      <c r="L134" s="90">
        <v>-42.329265999999997</v>
      </c>
      <c r="N134" s="6">
        <f t="shared" si="23"/>
        <v>10.510055555555999</v>
      </c>
      <c r="O134" s="6">
        <f t="shared" si="21"/>
        <v>-60.722073000000002</v>
      </c>
    </row>
    <row r="135" spans="2:15" x14ac:dyDescent="0.25">
      <c r="B135" s="90">
        <v>4621166666.6667004</v>
      </c>
      <c r="C135" s="90">
        <v>-59.578518000000003</v>
      </c>
      <c r="D135" s="90">
        <v>-52.122253000000001</v>
      </c>
      <c r="F135" s="6">
        <f t="shared" si="22"/>
        <v>11.732277777778</v>
      </c>
      <c r="G135" s="6">
        <f t="shared" si="20"/>
        <v>-73.242797999999993</v>
      </c>
      <c r="J135" s="90">
        <v>4621166666.6667004</v>
      </c>
      <c r="K135" s="90">
        <v>-47.947730999999997</v>
      </c>
      <c r="L135" s="90">
        <v>-39.406993999999997</v>
      </c>
      <c r="N135" s="6">
        <f t="shared" si="23"/>
        <v>11.732277777778</v>
      </c>
      <c r="O135" s="6">
        <f t="shared" si="21"/>
        <v>-71.442734000000002</v>
      </c>
    </row>
    <row r="136" spans="2:15" x14ac:dyDescent="0.25">
      <c r="B136" s="90">
        <v>5232277777.7777996</v>
      </c>
      <c r="C136" s="90">
        <v>-51.012489000000002</v>
      </c>
      <c r="D136" s="90">
        <v>-43.756602999999998</v>
      </c>
      <c r="F136" s="6">
        <f t="shared" si="22"/>
        <v>12.954499999999999</v>
      </c>
      <c r="G136" s="6">
        <f t="shared" si="20"/>
        <v>-67.636307000000002</v>
      </c>
      <c r="J136" s="90">
        <v>5232277777.7777996</v>
      </c>
      <c r="K136" s="90">
        <v>-45.123458999999997</v>
      </c>
      <c r="L136" s="90">
        <v>-36.250114000000004</v>
      </c>
      <c r="N136" s="6">
        <f t="shared" si="23"/>
        <v>12.954499999999999</v>
      </c>
      <c r="O136" s="6">
        <f t="shared" si="21"/>
        <v>-63.989604999999997</v>
      </c>
    </row>
    <row r="137" spans="2:15" x14ac:dyDescent="0.25">
      <c r="B137" s="90">
        <v>5843388888.8888998</v>
      </c>
      <c r="C137" s="90">
        <v>-59.020977000000002</v>
      </c>
      <c r="D137" s="90">
        <v>-51.155697000000004</v>
      </c>
      <c r="F137" s="6">
        <f t="shared" si="22"/>
        <v>14.176722222222001</v>
      </c>
      <c r="G137" s="6">
        <f t="shared" si="20"/>
        <v>-68.912009999999995</v>
      </c>
      <c r="J137" s="90">
        <v>5843388888.8888998</v>
      </c>
      <c r="K137" s="90">
        <v>-50.638522999999999</v>
      </c>
      <c r="L137" s="90">
        <v>-41.127670000000002</v>
      </c>
      <c r="N137" s="6">
        <f t="shared" si="23"/>
        <v>14.176722222222001</v>
      </c>
      <c r="O137" s="6">
        <f t="shared" si="21"/>
        <v>-65.867401000000001</v>
      </c>
    </row>
    <row r="138" spans="2:15" x14ac:dyDescent="0.25">
      <c r="B138" s="90">
        <v>6454500000</v>
      </c>
      <c r="C138" s="90">
        <v>-60.553092999999997</v>
      </c>
      <c r="D138" s="90">
        <v>-53.328861000000003</v>
      </c>
      <c r="F138" s="6">
        <f t="shared" si="22"/>
        <v>15.398944444444</v>
      </c>
      <c r="G138" s="6">
        <f t="shared" si="20"/>
        <v>-62.818291000000002</v>
      </c>
      <c r="J138" s="90">
        <v>6454500000</v>
      </c>
      <c r="K138" s="90">
        <v>-64.839766999999995</v>
      </c>
      <c r="L138" s="90">
        <v>-55.167884999999998</v>
      </c>
      <c r="N138" s="6">
        <f t="shared" si="23"/>
        <v>15.398944444444</v>
      </c>
      <c r="O138" s="6">
        <f t="shared" si="21"/>
        <v>-61.944225000000003</v>
      </c>
    </row>
    <row r="139" spans="2:15" x14ac:dyDescent="0.25">
      <c r="B139" s="90">
        <v>7065611111.1111002</v>
      </c>
      <c r="C139" s="90">
        <v>-56.185809999999996</v>
      </c>
      <c r="D139" s="90">
        <v>-49.052402000000001</v>
      </c>
      <c r="F139" s="6">
        <f t="shared" si="22"/>
        <v>16.621166666667001</v>
      </c>
      <c r="G139" s="6">
        <f t="shared" si="20"/>
        <v>-57.479129999999998</v>
      </c>
      <c r="J139" s="90">
        <v>7065611111.1111002</v>
      </c>
      <c r="K139" s="90">
        <v>-51.478763999999998</v>
      </c>
      <c r="L139" s="90">
        <v>-41.952454000000003</v>
      </c>
      <c r="N139" s="6">
        <f t="shared" si="23"/>
        <v>16.621166666667001</v>
      </c>
      <c r="O139" s="6">
        <f t="shared" si="21"/>
        <v>-59.593403000000002</v>
      </c>
    </row>
    <row r="140" spans="2:15" x14ac:dyDescent="0.25">
      <c r="B140" s="90">
        <v>7676722222.2222004</v>
      </c>
      <c r="C140" s="90">
        <v>-57.514285999999998</v>
      </c>
      <c r="D140" s="90">
        <v>-50.289101000000002</v>
      </c>
      <c r="F140" s="6">
        <f t="shared" si="22"/>
        <v>17.843388888888999</v>
      </c>
      <c r="G140" s="6">
        <f t="shared" si="20"/>
        <v>-59.637740999999998</v>
      </c>
      <c r="J140" s="90">
        <v>7676722222.2222004</v>
      </c>
      <c r="K140" s="90">
        <v>-54.437221999999998</v>
      </c>
      <c r="L140" s="90">
        <v>-45.204132000000001</v>
      </c>
      <c r="N140" s="6">
        <f t="shared" si="23"/>
        <v>17.843388888888999</v>
      </c>
      <c r="O140" s="6">
        <f t="shared" si="21"/>
        <v>-61.888916000000002</v>
      </c>
    </row>
    <row r="141" spans="2:15" x14ac:dyDescent="0.25">
      <c r="B141" s="90">
        <v>8287833333.3332996</v>
      </c>
      <c r="C141" s="90">
        <v>-63.039299</v>
      </c>
      <c r="D141" s="90">
        <v>-55.158786999999997</v>
      </c>
      <c r="F141" s="6">
        <f t="shared" si="22"/>
        <v>19.065611111111</v>
      </c>
      <c r="G141" s="6">
        <f t="shared" si="20"/>
        <v>-54.492621999999997</v>
      </c>
      <c r="J141" s="90">
        <v>8287833333.3332996</v>
      </c>
      <c r="K141" s="90">
        <v>-53.000275000000002</v>
      </c>
      <c r="L141" s="90">
        <v>-43.706699</v>
      </c>
      <c r="N141" s="6">
        <f t="shared" si="23"/>
        <v>19.065611111111</v>
      </c>
      <c r="O141" s="6">
        <f t="shared" si="21"/>
        <v>-60.164135000000002</v>
      </c>
    </row>
    <row r="142" spans="2:15" x14ac:dyDescent="0.25">
      <c r="B142" s="90">
        <v>8898944444.4444008</v>
      </c>
      <c r="C142" s="90">
        <v>-52.188415999999997</v>
      </c>
      <c r="D142" s="90">
        <v>-43.637318</v>
      </c>
      <c r="F142" s="6">
        <f t="shared" si="22"/>
        <v>20.287833333333001</v>
      </c>
      <c r="G142" s="6">
        <f t="shared" si="20"/>
        <v>-56.348610000000001</v>
      </c>
      <c r="J142" s="90">
        <v>8898944444.4444008</v>
      </c>
      <c r="K142" s="90">
        <v>-54.354542000000002</v>
      </c>
      <c r="L142" s="90">
        <v>-44.457138</v>
      </c>
      <c r="N142" s="6">
        <f t="shared" si="23"/>
        <v>20.287833333333001</v>
      </c>
      <c r="O142" s="6">
        <f t="shared" si="21"/>
        <v>-77.838172999999998</v>
      </c>
    </row>
    <row r="143" spans="2:15" x14ac:dyDescent="0.25">
      <c r="B143" s="90">
        <v>9510055555.5555992</v>
      </c>
      <c r="C143" s="90">
        <v>-48.068466000000001</v>
      </c>
      <c r="D143" s="90">
        <v>-39.061366999999997</v>
      </c>
      <c r="F143" s="6">
        <f t="shared" si="22"/>
        <v>21.510055555556001</v>
      </c>
      <c r="G143" s="6">
        <f t="shared" si="20"/>
        <v>-58.556572000000003</v>
      </c>
      <c r="J143" s="90">
        <v>9510055555.5555992</v>
      </c>
      <c r="K143" s="90">
        <v>-56.672268000000003</v>
      </c>
      <c r="L143" s="90">
        <v>-45.083187000000002</v>
      </c>
      <c r="N143" s="6">
        <f t="shared" si="23"/>
        <v>21.510055555556001</v>
      </c>
      <c r="O143" s="6">
        <f t="shared" si="21"/>
        <v>-80.531127999999995</v>
      </c>
    </row>
    <row r="144" spans="2:15" x14ac:dyDescent="0.25">
      <c r="B144" s="90">
        <v>10121166666.667</v>
      </c>
      <c r="C144" s="90">
        <v>-45.316215999999997</v>
      </c>
      <c r="D144" s="90">
        <v>-35.318638</v>
      </c>
      <c r="F144" s="6">
        <f t="shared" si="22"/>
        <v>22.732277777777998</v>
      </c>
      <c r="G144" s="6">
        <f t="shared" si="20"/>
        <v>-52.206679999999999</v>
      </c>
      <c r="J144" s="90">
        <v>10121166666.667</v>
      </c>
      <c r="K144" s="90">
        <v>-55.471778999999998</v>
      </c>
      <c r="L144" s="90">
        <v>-43.747321999999997</v>
      </c>
      <c r="N144" s="6">
        <f t="shared" si="23"/>
        <v>22.732277777777998</v>
      </c>
      <c r="O144" s="6">
        <f t="shared" si="21"/>
        <v>-66.327522000000002</v>
      </c>
    </row>
    <row r="145" spans="2:16" x14ac:dyDescent="0.25">
      <c r="B145" s="90">
        <v>10732277777.778</v>
      </c>
      <c r="C145" s="90">
        <v>-47.332756000000003</v>
      </c>
      <c r="D145" s="90">
        <v>-36.591976000000003</v>
      </c>
      <c r="F145" s="6">
        <f t="shared" si="22"/>
        <v>23.954499999999999</v>
      </c>
      <c r="G145" s="6">
        <f t="shared" si="20"/>
        <v>-55.123725999999998</v>
      </c>
      <c r="J145" s="90">
        <v>10732277777.778</v>
      </c>
      <c r="K145" s="90">
        <v>-61.403602999999997</v>
      </c>
      <c r="L145" s="90">
        <v>-49.906773000000001</v>
      </c>
      <c r="N145" s="6">
        <f t="shared" si="23"/>
        <v>23.954499999999999</v>
      </c>
      <c r="O145" s="6">
        <f t="shared" si="21"/>
        <v>-61.212150999999999</v>
      </c>
    </row>
    <row r="146" spans="2:16" x14ac:dyDescent="0.25">
      <c r="B146" s="90">
        <v>11343388888.889</v>
      </c>
      <c r="C146" s="90">
        <v>-47.325169000000002</v>
      </c>
      <c r="D146" s="90">
        <v>-36.207141999999997</v>
      </c>
      <c r="F146" s="6" t="s">
        <v>21</v>
      </c>
      <c r="J146" s="90">
        <v>11343388888.889</v>
      </c>
      <c r="K146" s="90">
        <v>-53.324081</v>
      </c>
      <c r="L146" s="90">
        <v>-41.175220000000003</v>
      </c>
      <c r="N146" s="6" t="s">
        <v>21</v>
      </c>
    </row>
    <row r="147" spans="2:16" x14ac:dyDescent="0.25">
      <c r="B147" s="90">
        <v>11954500000</v>
      </c>
      <c r="C147" s="90">
        <v>-37.226680999999999</v>
      </c>
      <c r="D147" s="90">
        <v>-25.597581999999999</v>
      </c>
      <c r="J147" s="90">
        <v>11954500000</v>
      </c>
      <c r="K147" s="90">
        <v>-58.308456</v>
      </c>
      <c r="L147" s="90">
        <v>-43.741847999999997</v>
      </c>
    </row>
    <row r="148" spans="2:16" x14ac:dyDescent="0.25">
      <c r="B148" s="90" t="s">
        <v>21</v>
      </c>
      <c r="C148" s="90"/>
      <c r="D148" s="90"/>
      <c r="J148" s="90" t="s">
        <v>21</v>
      </c>
      <c r="K148" s="90"/>
      <c r="L148" s="90"/>
    </row>
    <row r="149" spans="2:16" x14ac:dyDescent="0.25">
      <c r="B149" s="90"/>
      <c r="C149" s="90"/>
      <c r="D149" s="90"/>
      <c r="F149" s="6" t="s">
        <v>27</v>
      </c>
      <c r="J149" s="90"/>
      <c r="K149" s="90"/>
      <c r="L149" s="90"/>
      <c r="N149" s="6" t="s">
        <v>27</v>
      </c>
    </row>
    <row r="150" spans="2:16" ht="15.75" x14ac:dyDescent="0.25">
      <c r="B150" s="90"/>
      <c r="C150" s="90"/>
      <c r="D150" s="90"/>
      <c r="F150" s="6" t="s">
        <v>19</v>
      </c>
      <c r="G150" s="6" t="str">
        <f t="shared" ref="G150:G169" si="24">D176</f>
        <v>2Rx3L dBc(DB)</v>
      </c>
      <c r="H150" s="35">
        <v>2</v>
      </c>
      <c r="J150" s="90"/>
      <c r="K150" s="90"/>
      <c r="L150" s="90"/>
      <c r="N150" s="6" t="s">
        <v>19</v>
      </c>
      <c r="O150" s="6" t="str">
        <f t="shared" ref="O150:O169" si="25">L176</f>
        <v>2Rx3L dBc(DB)</v>
      </c>
      <c r="P150" s="35">
        <v>2</v>
      </c>
    </row>
    <row r="151" spans="2:16" ht="15.75" x14ac:dyDescent="0.25">
      <c r="B151" s="90" t="s">
        <v>26</v>
      </c>
      <c r="C151" s="90"/>
      <c r="D151" s="90"/>
      <c r="F151" s="6">
        <f t="shared" ref="F151:F169" si="26">B177/1000000000</f>
        <v>2</v>
      </c>
      <c r="G151" s="6">
        <f t="shared" si="24"/>
        <v>-44.984253000000002</v>
      </c>
      <c r="H151" s="36">
        <f>ABS(AVERAGE(G151:G169)-(H150-1)*5)</f>
        <v>58.686152736842111</v>
      </c>
      <c r="J151" s="90" t="s">
        <v>26</v>
      </c>
      <c r="K151" s="90"/>
      <c r="L151" s="90"/>
      <c r="N151" s="6">
        <f t="shared" ref="N151:N169" si="27">J177/1000000000</f>
        <v>2</v>
      </c>
      <c r="O151" s="6">
        <f t="shared" si="25"/>
        <v>-50.241016000000002</v>
      </c>
      <c r="P151" s="36">
        <f>ABS(AVERAGE(O151:O169)-(P150-1)*5)</f>
        <v>57.057329473684213</v>
      </c>
    </row>
    <row r="152" spans="2:16" x14ac:dyDescent="0.25">
      <c r="B152" s="90" t="s">
        <v>19</v>
      </c>
      <c r="C152" s="90" t="s">
        <v>247</v>
      </c>
      <c r="D152" s="90" t="s">
        <v>223</v>
      </c>
      <c r="F152" s="6">
        <f t="shared" si="26"/>
        <v>3.2222222222222001</v>
      </c>
      <c r="G152" s="6">
        <f t="shared" si="24"/>
        <v>-39.605961000000001</v>
      </c>
      <c r="J152" s="90" t="s">
        <v>19</v>
      </c>
      <c r="K152" s="90" t="s">
        <v>247</v>
      </c>
      <c r="L152" s="90" t="s">
        <v>223</v>
      </c>
      <c r="N152" s="6">
        <f t="shared" si="27"/>
        <v>3.2222222222222001</v>
      </c>
      <c r="O152" s="6">
        <f t="shared" si="25"/>
        <v>-49.896583999999997</v>
      </c>
    </row>
    <row r="153" spans="2:16" x14ac:dyDescent="0.25">
      <c r="B153" s="90">
        <v>1954500000</v>
      </c>
      <c r="C153" s="90">
        <v>-69.760650999999996</v>
      </c>
      <c r="D153" s="90">
        <v>-63.296000999999997</v>
      </c>
      <c r="F153" s="6">
        <f t="shared" si="26"/>
        <v>4.4444444444444002</v>
      </c>
      <c r="G153" s="6">
        <f t="shared" si="24"/>
        <v>-40.966861999999999</v>
      </c>
      <c r="J153" s="90">
        <v>1954500000</v>
      </c>
      <c r="K153" s="90">
        <v>-85.354713000000004</v>
      </c>
      <c r="L153" s="90">
        <v>-75.328140000000005</v>
      </c>
      <c r="N153" s="6">
        <f t="shared" si="27"/>
        <v>4.4444444444444002</v>
      </c>
      <c r="O153" s="6">
        <f t="shared" si="25"/>
        <v>-62.984282999999998</v>
      </c>
    </row>
    <row r="154" spans="2:16" x14ac:dyDescent="0.25">
      <c r="B154" s="90">
        <v>3176722222.2221999</v>
      </c>
      <c r="C154" s="90">
        <v>-62.767273000000003</v>
      </c>
      <c r="D154" s="90">
        <v>-55.590794000000002</v>
      </c>
      <c r="F154" s="6">
        <f t="shared" si="26"/>
        <v>5.6666666666667007</v>
      </c>
      <c r="G154" s="6">
        <f t="shared" si="24"/>
        <v>-46.372687999999997</v>
      </c>
      <c r="J154" s="90">
        <v>3176722222.2221999</v>
      </c>
      <c r="K154" s="90">
        <v>-75.803978000000001</v>
      </c>
      <c r="L154" s="90">
        <v>-67.392960000000002</v>
      </c>
      <c r="N154" s="6">
        <f t="shared" si="27"/>
        <v>5.6666666666667007</v>
      </c>
      <c r="O154" s="6">
        <f t="shared" si="25"/>
        <v>-42.109687999999998</v>
      </c>
    </row>
    <row r="155" spans="2:16" x14ac:dyDescent="0.25">
      <c r="B155" s="90">
        <v>4398944444.4443998</v>
      </c>
      <c r="C155" s="90">
        <v>-63.972462</v>
      </c>
      <c r="D155" s="90">
        <v>-57.357807000000001</v>
      </c>
      <c r="F155" s="6">
        <f t="shared" si="26"/>
        <v>6.8888888888888999</v>
      </c>
      <c r="G155" s="6">
        <f t="shared" si="24"/>
        <v>-46.287627999999998</v>
      </c>
      <c r="J155" s="90">
        <v>4398944444.4443998</v>
      </c>
      <c r="K155" s="90">
        <v>-73.461281</v>
      </c>
      <c r="L155" s="90">
        <v>-65.102920999999995</v>
      </c>
      <c r="N155" s="6">
        <f t="shared" si="27"/>
        <v>6.8888888888888999</v>
      </c>
      <c r="O155" s="6">
        <f t="shared" si="25"/>
        <v>-50.837696000000001</v>
      </c>
    </row>
    <row r="156" spans="2:16" x14ac:dyDescent="0.25">
      <c r="B156" s="90">
        <v>5621166666.6667004</v>
      </c>
      <c r="C156" s="90">
        <v>-69.273765999999995</v>
      </c>
      <c r="D156" s="90">
        <v>-62.597842999999997</v>
      </c>
      <c r="F156" s="6">
        <f t="shared" si="26"/>
        <v>8.1111111111111001</v>
      </c>
      <c r="G156" s="6">
        <f t="shared" si="24"/>
        <v>-43.043292999999998</v>
      </c>
      <c r="J156" s="90">
        <v>5621166666.6667004</v>
      </c>
      <c r="K156" s="90">
        <v>-85.071151999999998</v>
      </c>
      <c r="L156" s="90">
        <v>-76.724579000000006</v>
      </c>
      <c r="N156" s="6">
        <f t="shared" si="27"/>
        <v>8.1111111111111001</v>
      </c>
      <c r="O156" s="6">
        <f t="shared" si="25"/>
        <v>-71.123458999999997</v>
      </c>
    </row>
    <row r="157" spans="2:16" x14ac:dyDescent="0.25">
      <c r="B157" s="90">
        <v>6843388888.8888998</v>
      </c>
      <c r="C157" s="90">
        <v>-76.846267999999995</v>
      </c>
      <c r="D157" s="90">
        <v>-70.296790999999999</v>
      </c>
      <c r="F157" s="6">
        <f t="shared" si="26"/>
        <v>9.3333333333333002</v>
      </c>
      <c r="G157" s="6">
        <f t="shared" si="24"/>
        <v>-59.997962999999999</v>
      </c>
      <c r="J157" s="90">
        <v>6843388888.8888998</v>
      </c>
      <c r="K157" s="90">
        <v>-80.063689999999994</v>
      </c>
      <c r="L157" s="90">
        <v>-72.085792999999995</v>
      </c>
      <c r="N157" s="6">
        <f t="shared" si="27"/>
        <v>9.3333333333333002</v>
      </c>
      <c r="O157" s="6">
        <f t="shared" si="25"/>
        <v>-52.991416999999998</v>
      </c>
    </row>
    <row r="158" spans="2:16" x14ac:dyDescent="0.25">
      <c r="B158" s="90">
        <v>8065611111.1111002</v>
      </c>
      <c r="C158" s="90">
        <v>-90.859595999999996</v>
      </c>
      <c r="D158" s="90">
        <v>-84.105362</v>
      </c>
      <c r="F158" s="6">
        <f t="shared" si="26"/>
        <v>10.555555555555999</v>
      </c>
      <c r="G158" s="6">
        <f t="shared" si="24"/>
        <v>-51.375340000000001</v>
      </c>
      <c r="J158" s="90">
        <v>8065611111.1111002</v>
      </c>
      <c r="K158" s="90">
        <v>-81.986237000000003</v>
      </c>
      <c r="L158" s="90">
        <v>-73.526848000000001</v>
      </c>
      <c r="N158" s="6">
        <f t="shared" si="27"/>
        <v>10.555555555555999</v>
      </c>
      <c r="O158" s="6">
        <f t="shared" si="25"/>
        <v>-59.069088000000001</v>
      </c>
    </row>
    <row r="159" spans="2:16" x14ac:dyDescent="0.25">
      <c r="B159" s="90">
        <v>9287833333.3332996</v>
      </c>
      <c r="C159" s="90">
        <v>-84.296691999999993</v>
      </c>
      <c r="D159" s="90">
        <v>-76.840430999999995</v>
      </c>
      <c r="F159" s="6">
        <f t="shared" si="26"/>
        <v>11.777777777778001</v>
      </c>
      <c r="G159" s="6">
        <f t="shared" si="24"/>
        <v>-55.678908999999997</v>
      </c>
      <c r="J159" s="90">
        <v>9287833333.3332996</v>
      </c>
      <c r="K159" s="90">
        <v>-71.636184999999998</v>
      </c>
      <c r="L159" s="90">
        <v>-63.095447999999998</v>
      </c>
      <c r="N159" s="6">
        <f t="shared" si="27"/>
        <v>11.777777777778001</v>
      </c>
      <c r="O159" s="6">
        <f t="shared" si="25"/>
        <v>-62.043694000000002</v>
      </c>
    </row>
    <row r="160" spans="2:16" x14ac:dyDescent="0.25">
      <c r="B160" s="90">
        <v>10510055555.556</v>
      </c>
      <c r="C160" s="90">
        <v>-80.570235999999994</v>
      </c>
      <c r="D160" s="90">
        <v>-73.314353999999994</v>
      </c>
      <c r="F160" s="6">
        <f t="shared" si="26"/>
        <v>13</v>
      </c>
      <c r="G160" s="6">
        <f t="shared" si="24"/>
        <v>-54.626987</v>
      </c>
      <c r="J160" s="90">
        <v>10510055555.556</v>
      </c>
      <c r="K160" s="90">
        <v>-69.595421000000002</v>
      </c>
      <c r="L160" s="90">
        <v>-60.722073000000002</v>
      </c>
      <c r="N160" s="6">
        <f t="shared" si="27"/>
        <v>13</v>
      </c>
      <c r="O160" s="6">
        <f t="shared" si="25"/>
        <v>-51.117747999999999</v>
      </c>
    </row>
    <row r="161" spans="2:16" x14ac:dyDescent="0.25">
      <c r="B161" s="90">
        <v>11732277777.778</v>
      </c>
      <c r="C161" s="90">
        <v>-81.108078000000006</v>
      </c>
      <c r="D161" s="90">
        <v>-73.242797999999993</v>
      </c>
      <c r="F161" s="6">
        <f t="shared" si="26"/>
        <v>14.222222222221999</v>
      </c>
      <c r="G161" s="6">
        <f t="shared" si="24"/>
        <v>-60.140991</v>
      </c>
      <c r="J161" s="90">
        <v>11732277777.778</v>
      </c>
      <c r="K161" s="90">
        <v>-80.953582999999995</v>
      </c>
      <c r="L161" s="90">
        <v>-71.442734000000002</v>
      </c>
      <c r="N161" s="6">
        <f t="shared" si="27"/>
        <v>14.222222222221999</v>
      </c>
      <c r="O161" s="6">
        <f t="shared" si="25"/>
        <v>-50.514502999999998</v>
      </c>
    </row>
    <row r="162" spans="2:16" x14ac:dyDescent="0.25">
      <c r="B162" s="90">
        <v>12954500000</v>
      </c>
      <c r="C162" s="90">
        <v>-74.860534999999999</v>
      </c>
      <c r="D162" s="90">
        <v>-67.636307000000002</v>
      </c>
      <c r="F162" s="6">
        <f t="shared" si="26"/>
        <v>15.444444444444001</v>
      </c>
      <c r="G162" s="6">
        <f t="shared" si="24"/>
        <v>-54.622478000000001</v>
      </c>
      <c r="J162" s="90">
        <v>12954500000</v>
      </c>
      <c r="K162" s="90">
        <v>-73.661484000000002</v>
      </c>
      <c r="L162" s="90">
        <v>-63.989604999999997</v>
      </c>
      <c r="N162" s="6">
        <f t="shared" si="27"/>
        <v>15.444444444444001</v>
      </c>
      <c r="O162" s="6">
        <f t="shared" si="25"/>
        <v>-52.144573000000001</v>
      </c>
    </row>
    <row r="163" spans="2:16" x14ac:dyDescent="0.25">
      <c r="B163" s="90">
        <v>14176722222.222</v>
      </c>
      <c r="C163" s="90">
        <v>-76.045410000000004</v>
      </c>
      <c r="D163" s="90">
        <v>-68.912009999999995</v>
      </c>
      <c r="F163" s="6">
        <f t="shared" si="26"/>
        <v>16.666666666666998</v>
      </c>
      <c r="G163" s="6">
        <f t="shared" si="24"/>
        <v>-49.380386000000001</v>
      </c>
      <c r="J163" s="90">
        <v>14176722222.222</v>
      </c>
      <c r="K163" s="90">
        <v>-75.393707000000006</v>
      </c>
      <c r="L163" s="90">
        <v>-65.867401000000001</v>
      </c>
      <c r="N163" s="6">
        <f t="shared" si="27"/>
        <v>16.666666666666998</v>
      </c>
      <c r="O163" s="6">
        <f t="shared" si="25"/>
        <v>-45.539012999999997</v>
      </c>
    </row>
    <row r="164" spans="2:16" x14ac:dyDescent="0.25">
      <c r="B164" s="90">
        <v>15398944444.444</v>
      </c>
      <c r="C164" s="90">
        <v>-70.043471999999994</v>
      </c>
      <c r="D164" s="90">
        <v>-62.818291000000002</v>
      </c>
      <c r="F164" s="6">
        <f t="shared" si="26"/>
        <v>17.888888888888999</v>
      </c>
      <c r="G164" s="6">
        <f t="shared" si="24"/>
        <v>-55.353642000000001</v>
      </c>
      <c r="J164" s="90">
        <v>15398944444.444</v>
      </c>
      <c r="K164" s="90">
        <v>-71.177314999999993</v>
      </c>
      <c r="L164" s="90">
        <v>-61.944225000000003</v>
      </c>
      <c r="N164" s="6">
        <f t="shared" si="27"/>
        <v>17.888888888888999</v>
      </c>
      <c r="O164" s="6">
        <f t="shared" si="25"/>
        <v>-43.743813000000003</v>
      </c>
    </row>
    <row r="165" spans="2:16" x14ac:dyDescent="0.25">
      <c r="B165" s="90">
        <v>16621166666.667</v>
      </c>
      <c r="C165" s="90">
        <v>-65.359641999999994</v>
      </c>
      <c r="D165" s="90">
        <v>-57.479129999999998</v>
      </c>
      <c r="F165" s="6">
        <f t="shared" si="26"/>
        <v>19.111111111111001</v>
      </c>
      <c r="G165" s="6">
        <f t="shared" si="24"/>
        <v>-63.125445999999997</v>
      </c>
      <c r="J165" s="90">
        <v>16621166666.667</v>
      </c>
      <c r="K165" s="90">
        <v>-68.886977999999999</v>
      </c>
      <c r="L165" s="90">
        <v>-59.593403000000002</v>
      </c>
      <c r="N165" s="6">
        <f t="shared" si="27"/>
        <v>19.111111111111001</v>
      </c>
      <c r="O165" s="6">
        <f t="shared" si="25"/>
        <v>-54.019309999999997</v>
      </c>
    </row>
    <row r="166" spans="2:16" x14ac:dyDescent="0.25">
      <c r="B166" s="90">
        <v>17843388888.889</v>
      </c>
      <c r="C166" s="90">
        <v>-68.188843000000006</v>
      </c>
      <c r="D166" s="90">
        <v>-59.637740999999998</v>
      </c>
      <c r="F166" s="6">
        <f t="shared" si="26"/>
        <v>20.333333333333002</v>
      </c>
      <c r="G166" s="6">
        <f t="shared" si="24"/>
        <v>-60.983803000000002</v>
      </c>
      <c r="J166" s="90">
        <v>17843388888.889</v>
      </c>
      <c r="K166" s="90">
        <v>-71.786323999999993</v>
      </c>
      <c r="L166" s="90">
        <v>-61.888916000000002</v>
      </c>
      <c r="N166" s="6">
        <f t="shared" si="27"/>
        <v>20.333333333333002</v>
      </c>
      <c r="O166" s="6">
        <f t="shared" si="25"/>
        <v>-46.639403999999999</v>
      </c>
    </row>
    <row r="167" spans="2:16" x14ac:dyDescent="0.25">
      <c r="B167" s="90">
        <v>19065611111.111</v>
      </c>
      <c r="C167" s="90">
        <v>-63.499721999999998</v>
      </c>
      <c r="D167" s="90">
        <v>-54.492621999999997</v>
      </c>
      <c r="F167" s="6">
        <f t="shared" si="26"/>
        <v>21.555555555556001</v>
      </c>
      <c r="G167" s="6">
        <f t="shared" si="24"/>
        <v>-65.437454000000002</v>
      </c>
      <c r="J167" s="90">
        <v>19065611111.111</v>
      </c>
      <c r="K167" s="90">
        <v>-71.753219999999999</v>
      </c>
      <c r="L167" s="90">
        <v>-60.164135000000002</v>
      </c>
      <c r="N167" s="6">
        <f t="shared" si="27"/>
        <v>21.555555555556001</v>
      </c>
      <c r="O167" s="6">
        <f t="shared" si="25"/>
        <v>-46.723007000000003</v>
      </c>
    </row>
    <row r="168" spans="2:16" x14ac:dyDescent="0.25">
      <c r="B168" s="90">
        <v>20287833333.333</v>
      </c>
      <c r="C168" s="90">
        <v>-66.346191000000005</v>
      </c>
      <c r="D168" s="90">
        <v>-56.348610000000001</v>
      </c>
      <c r="F168" s="6">
        <f t="shared" si="26"/>
        <v>22.777777777777999</v>
      </c>
      <c r="G168" s="6">
        <f t="shared" si="24"/>
        <v>-58.701439000000001</v>
      </c>
      <c r="J168" s="90">
        <v>20287833333.333</v>
      </c>
      <c r="K168" s="90">
        <v>-89.562629999999999</v>
      </c>
      <c r="L168" s="90">
        <v>-77.838172999999998</v>
      </c>
      <c r="N168" s="6">
        <f t="shared" si="27"/>
        <v>22.777777777777999</v>
      </c>
      <c r="O168" s="6">
        <f t="shared" si="25"/>
        <v>-46.570926999999998</v>
      </c>
    </row>
    <row r="169" spans="2:16" x14ac:dyDescent="0.25">
      <c r="B169" s="90">
        <v>21510055555.556</v>
      </c>
      <c r="C169" s="90">
        <v>-69.297355999999994</v>
      </c>
      <c r="D169" s="90">
        <v>-58.556572000000003</v>
      </c>
      <c r="F169" s="6">
        <f t="shared" si="26"/>
        <v>24</v>
      </c>
      <c r="G169" s="6">
        <f t="shared" si="24"/>
        <v>-69.351378999999994</v>
      </c>
      <c r="J169" s="90">
        <v>21510055555.556</v>
      </c>
      <c r="K169" s="90">
        <v>-92.027962000000002</v>
      </c>
      <c r="L169" s="90">
        <v>-80.531127999999995</v>
      </c>
      <c r="N169" s="6">
        <f t="shared" si="27"/>
        <v>24</v>
      </c>
      <c r="O169" s="6">
        <f t="shared" si="25"/>
        <v>-50.780037</v>
      </c>
    </row>
    <row r="170" spans="2:16" x14ac:dyDescent="0.25">
      <c r="B170" s="90">
        <v>22732277777.778</v>
      </c>
      <c r="C170" s="90">
        <v>-63.324711000000001</v>
      </c>
      <c r="D170" s="90">
        <v>-52.206679999999999</v>
      </c>
      <c r="F170" s="6" t="s">
        <v>21</v>
      </c>
      <c r="J170" s="90">
        <v>22732277777.778</v>
      </c>
      <c r="K170" s="90">
        <v>-78.476387000000003</v>
      </c>
      <c r="L170" s="90">
        <v>-66.327522000000002</v>
      </c>
      <c r="N170" s="6" t="s">
        <v>21</v>
      </c>
    </row>
    <row r="171" spans="2:16" x14ac:dyDescent="0.25">
      <c r="B171" s="90">
        <v>23954500000</v>
      </c>
      <c r="C171" s="90">
        <v>-66.752823000000006</v>
      </c>
      <c r="D171" s="90">
        <v>-55.123725999999998</v>
      </c>
      <c r="J171" s="90">
        <v>23954500000</v>
      </c>
      <c r="K171" s="90">
        <v>-75.778755000000004</v>
      </c>
      <c r="L171" s="90">
        <v>-61.212150999999999</v>
      </c>
    </row>
    <row r="172" spans="2:16" x14ac:dyDescent="0.25">
      <c r="B172" s="90" t="s">
        <v>21</v>
      </c>
      <c r="C172" s="90"/>
      <c r="D172" s="90"/>
      <c r="J172" s="90" t="s">
        <v>21</v>
      </c>
      <c r="K172" s="90"/>
      <c r="L172" s="90"/>
    </row>
    <row r="173" spans="2:16" x14ac:dyDescent="0.25">
      <c r="B173" s="90"/>
      <c r="C173" s="90"/>
      <c r="D173" s="90"/>
      <c r="F173" s="6" t="s">
        <v>28</v>
      </c>
      <c r="J173" s="90"/>
      <c r="K173" s="90"/>
      <c r="L173" s="90"/>
      <c r="N173" s="6" t="s">
        <v>28</v>
      </c>
    </row>
    <row r="174" spans="2:16" ht="15.75" x14ac:dyDescent="0.25">
      <c r="B174" s="90"/>
      <c r="C174" s="90"/>
      <c r="D174" s="90"/>
      <c r="F174" s="6" t="s">
        <v>19</v>
      </c>
      <c r="G174" s="6" t="str">
        <f t="shared" ref="G174:G193" si="28">D200</f>
        <v>2Rx4L dBc(DB)</v>
      </c>
      <c r="H174" s="35">
        <v>2</v>
      </c>
      <c r="J174" s="90"/>
      <c r="K174" s="90"/>
      <c r="L174" s="90"/>
      <c r="N174" s="6" t="s">
        <v>19</v>
      </c>
      <c r="O174" s="6" t="str">
        <f t="shared" ref="O174:O193" si="29">L200</f>
        <v>2Rx4L dBc(DB)</v>
      </c>
      <c r="P174" s="35">
        <v>2</v>
      </c>
    </row>
    <row r="175" spans="2:16" ht="15.75" x14ac:dyDescent="0.25">
      <c r="B175" s="90" t="s">
        <v>27</v>
      </c>
      <c r="C175" s="90"/>
      <c r="D175" s="90"/>
      <c r="F175" s="6">
        <f t="shared" ref="F175:F193" si="30">B201/1000000000</f>
        <v>2</v>
      </c>
      <c r="G175" s="6">
        <f t="shared" si="28"/>
        <v>-43.760925</v>
      </c>
      <c r="H175" s="36">
        <f>ABS(AVERAGE(G175:G193)-(H174-1)*5)</f>
        <v>69.718396315789462</v>
      </c>
      <c r="J175" s="90" t="s">
        <v>27</v>
      </c>
      <c r="K175" s="90"/>
      <c r="L175" s="90"/>
      <c r="N175" s="6">
        <f t="shared" ref="N175:N193" si="31">J201/1000000000</f>
        <v>2</v>
      </c>
      <c r="O175" s="6">
        <f t="shared" si="29"/>
        <v>-76.327858000000006</v>
      </c>
      <c r="P175" s="36">
        <f>ABS(AVERAGE(O175:O193)-(P174-1)*5)</f>
        <v>73.775469736842112</v>
      </c>
    </row>
    <row r="176" spans="2:16" x14ac:dyDescent="0.25">
      <c r="B176" s="90" t="s">
        <v>19</v>
      </c>
      <c r="C176" s="90" t="s">
        <v>248</v>
      </c>
      <c r="D176" s="90" t="s">
        <v>249</v>
      </c>
      <c r="F176" s="6">
        <f t="shared" si="30"/>
        <v>3.2222222222222001</v>
      </c>
      <c r="G176" s="6">
        <f t="shared" si="28"/>
        <v>-50.361015000000002</v>
      </c>
      <c r="J176" s="90" t="s">
        <v>19</v>
      </c>
      <c r="K176" s="90" t="s">
        <v>248</v>
      </c>
      <c r="L176" s="90" t="s">
        <v>249</v>
      </c>
      <c r="N176" s="6">
        <f t="shared" si="31"/>
        <v>3.2222222222222001</v>
      </c>
      <c r="O176" s="6">
        <f t="shared" si="29"/>
        <v>-53.618515000000002</v>
      </c>
    </row>
    <row r="177" spans="2:15" x14ac:dyDescent="0.25">
      <c r="B177" s="90">
        <v>2000000000</v>
      </c>
      <c r="C177" s="90">
        <v>-51.448906000000001</v>
      </c>
      <c r="D177" s="90">
        <v>-44.984253000000002</v>
      </c>
      <c r="F177" s="6">
        <f t="shared" si="30"/>
        <v>4.4444444444444002</v>
      </c>
      <c r="G177" s="6">
        <f t="shared" si="28"/>
        <v>-65.996323000000004</v>
      </c>
      <c r="J177" s="90">
        <v>2000000000</v>
      </c>
      <c r="K177" s="90">
        <v>-60.267592999999998</v>
      </c>
      <c r="L177" s="90">
        <v>-50.241016000000002</v>
      </c>
      <c r="N177" s="6">
        <f t="shared" si="31"/>
        <v>4.4444444444444002</v>
      </c>
      <c r="O177" s="6">
        <f t="shared" si="29"/>
        <v>-57.448677000000004</v>
      </c>
    </row>
    <row r="178" spans="2:15" x14ac:dyDescent="0.25">
      <c r="B178" s="90">
        <v>3222222222.2221999</v>
      </c>
      <c r="C178" s="90">
        <v>-46.782440000000001</v>
      </c>
      <c r="D178" s="90">
        <v>-39.605961000000001</v>
      </c>
      <c r="F178" s="6">
        <f t="shared" si="30"/>
        <v>5.6666666666667007</v>
      </c>
      <c r="G178" s="6">
        <f t="shared" si="28"/>
        <v>-67.353515999999999</v>
      </c>
      <c r="J178" s="90">
        <v>3222222222.2221999</v>
      </c>
      <c r="K178" s="90">
        <v>-58.307602000000003</v>
      </c>
      <c r="L178" s="90">
        <v>-49.896583999999997</v>
      </c>
      <c r="N178" s="6">
        <f t="shared" si="31"/>
        <v>5.6666666666667007</v>
      </c>
      <c r="O178" s="6">
        <f t="shared" si="29"/>
        <v>-66.325622999999993</v>
      </c>
    </row>
    <row r="179" spans="2:15" x14ac:dyDescent="0.25">
      <c r="B179" s="90">
        <v>4444444444.4443998</v>
      </c>
      <c r="C179" s="90">
        <v>-47.581516000000001</v>
      </c>
      <c r="D179" s="90">
        <v>-40.966861999999999</v>
      </c>
      <c r="F179" s="6">
        <f t="shared" si="30"/>
        <v>6.8888888888888999</v>
      </c>
      <c r="G179" s="6">
        <f t="shared" si="28"/>
        <v>-64.604134000000002</v>
      </c>
      <c r="J179" s="90">
        <v>4444444444.4443998</v>
      </c>
      <c r="K179" s="90">
        <v>-71.342644000000007</v>
      </c>
      <c r="L179" s="90">
        <v>-62.984282999999998</v>
      </c>
      <c r="N179" s="6">
        <f t="shared" si="31"/>
        <v>6.8888888888888999</v>
      </c>
      <c r="O179" s="6">
        <f t="shared" si="29"/>
        <v>-65.061760000000007</v>
      </c>
    </row>
    <row r="180" spans="2:15" x14ac:dyDescent="0.25">
      <c r="B180" s="90">
        <v>5666666666.6667004</v>
      </c>
      <c r="C180" s="90">
        <v>-53.048611000000001</v>
      </c>
      <c r="D180" s="90">
        <v>-46.372687999999997</v>
      </c>
      <c r="F180" s="6">
        <f t="shared" si="30"/>
        <v>8.1111111111111001</v>
      </c>
      <c r="G180" s="6">
        <f t="shared" si="28"/>
        <v>-65.060012999999998</v>
      </c>
      <c r="J180" s="90">
        <v>5666666666.6667004</v>
      </c>
      <c r="K180" s="90">
        <v>-50.456268000000001</v>
      </c>
      <c r="L180" s="90">
        <v>-42.109687999999998</v>
      </c>
      <c r="N180" s="6">
        <f t="shared" si="31"/>
        <v>8.1111111111111001</v>
      </c>
      <c r="O180" s="6">
        <f t="shared" si="29"/>
        <v>-62.087569999999999</v>
      </c>
    </row>
    <row r="181" spans="2:15" x14ac:dyDescent="0.25">
      <c r="B181" s="90">
        <v>6888888888.8888998</v>
      </c>
      <c r="C181" s="90">
        <v>-52.837100999999997</v>
      </c>
      <c r="D181" s="90">
        <v>-46.287627999999998</v>
      </c>
      <c r="F181" s="6">
        <f t="shared" si="30"/>
        <v>9.3333333333333002</v>
      </c>
      <c r="G181" s="6">
        <f t="shared" si="28"/>
        <v>-59.551837999999996</v>
      </c>
      <c r="J181" s="90">
        <v>6888888888.8888998</v>
      </c>
      <c r="K181" s="90">
        <v>-58.815598000000001</v>
      </c>
      <c r="L181" s="90">
        <v>-50.837696000000001</v>
      </c>
      <c r="N181" s="6">
        <f t="shared" si="31"/>
        <v>9.3333333333333002</v>
      </c>
      <c r="O181" s="6">
        <f t="shared" si="29"/>
        <v>-61.970317999999999</v>
      </c>
    </row>
    <row r="182" spans="2:15" x14ac:dyDescent="0.25">
      <c r="B182" s="90">
        <v>8111111111.1111002</v>
      </c>
      <c r="C182" s="90">
        <v>-49.797527000000002</v>
      </c>
      <c r="D182" s="90">
        <v>-43.043292999999998</v>
      </c>
      <c r="F182" s="6">
        <f t="shared" si="30"/>
        <v>10.555555555555999</v>
      </c>
      <c r="G182" s="6">
        <f t="shared" si="28"/>
        <v>-55.806313000000003</v>
      </c>
      <c r="J182" s="90">
        <v>8111111111.1111002</v>
      </c>
      <c r="K182" s="90">
        <v>-79.582847999999998</v>
      </c>
      <c r="L182" s="90">
        <v>-71.123458999999997</v>
      </c>
      <c r="N182" s="6">
        <f t="shared" si="31"/>
        <v>10.555555555555999</v>
      </c>
      <c r="O182" s="6">
        <f t="shared" si="29"/>
        <v>-67.533516000000006</v>
      </c>
    </row>
    <row r="183" spans="2:15" x14ac:dyDescent="0.25">
      <c r="B183" s="90">
        <v>9333333333.3332996</v>
      </c>
      <c r="C183" s="90">
        <v>-67.454223999999996</v>
      </c>
      <c r="D183" s="90">
        <v>-59.997962999999999</v>
      </c>
      <c r="F183" s="6">
        <f t="shared" si="30"/>
        <v>11.777777777778001</v>
      </c>
      <c r="G183" s="6">
        <f t="shared" si="28"/>
        <v>-66.542800999999997</v>
      </c>
      <c r="J183" s="90">
        <v>9333333333.3332996</v>
      </c>
      <c r="K183" s="90">
        <v>-61.532153999999998</v>
      </c>
      <c r="L183" s="90">
        <v>-52.991416999999998</v>
      </c>
      <c r="N183" s="6">
        <f t="shared" si="31"/>
        <v>11.777777777778001</v>
      </c>
      <c r="O183" s="6">
        <f t="shared" si="29"/>
        <v>-78.104797000000005</v>
      </c>
    </row>
    <row r="184" spans="2:15" x14ac:dyDescent="0.25">
      <c r="B184" s="90">
        <v>10555555555.556</v>
      </c>
      <c r="C184" s="90">
        <v>-58.631222000000001</v>
      </c>
      <c r="D184" s="90">
        <v>-51.375340000000001</v>
      </c>
      <c r="F184" s="6">
        <f t="shared" si="30"/>
        <v>13</v>
      </c>
      <c r="G184" s="6">
        <f t="shared" si="28"/>
        <v>-71.632294000000002</v>
      </c>
      <c r="J184" s="90">
        <v>10555555555.556</v>
      </c>
      <c r="K184" s="90">
        <v>-67.942436000000001</v>
      </c>
      <c r="L184" s="90">
        <v>-59.069088000000001</v>
      </c>
      <c r="N184" s="6">
        <f t="shared" si="31"/>
        <v>13</v>
      </c>
      <c r="O184" s="6">
        <f t="shared" si="29"/>
        <v>-87.342842000000005</v>
      </c>
    </row>
    <row r="185" spans="2:15" x14ac:dyDescent="0.25">
      <c r="B185" s="90">
        <v>11777777777.778</v>
      </c>
      <c r="C185" s="90">
        <v>-63.544189000000003</v>
      </c>
      <c r="D185" s="90">
        <v>-55.678908999999997</v>
      </c>
      <c r="F185" s="6">
        <f t="shared" si="30"/>
        <v>14.222222222221999</v>
      </c>
      <c r="G185" s="6">
        <f t="shared" si="28"/>
        <v>-70.337508999999997</v>
      </c>
      <c r="J185" s="90">
        <v>11777777777.778</v>
      </c>
      <c r="K185" s="90">
        <v>-71.554542999999995</v>
      </c>
      <c r="L185" s="90">
        <v>-62.043694000000002</v>
      </c>
      <c r="N185" s="6">
        <f t="shared" si="31"/>
        <v>14.222222222221999</v>
      </c>
      <c r="O185" s="6">
        <f t="shared" si="29"/>
        <v>-79.912673999999996</v>
      </c>
    </row>
    <row r="186" spans="2:15" x14ac:dyDescent="0.25">
      <c r="B186" s="90">
        <v>13000000000</v>
      </c>
      <c r="C186" s="90">
        <v>-61.851219</v>
      </c>
      <c r="D186" s="90">
        <v>-54.626987</v>
      </c>
      <c r="F186" s="6">
        <f t="shared" si="30"/>
        <v>15.444444444444001</v>
      </c>
      <c r="G186" s="6">
        <f t="shared" si="28"/>
        <v>-74.039885999999996</v>
      </c>
      <c r="J186" s="90">
        <v>13000000000</v>
      </c>
      <c r="K186" s="90">
        <v>-60.789627000000003</v>
      </c>
      <c r="L186" s="90">
        <v>-51.117747999999999</v>
      </c>
      <c r="N186" s="6">
        <f t="shared" si="31"/>
        <v>15.444444444444001</v>
      </c>
      <c r="O186" s="6">
        <f t="shared" si="29"/>
        <v>-87.094718999999998</v>
      </c>
    </row>
    <row r="187" spans="2:15" x14ac:dyDescent="0.25">
      <c r="B187" s="90">
        <v>14222222222.222</v>
      </c>
      <c r="C187" s="90">
        <v>-67.274399000000003</v>
      </c>
      <c r="D187" s="90">
        <v>-60.140991</v>
      </c>
      <c r="F187" s="6">
        <f t="shared" si="30"/>
        <v>16.666666666666998</v>
      </c>
      <c r="G187" s="6">
        <f t="shared" si="28"/>
        <v>-68.880218999999997</v>
      </c>
      <c r="J187" s="90">
        <v>14222222222.222</v>
      </c>
      <c r="K187" s="90">
        <v>-60.040813</v>
      </c>
      <c r="L187" s="90">
        <v>-50.514502999999998</v>
      </c>
      <c r="N187" s="6">
        <f t="shared" si="31"/>
        <v>16.666666666666998</v>
      </c>
      <c r="O187" s="6">
        <f t="shared" si="29"/>
        <v>-69.454284999999999</v>
      </c>
    </row>
    <row r="188" spans="2:15" x14ac:dyDescent="0.25">
      <c r="B188" s="90">
        <v>15444444444.444</v>
      </c>
      <c r="C188" s="90">
        <v>-61.847659999999998</v>
      </c>
      <c r="D188" s="90">
        <v>-54.622478000000001</v>
      </c>
      <c r="F188" s="6">
        <f t="shared" si="30"/>
        <v>17.888888888888999</v>
      </c>
      <c r="G188" s="6">
        <f t="shared" si="28"/>
        <v>-72.499184</v>
      </c>
      <c r="J188" s="90">
        <v>15444444444.444</v>
      </c>
      <c r="K188" s="90">
        <v>-61.377662999999998</v>
      </c>
      <c r="L188" s="90">
        <v>-52.144573000000001</v>
      </c>
      <c r="N188" s="6">
        <f t="shared" si="31"/>
        <v>17.888888888888999</v>
      </c>
      <c r="O188" s="6">
        <f t="shared" si="29"/>
        <v>-65.121887000000001</v>
      </c>
    </row>
    <row r="189" spans="2:15" x14ac:dyDescent="0.25">
      <c r="B189" s="90">
        <v>16666666666.667</v>
      </c>
      <c r="C189" s="90">
        <v>-57.260899000000002</v>
      </c>
      <c r="D189" s="90">
        <v>-49.380386000000001</v>
      </c>
      <c r="F189" s="6">
        <f t="shared" si="30"/>
        <v>19.111111111111001</v>
      </c>
      <c r="G189" s="6">
        <f t="shared" si="28"/>
        <v>-66.574721999999994</v>
      </c>
      <c r="J189" s="90">
        <v>16666666666.667</v>
      </c>
      <c r="K189" s="90">
        <v>-54.832588000000001</v>
      </c>
      <c r="L189" s="90">
        <v>-45.539012999999997</v>
      </c>
      <c r="N189" s="6">
        <f t="shared" si="31"/>
        <v>19.111111111111001</v>
      </c>
      <c r="O189" s="6">
        <f t="shared" si="29"/>
        <v>-65.423264000000003</v>
      </c>
    </row>
    <row r="190" spans="2:15" x14ac:dyDescent="0.25">
      <c r="B190" s="90">
        <v>17888888888.889</v>
      </c>
      <c r="C190" s="90">
        <v>-63.904738999999999</v>
      </c>
      <c r="D190" s="90">
        <v>-55.353642000000001</v>
      </c>
      <c r="F190" s="6">
        <f t="shared" si="30"/>
        <v>20.333333333333002</v>
      </c>
      <c r="G190" s="6">
        <f t="shared" si="28"/>
        <v>-65.841171000000003</v>
      </c>
      <c r="J190" s="90">
        <v>17888888888.889</v>
      </c>
      <c r="K190" s="90">
        <v>-53.641216</v>
      </c>
      <c r="L190" s="90">
        <v>-43.743813000000003</v>
      </c>
      <c r="N190" s="6">
        <f t="shared" si="31"/>
        <v>20.333333333333002</v>
      </c>
      <c r="O190" s="6">
        <f t="shared" si="29"/>
        <v>-64.262694999999994</v>
      </c>
    </row>
    <row r="191" spans="2:15" x14ac:dyDescent="0.25">
      <c r="B191" s="90">
        <v>19111111111.111</v>
      </c>
      <c r="C191" s="90">
        <v>-72.132544999999993</v>
      </c>
      <c r="D191" s="90">
        <v>-63.125445999999997</v>
      </c>
      <c r="F191" s="6">
        <f t="shared" si="30"/>
        <v>21.555555555556001</v>
      </c>
      <c r="G191" s="6">
        <f t="shared" si="28"/>
        <v>-62.599986999999999</v>
      </c>
      <c r="J191" s="90">
        <v>19111111111.111</v>
      </c>
      <c r="K191" s="90">
        <v>-65.608390999999997</v>
      </c>
      <c r="L191" s="90">
        <v>-54.019309999999997</v>
      </c>
      <c r="N191" s="6">
        <f t="shared" si="31"/>
        <v>21.555555555556001</v>
      </c>
      <c r="O191" s="6">
        <f t="shared" si="29"/>
        <v>-63.710773000000003</v>
      </c>
    </row>
    <row r="192" spans="2:15" x14ac:dyDescent="0.25">
      <c r="B192" s="90">
        <v>20333333333.333</v>
      </c>
      <c r="C192" s="90">
        <v>-70.981384000000006</v>
      </c>
      <c r="D192" s="90">
        <v>-60.983803000000002</v>
      </c>
      <c r="F192" s="6">
        <f t="shared" si="30"/>
        <v>22.777777777777999</v>
      </c>
      <c r="G192" s="6">
        <f t="shared" si="28"/>
        <v>-66.325974000000002</v>
      </c>
      <c r="J192" s="90">
        <v>20333333333.333</v>
      </c>
      <c r="K192" s="90">
        <v>-58.363861</v>
      </c>
      <c r="L192" s="90">
        <v>-46.639403999999999</v>
      </c>
      <c r="N192" s="6">
        <f t="shared" si="31"/>
        <v>22.777777777777999</v>
      </c>
      <c r="O192" s="6">
        <f t="shared" si="29"/>
        <v>-65.541900999999996</v>
      </c>
    </row>
    <row r="193" spans="2:16" x14ac:dyDescent="0.25">
      <c r="B193" s="90">
        <v>21555555555.556</v>
      </c>
      <c r="C193" s="90">
        <v>-76.178237999999993</v>
      </c>
      <c r="D193" s="90">
        <v>-65.437454000000002</v>
      </c>
      <c r="F193" s="6">
        <f t="shared" si="30"/>
        <v>24</v>
      </c>
      <c r="G193" s="6">
        <f t="shared" si="28"/>
        <v>-71.881705999999994</v>
      </c>
      <c r="J193" s="90">
        <v>21555555555.556</v>
      </c>
      <c r="K193" s="90">
        <v>-58.219841000000002</v>
      </c>
      <c r="L193" s="90">
        <v>-46.723007000000003</v>
      </c>
      <c r="N193" s="6">
        <f t="shared" si="31"/>
        <v>24</v>
      </c>
      <c r="O193" s="6">
        <f t="shared" si="29"/>
        <v>-70.390251000000006</v>
      </c>
    </row>
    <row r="194" spans="2:16" x14ac:dyDescent="0.25">
      <c r="B194" s="90">
        <v>22777777777.778</v>
      </c>
      <c r="C194" s="90">
        <v>-69.819466000000006</v>
      </c>
      <c r="D194" s="90">
        <v>-58.701439000000001</v>
      </c>
      <c r="F194" s="6" t="s">
        <v>21</v>
      </c>
      <c r="J194" s="90">
        <v>22777777777.778</v>
      </c>
      <c r="K194" s="90">
        <v>-58.719788000000001</v>
      </c>
      <c r="L194" s="90">
        <v>-46.570926999999998</v>
      </c>
      <c r="N194" s="6" t="s">
        <v>21</v>
      </c>
    </row>
    <row r="195" spans="2:16" x14ac:dyDescent="0.25">
      <c r="B195" s="90">
        <v>24000000000</v>
      </c>
      <c r="C195" s="90">
        <v>-80.980475999999996</v>
      </c>
      <c r="D195" s="90">
        <v>-69.351378999999994</v>
      </c>
      <c r="J195" s="90">
        <v>24000000000</v>
      </c>
      <c r="K195" s="90">
        <v>-65.346642000000003</v>
      </c>
      <c r="L195" s="90">
        <v>-50.780037</v>
      </c>
    </row>
    <row r="196" spans="2:16" x14ac:dyDescent="0.25">
      <c r="B196" s="90" t="s">
        <v>21</v>
      </c>
      <c r="C196" s="90"/>
      <c r="D196" s="90"/>
      <c r="J196" s="90" t="s">
        <v>21</v>
      </c>
      <c r="K196" s="90"/>
      <c r="L196" s="90"/>
    </row>
    <row r="197" spans="2:16" x14ac:dyDescent="0.25">
      <c r="B197" s="90"/>
      <c r="C197" s="90"/>
      <c r="D197" s="90"/>
      <c r="F197" s="6" t="s">
        <v>29</v>
      </c>
      <c r="J197" s="90"/>
      <c r="K197" s="90"/>
      <c r="L197" s="90"/>
      <c r="N197" s="6" t="s">
        <v>29</v>
      </c>
    </row>
    <row r="198" spans="2:16" ht="15.75" x14ac:dyDescent="0.25">
      <c r="B198" s="90"/>
      <c r="C198" s="90"/>
      <c r="D198" s="90"/>
      <c r="F198" s="6" t="s">
        <v>19</v>
      </c>
      <c r="G198" s="6" t="str">
        <f t="shared" ref="G198:G217" si="32">D224</f>
        <v>2Rx5L dBc(DB)</v>
      </c>
      <c r="H198" s="35">
        <v>2</v>
      </c>
      <c r="J198" s="90"/>
      <c r="K198" s="90"/>
      <c r="L198" s="90"/>
      <c r="N198" s="6" t="s">
        <v>19</v>
      </c>
      <c r="O198" s="6" t="str">
        <f t="shared" ref="O198:O217" si="33">L224</f>
        <v>2Rx5L dBc(DB)</v>
      </c>
      <c r="P198" s="35">
        <v>2</v>
      </c>
    </row>
    <row r="199" spans="2:16" ht="15.75" x14ac:dyDescent="0.25">
      <c r="B199" s="90" t="s">
        <v>28</v>
      </c>
      <c r="C199" s="90"/>
      <c r="D199" s="90"/>
      <c r="F199" s="6">
        <f t="shared" ref="F199:F217" si="34">B225/1000000000</f>
        <v>2</v>
      </c>
      <c r="G199" s="6">
        <f t="shared" si="32"/>
        <v>-49.366973999999999</v>
      </c>
      <c r="H199" s="36">
        <f>ABS(AVERAGE(G199:G217)-(H198-1)*5)</f>
        <v>59.073704894736849</v>
      </c>
      <c r="J199" s="90" t="s">
        <v>28</v>
      </c>
      <c r="K199" s="90"/>
      <c r="L199" s="90"/>
      <c r="N199" s="6">
        <f t="shared" ref="N199:N217" si="35">J225/1000000000</f>
        <v>2</v>
      </c>
      <c r="O199" s="6">
        <f t="shared" si="33"/>
        <v>-39.267544000000001</v>
      </c>
      <c r="P199" s="36">
        <f>ABS(AVERAGE(O199:O217)-(P198-1)*5)</f>
        <v>54.264055526315794</v>
      </c>
    </row>
    <row r="200" spans="2:16" x14ac:dyDescent="0.25">
      <c r="B200" s="90" t="s">
        <v>19</v>
      </c>
      <c r="C200" s="90" t="s">
        <v>250</v>
      </c>
      <c r="D200" s="90" t="s">
        <v>251</v>
      </c>
      <c r="F200" s="6">
        <f t="shared" si="34"/>
        <v>3.2222222222222001</v>
      </c>
      <c r="G200" s="6">
        <f t="shared" si="32"/>
        <v>-43.060608000000002</v>
      </c>
      <c r="J200" s="90" t="s">
        <v>19</v>
      </c>
      <c r="K200" s="90" t="s">
        <v>250</v>
      </c>
      <c r="L200" s="90" t="s">
        <v>251</v>
      </c>
      <c r="N200" s="6">
        <f t="shared" si="35"/>
        <v>3.2222222222222001</v>
      </c>
      <c r="O200" s="6">
        <f t="shared" si="33"/>
        <v>-40.782046999999999</v>
      </c>
    </row>
    <row r="201" spans="2:16" x14ac:dyDescent="0.25">
      <c r="B201" s="90">
        <v>2000000000</v>
      </c>
      <c r="C201" s="90">
        <v>-50.225574000000002</v>
      </c>
      <c r="D201" s="90">
        <v>-43.760925</v>
      </c>
      <c r="F201" s="6">
        <f t="shared" si="34"/>
        <v>4.4444444444444002</v>
      </c>
      <c r="G201" s="6">
        <f t="shared" si="32"/>
        <v>-52.780521</v>
      </c>
      <c r="J201" s="90">
        <v>2000000000</v>
      </c>
      <c r="K201" s="90">
        <v>-86.354431000000005</v>
      </c>
      <c r="L201" s="90">
        <v>-76.327858000000006</v>
      </c>
      <c r="N201" s="6">
        <f t="shared" si="35"/>
        <v>4.4444444444444002</v>
      </c>
      <c r="O201" s="6">
        <f t="shared" si="33"/>
        <v>-45.768653999999998</v>
      </c>
    </row>
    <row r="202" spans="2:16" x14ac:dyDescent="0.25">
      <c r="B202" s="90">
        <v>3222222222.2221999</v>
      </c>
      <c r="C202" s="90">
        <v>-57.537495</v>
      </c>
      <c r="D202" s="90">
        <v>-50.361015000000002</v>
      </c>
      <c r="F202" s="6">
        <f t="shared" si="34"/>
        <v>5.6666666666667007</v>
      </c>
      <c r="G202" s="6">
        <f t="shared" si="32"/>
        <v>-47.307461000000004</v>
      </c>
      <c r="J202" s="90">
        <v>3222222222.2221999</v>
      </c>
      <c r="K202" s="90">
        <v>-62.029530000000001</v>
      </c>
      <c r="L202" s="90">
        <v>-53.618515000000002</v>
      </c>
      <c r="N202" s="6">
        <f t="shared" si="35"/>
        <v>5.6666666666667007</v>
      </c>
      <c r="O202" s="6">
        <f t="shared" si="33"/>
        <v>-41.001362</v>
      </c>
    </row>
    <row r="203" spans="2:16" x14ac:dyDescent="0.25">
      <c r="B203" s="90">
        <v>4444444444.4443998</v>
      </c>
      <c r="C203" s="90">
        <v>-72.610984999999999</v>
      </c>
      <c r="D203" s="90">
        <v>-65.996323000000004</v>
      </c>
      <c r="F203" s="6">
        <f t="shared" si="34"/>
        <v>6.8888888888888999</v>
      </c>
      <c r="G203" s="6">
        <f t="shared" si="32"/>
        <v>-68.776970000000006</v>
      </c>
      <c r="J203" s="90">
        <v>4444444444.4443998</v>
      </c>
      <c r="K203" s="90">
        <v>-65.807036999999994</v>
      </c>
      <c r="L203" s="90">
        <v>-57.448677000000004</v>
      </c>
      <c r="N203" s="6">
        <f t="shared" si="35"/>
        <v>6.8888888888888999</v>
      </c>
      <c r="O203" s="6">
        <f t="shared" si="33"/>
        <v>-38.873305999999999</v>
      </c>
    </row>
    <row r="204" spans="2:16" x14ac:dyDescent="0.25">
      <c r="B204" s="90">
        <v>5666666666.6667004</v>
      </c>
      <c r="C204" s="90">
        <v>-74.029433999999995</v>
      </c>
      <c r="D204" s="90">
        <v>-67.353515999999999</v>
      </c>
      <c r="F204" s="6">
        <f t="shared" si="34"/>
        <v>8.1111111111111001</v>
      </c>
      <c r="G204" s="6">
        <f t="shared" si="32"/>
        <v>-51.873688000000001</v>
      </c>
      <c r="J204" s="90">
        <v>5666666666.6667004</v>
      </c>
      <c r="K204" s="90">
        <v>-74.672195000000002</v>
      </c>
      <c r="L204" s="90">
        <v>-66.325622999999993</v>
      </c>
      <c r="N204" s="6">
        <f t="shared" si="35"/>
        <v>8.1111111111111001</v>
      </c>
      <c r="O204" s="6">
        <f t="shared" si="33"/>
        <v>-37.301566999999999</v>
      </c>
    </row>
    <row r="205" spans="2:16" x14ac:dyDescent="0.25">
      <c r="B205" s="90">
        <v>6888888888.8888998</v>
      </c>
      <c r="C205" s="90">
        <v>-71.153603000000004</v>
      </c>
      <c r="D205" s="90">
        <v>-64.604134000000002</v>
      </c>
      <c r="F205" s="6">
        <f t="shared" si="34"/>
        <v>9.3333333333333002</v>
      </c>
      <c r="G205" s="6">
        <f t="shared" si="32"/>
        <v>-50.632877000000001</v>
      </c>
      <c r="J205" s="90">
        <v>6888888888.8888998</v>
      </c>
      <c r="K205" s="90">
        <v>-73.039658000000003</v>
      </c>
      <c r="L205" s="90">
        <v>-65.061760000000007</v>
      </c>
      <c r="N205" s="6">
        <f t="shared" si="35"/>
        <v>9.3333333333333002</v>
      </c>
      <c r="O205" s="6">
        <f t="shared" si="33"/>
        <v>-36.909767000000002</v>
      </c>
    </row>
    <row r="206" spans="2:16" x14ac:dyDescent="0.25">
      <c r="B206" s="90">
        <v>8111111111.1111002</v>
      </c>
      <c r="C206" s="90">
        <v>-71.814255000000003</v>
      </c>
      <c r="D206" s="90">
        <v>-65.060012999999998</v>
      </c>
      <c r="F206" s="6">
        <f t="shared" si="34"/>
        <v>10.555555555555999</v>
      </c>
      <c r="G206" s="6">
        <f t="shared" si="32"/>
        <v>-48.717261999999998</v>
      </c>
      <c r="J206" s="90">
        <v>8111111111.1111002</v>
      </c>
      <c r="K206" s="90">
        <v>-70.546959000000001</v>
      </c>
      <c r="L206" s="90">
        <v>-62.087569999999999</v>
      </c>
      <c r="N206" s="6">
        <f t="shared" si="35"/>
        <v>10.555555555555999</v>
      </c>
      <c r="O206" s="6">
        <f t="shared" si="33"/>
        <v>-40.869877000000002</v>
      </c>
    </row>
    <row r="207" spans="2:16" x14ac:dyDescent="0.25">
      <c r="B207" s="90">
        <v>9333333333.3332996</v>
      </c>
      <c r="C207" s="90">
        <v>-67.008094999999997</v>
      </c>
      <c r="D207" s="90">
        <v>-59.551837999999996</v>
      </c>
      <c r="F207" s="6">
        <f t="shared" si="34"/>
        <v>11.777777777778001</v>
      </c>
      <c r="G207" s="6">
        <f t="shared" si="32"/>
        <v>-43.839466000000002</v>
      </c>
      <c r="J207" s="90">
        <v>9333333333.3332996</v>
      </c>
      <c r="K207" s="90">
        <v>-70.511054999999999</v>
      </c>
      <c r="L207" s="90">
        <v>-61.970317999999999</v>
      </c>
      <c r="N207" s="6">
        <f t="shared" si="35"/>
        <v>11.777777777778001</v>
      </c>
      <c r="O207" s="6">
        <f t="shared" si="33"/>
        <v>-50.154975999999998</v>
      </c>
    </row>
    <row r="208" spans="2:16" x14ac:dyDescent="0.25">
      <c r="B208" s="90">
        <v>10555555555.556</v>
      </c>
      <c r="C208" s="90">
        <v>-63.062199</v>
      </c>
      <c r="D208" s="90">
        <v>-55.806313000000003</v>
      </c>
      <c r="F208" s="6">
        <f t="shared" si="34"/>
        <v>13</v>
      </c>
      <c r="G208" s="6">
        <f t="shared" si="32"/>
        <v>-45.22831</v>
      </c>
      <c r="J208" s="90">
        <v>10555555555.556</v>
      </c>
      <c r="K208" s="90">
        <v>-76.406868000000003</v>
      </c>
      <c r="L208" s="90">
        <v>-67.533516000000006</v>
      </c>
      <c r="N208" s="6">
        <f t="shared" si="35"/>
        <v>13</v>
      </c>
      <c r="O208" s="6">
        <f t="shared" si="33"/>
        <v>-48.956429</v>
      </c>
    </row>
    <row r="209" spans="2:16" x14ac:dyDescent="0.25">
      <c r="B209" s="90">
        <v>11777777777.778</v>
      </c>
      <c r="C209" s="90">
        <v>-74.408080999999996</v>
      </c>
      <c r="D209" s="90">
        <v>-66.542800999999997</v>
      </c>
      <c r="F209" s="6">
        <f t="shared" si="34"/>
        <v>14.222222222221999</v>
      </c>
      <c r="G209" s="6">
        <f t="shared" si="32"/>
        <v>-43.945126000000002</v>
      </c>
      <c r="J209" s="90">
        <v>11777777777.778</v>
      </c>
      <c r="K209" s="90">
        <v>-87.615645999999998</v>
      </c>
      <c r="L209" s="90">
        <v>-78.104797000000005</v>
      </c>
      <c r="N209" s="6">
        <f t="shared" si="35"/>
        <v>14.222222222221999</v>
      </c>
      <c r="O209" s="6">
        <f t="shared" si="33"/>
        <v>-50.582358999999997</v>
      </c>
    </row>
    <row r="210" spans="2:16" x14ac:dyDescent="0.25">
      <c r="B210" s="90">
        <v>13000000000</v>
      </c>
      <c r="C210" s="90">
        <v>-78.856521999999998</v>
      </c>
      <c r="D210" s="90">
        <v>-71.632294000000002</v>
      </c>
      <c r="F210" s="6">
        <f t="shared" si="34"/>
        <v>15.444444444444001</v>
      </c>
      <c r="G210" s="6">
        <f t="shared" si="32"/>
        <v>-52.344334000000003</v>
      </c>
      <c r="J210" s="90">
        <v>13000000000</v>
      </c>
      <c r="K210" s="90">
        <v>-97.014724999999999</v>
      </c>
      <c r="L210" s="90">
        <v>-87.342842000000005</v>
      </c>
      <c r="N210" s="6">
        <f t="shared" si="35"/>
        <v>15.444444444444001</v>
      </c>
      <c r="O210" s="6">
        <f t="shared" si="33"/>
        <v>-52.066547</v>
      </c>
    </row>
    <row r="211" spans="2:16" x14ac:dyDescent="0.25">
      <c r="B211" s="90">
        <v>14222222222.222</v>
      </c>
      <c r="C211" s="90">
        <v>-77.470909000000006</v>
      </c>
      <c r="D211" s="90">
        <v>-70.337508999999997</v>
      </c>
      <c r="F211" s="6">
        <f t="shared" si="34"/>
        <v>16.666666666666998</v>
      </c>
      <c r="G211" s="6">
        <f t="shared" si="32"/>
        <v>-55.358592999999999</v>
      </c>
      <c r="J211" s="90">
        <v>14222222222.222</v>
      </c>
      <c r="K211" s="90">
        <v>-89.438980000000001</v>
      </c>
      <c r="L211" s="90">
        <v>-79.912673999999996</v>
      </c>
      <c r="N211" s="6">
        <f t="shared" si="35"/>
        <v>16.666666666666998</v>
      </c>
      <c r="O211" s="6">
        <f t="shared" si="33"/>
        <v>-57.620753999999998</v>
      </c>
    </row>
    <row r="212" spans="2:16" x14ac:dyDescent="0.25">
      <c r="B212" s="90">
        <v>15444444444.444</v>
      </c>
      <c r="C212" s="90">
        <v>-81.265067999999999</v>
      </c>
      <c r="D212" s="90">
        <v>-74.039885999999996</v>
      </c>
      <c r="F212" s="6">
        <f t="shared" si="34"/>
        <v>17.888888888888999</v>
      </c>
      <c r="G212" s="6">
        <f t="shared" si="32"/>
        <v>-70.503158999999997</v>
      </c>
      <c r="J212" s="90">
        <v>15444444444.444</v>
      </c>
      <c r="K212" s="90">
        <v>-96.327804999999998</v>
      </c>
      <c r="L212" s="90">
        <v>-87.094718999999998</v>
      </c>
      <c r="N212" s="6">
        <f t="shared" si="35"/>
        <v>17.888888888888999</v>
      </c>
      <c r="O212" s="6">
        <f t="shared" si="33"/>
        <v>-72.214729000000005</v>
      </c>
    </row>
    <row r="213" spans="2:16" x14ac:dyDescent="0.25">
      <c r="B213" s="90">
        <v>16666666666.667</v>
      </c>
      <c r="C213" s="90">
        <v>-76.760727000000003</v>
      </c>
      <c r="D213" s="90">
        <v>-68.880218999999997</v>
      </c>
      <c r="F213" s="6">
        <f t="shared" si="34"/>
        <v>19.111111111111001</v>
      </c>
      <c r="G213" s="6">
        <f t="shared" si="32"/>
        <v>-67.173980999999998</v>
      </c>
      <c r="J213" s="90">
        <v>16666666666.667</v>
      </c>
      <c r="K213" s="90">
        <v>-78.747864000000007</v>
      </c>
      <c r="L213" s="90">
        <v>-69.454284999999999</v>
      </c>
      <c r="N213" s="6">
        <f t="shared" si="35"/>
        <v>19.111111111111001</v>
      </c>
      <c r="O213" s="6">
        <f t="shared" si="33"/>
        <v>-63.602958999999998</v>
      </c>
    </row>
    <row r="214" spans="2:16" x14ac:dyDescent="0.25">
      <c r="B214" s="90">
        <v>17888888888.889</v>
      </c>
      <c r="C214" s="90">
        <v>-81.050278000000006</v>
      </c>
      <c r="D214" s="90">
        <v>-72.499184</v>
      </c>
      <c r="F214" s="6">
        <f t="shared" si="34"/>
        <v>20.333333333333002</v>
      </c>
      <c r="G214" s="6">
        <f t="shared" si="32"/>
        <v>-63.450966000000001</v>
      </c>
      <c r="J214" s="90">
        <v>17888888888.889</v>
      </c>
      <c r="K214" s="90">
        <v>-75.019295</v>
      </c>
      <c r="L214" s="90">
        <v>-65.121887000000001</v>
      </c>
      <c r="N214" s="6">
        <f t="shared" si="35"/>
        <v>20.333333333333002</v>
      </c>
      <c r="O214" s="6">
        <f t="shared" si="33"/>
        <v>-57.126812000000001</v>
      </c>
    </row>
    <row r="215" spans="2:16" x14ac:dyDescent="0.25">
      <c r="B215" s="90">
        <v>19111111111.111</v>
      </c>
      <c r="C215" s="90">
        <v>-75.581817999999998</v>
      </c>
      <c r="D215" s="90">
        <v>-66.574721999999994</v>
      </c>
      <c r="F215" s="6">
        <f t="shared" si="34"/>
        <v>21.555555555556001</v>
      </c>
      <c r="G215" s="6">
        <f t="shared" si="32"/>
        <v>-60.703811999999999</v>
      </c>
      <c r="J215" s="90">
        <v>19111111111.111</v>
      </c>
      <c r="K215" s="90">
        <v>-77.012343999999999</v>
      </c>
      <c r="L215" s="90">
        <v>-65.423264000000003</v>
      </c>
      <c r="N215" s="6">
        <f t="shared" si="35"/>
        <v>21.555555555556001</v>
      </c>
      <c r="O215" s="6">
        <f t="shared" si="33"/>
        <v>-54.164558</v>
      </c>
    </row>
    <row r="216" spans="2:16" x14ac:dyDescent="0.25">
      <c r="B216" s="90">
        <v>20333333333.333</v>
      </c>
      <c r="C216" s="90">
        <v>-75.838752999999997</v>
      </c>
      <c r="D216" s="90">
        <v>-65.841171000000003</v>
      </c>
      <c r="F216" s="6">
        <f t="shared" si="34"/>
        <v>22.777777777777999</v>
      </c>
      <c r="G216" s="6">
        <f t="shared" si="32"/>
        <v>-55.5854</v>
      </c>
      <c r="J216" s="90">
        <v>20333333333.333</v>
      </c>
      <c r="K216" s="90">
        <v>-75.987151999999995</v>
      </c>
      <c r="L216" s="90">
        <v>-64.262694999999994</v>
      </c>
      <c r="N216" s="6">
        <f t="shared" si="35"/>
        <v>22.777777777777999</v>
      </c>
      <c r="O216" s="6">
        <f t="shared" si="33"/>
        <v>-54.217658999999998</v>
      </c>
    </row>
    <row r="217" spans="2:16" x14ac:dyDescent="0.25">
      <c r="B217" s="90">
        <v>21555555555.556</v>
      </c>
      <c r="C217" s="90">
        <v>-73.340767</v>
      </c>
      <c r="D217" s="90">
        <v>-62.599986999999999</v>
      </c>
      <c r="F217" s="6">
        <f t="shared" si="34"/>
        <v>24</v>
      </c>
      <c r="G217" s="6">
        <f t="shared" si="32"/>
        <v>-56.750884999999997</v>
      </c>
      <c r="J217" s="90">
        <v>21555555555.556</v>
      </c>
      <c r="K217" s="90">
        <v>-75.207603000000006</v>
      </c>
      <c r="L217" s="90">
        <v>-63.710773000000003</v>
      </c>
      <c r="N217" s="6">
        <f t="shared" si="35"/>
        <v>24</v>
      </c>
      <c r="O217" s="6">
        <f t="shared" si="33"/>
        <v>-54.535148999999997</v>
      </c>
    </row>
    <row r="218" spans="2:16" x14ac:dyDescent="0.25">
      <c r="B218" s="90">
        <v>22777777777.778</v>
      </c>
      <c r="C218" s="90">
        <v>-77.444000000000003</v>
      </c>
      <c r="D218" s="90">
        <v>-66.325974000000002</v>
      </c>
      <c r="F218" s="6" t="s">
        <v>21</v>
      </c>
      <c r="J218" s="90">
        <v>22777777777.778</v>
      </c>
      <c r="K218" s="90">
        <v>-77.690764999999999</v>
      </c>
      <c r="L218" s="90">
        <v>-65.541900999999996</v>
      </c>
      <c r="N218" s="6" t="s">
        <v>21</v>
      </c>
    </row>
    <row r="219" spans="2:16" x14ac:dyDescent="0.25">
      <c r="B219" s="90">
        <v>24000000000</v>
      </c>
      <c r="C219" s="90">
        <v>-83.510802999999996</v>
      </c>
      <c r="D219" s="90">
        <v>-71.881705999999994</v>
      </c>
      <c r="J219" s="90">
        <v>24000000000</v>
      </c>
      <c r="K219" s="90">
        <v>-84.956862999999998</v>
      </c>
      <c r="L219" s="90">
        <v>-70.390251000000006</v>
      </c>
    </row>
    <row r="220" spans="2:16" x14ac:dyDescent="0.25">
      <c r="B220" s="90" t="s">
        <v>21</v>
      </c>
      <c r="C220" s="90"/>
      <c r="D220" s="90"/>
      <c r="J220" s="90" t="s">
        <v>21</v>
      </c>
      <c r="K220" s="90"/>
      <c r="L220" s="90"/>
    </row>
    <row r="221" spans="2:16" x14ac:dyDescent="0.25">
      <c r="B221" s="90"/>
      <c r="C221" s="90"/>
      <c r="D221" s="90"/>
      <c r="F221" s="6" t="s">
        <v>30</v>
      </c>
      <c r="J221" s="90"/>
      <c r="K221" s="90"/>
      <c r="L221" s="90"/>
      <c r="N221" s="6" t="s">
        <v>30</v>
      </c>
    </row>
    <row r="222" spans="2:16" ht="15.75" x14ac:dyDescent="0.25">
      <c r="B222" s="90"/>
      <c r="C222" s="90"/>
      <c r="D222" s="90"/>
      <c r="F222" s="6" t="s">
        <v>19</v>
      </c>
      <c r="G222" s="6" t="str">
        <f t="shared" ref="G222:G241" si="36">D248</f>
        <v>3Rx1L dBc(DB)</v>
      </c>
      <c r="H222" s="35">
        <v>3</v>
      </c>
      <c r="J222" s="90"/>
      <c r="K222" s="90"/>
      <c r="L222" s="90"/>
      <c r="N222" s="6" t="s">
        <v>19</v>
      </c>
      <c r="O222" s="6" t="str">
        <f t="shared" ref="O222:O241" si="37">L248</f>
        <v>3Rx1L dBc(DB)</v>
      </c>
      <c r="P222" s="35">
        <v>3</v>
      </c>
    </row>
    <row r="223" spans="2:16" ht="15.75" x14ac:dyDescent="0.25">
      <c r="B223" s="90" t="s">
        <v>29</v>
      </c>
      <c r="C223" s="90"/>
      <c r="D223" s="90"/>
      <c r="F223" s="6">
        <f t="shared" ref="F223:F241" si="38">B249/1000000000</f>
        <v>0.69699999999999995</v>
      </c>
      <c r="G223" s="6">
        <f t="shared" si="36"/>
        <v>-54.418044999999999</v>
      </c>
      <c r="H223" s="36">
        <f>ABS(AVERAGE(G223:G241)-(H222-1)*15)</f>
        <v>70.947765368421059</v>
      </c>
      <c r="J223" s="90" t="s">
        <v>29</v>
      </c>
      <c r="K223" s="90"/>
      <c r="L223" s="90"/>
      <c r="N223" s="6">
        <f t="shared" ref="N223:N241" si="39">J249/1000000000</f>
        <v>0.69699999999999995</v>
      </c>
      <c r="O223" s="6">
        <f t="shared" si="37"/>
        <v>-92.743408000000002</v>
      </c>
      <c r="P223" s="36">
        <f>ABS(AVERAGE(O223:O241)-(P222-1)*15)</f>
        <v>81.103312947368437</v>
      </c>
    </row>
    <row r="224" spans="2:16" x14ac:dyDescent="0.25">
      <c r="B224" s="90" t="s">
        <v>19</v>
      </c>
      <c r="C224" s="90" t="s">
        <v>252</v>
      </c>
      <c r="D224" s="90" t="s">
        <v>253</v>
      </c>
      <c r="F224" s="6">
        <f t="shared" si="38"/>
        <v>1.1044074074074</v>
      </c>
      <c r="G224" s="6">
        <f t="shared" si="36"/>
        <v>-52.362952999999997</v>
      </c>
      <c r="J224" s="90" t="s">
        <v>19</v>
      </c>
      <c r="K224" s="90" t="s">
        <v>252</v>
      </c>
      <c r="L224" s="90" t="s">
        <v>253</v>
      </c>
      <c r="N224" s="6">
        <f t="shared" si="39"/>
        <v>1.1044074074074</v>
      </c>
      <c r="O224" s="6">
        <f t="shared" si="37"/>
        <v>-75.267120000000006</v>
      </c>
    </row>
    <row r="225" spans="2:15" x14ac:dyDescent="0.25">
      <c r="B225" s="90">
        <v>2000000000</v>
      </c>
      <c r="C225" s="90">
        <v>-55.831623</v>
      </c>
      <c r="D225" s="90">
        <v>-49.366973999999999</v>
      </c>
      <c r="F225" s="6">
        <f t="shared" si="38"/>
        <v>1.5118148148148001</v>
      </c>
      <c r="G225" s="6">
        <f t="shared" si="36"/>
        <v>-47.976497999999999</v>
      </c>
      <c r="J225" s="90">
        <v>2000000000</v>
      </c>
      <c r="K225" s="90">
        <v>-49.294117</v>
      </c>
      <c r="L225" s="90">
        <v>-39.267544000000001</v>
      </c>
      <c r="N225" s="6">
        <f t="shared" si="39"/>
        <v>1.5118148148148001</v>
      </c>
      <c r="O225" s="6">
        <f t="shared" si="37"/>
        <v>-64.021682999999996</v>
      </c>
    </row>
    <row r="226" spans="2:15" x14ac:dyDescent="0.25">
      <c r="B226" s="90">
        <v>3222222222.2221999</v>
      </c>
      <c r="C226" s="90">
        <v>-50.237087000000002</v>
      </c>
      <c r="D226" s="90">
        <v>-43.060608000000002</v>
      </c>
      <c r="F226" s="6">
        <f t="shared" si="38"/>
        <v>1.9192222222222</v>
      </c>
      <c r="G226" s="6">
        <f t="shared" si="36"/>
        <v>-40.897038000000002</v>
      </c>
      <c r="J226" s="90">
        <v>3222222222.2221999</v>
      </c>
      <c r="K226" s="90">
        <v>-49.193061999999998</v>
      </c>
      <c r="L226" s="90">
        <v>-40.782046999999999</v>
      </c>
      <c r="N226" s="6">
        <f t="shared" si="39"/>
        <v>1.9192222222222</v>
      </c>
      <c r="O226" s="6">
        <f t="shared" si="37"/>
        <v>-57.955173000000002</v>
      </c>
    </row>
    <row r="227" spans="2:15" x14ac:dyDescent="0.25">
      <c r="B227" s="90">
        <v>4444444444.4443998</v>
      </c>
      <c r="C227" s="90">
        <v>-59.395180000000003</v>
      </c>
      <c r="D227" s="90">
        <v>-52.780521</v>
      </c>
      <c r="F227" s="6">
        <f t="shared" si="38"/>
        <v>2.3266296296296001</v>
      </c>
      <c r="G227" s="6">
        <f t="shared" si="36"/>
        <v>-43.210349999999998</v>
      </c>
      <c r="J227" s="90">
        <v>4444444444.4443998</v>
      </c>
      <c r="K227" s="90">
        <v>-54.127009999999999</v>
      </c>
      <c r="L227" s="90">
        <v>-45.768653999999998</v>
      </c>
      <c r="N227" s="6">
        <f t="shared" si="39"/>
        <v>2.3266296296296001</v>
      </c>
      <c r="O227" s="6">
        <f t="shared" si="37"/>
        <v>-56.124825000000001</v>
      </c>
    </row>
    <row r="228" spans="2:15" x14ac:dyDescent="0.25">
      <c r="B228" s="90">
        <v>5666666666.6667004</v>
      </c>
      <c r="C228" s="90">
        <v>-53.983383000000003</v>
      </c>
      <c r="D228" s="90">
        <v>-47.307461000000004</v>
      </c>
      <c r="F228" s="6">
        <f t="shared" si="38"/>
        <v>2.734037037037</v>
      </c>
      <c r="G228" s="6">
        <f t="shared" si="36"/>
        <v>-66.417609999999996</v>
      </c>
      <c r="J228" s="90">
        <v>5666666666.6667004</v>
      </c>
      <c r="K228" s="90">
        <v>-49.347938999999997</v>
      </c>
      <c r="L228" s="90">
        <v>-41.001362</v>
      </c>
      <c r="N228" s="6">
        <f t="shared" si="39"/>
        <v>2.734037037037</v>
      </c>
      <c r="O228" s="6">
        <f t="shared" si="37"/>
        <v>-59.648555999999999</v>
      </c>
    </row>
    <row r="229" spans="2:15" x14ac:dyDescent="0.25">
      <c r="B229" s="90">
        <v>6888888888.8888998</v>
      </c>
      <c r="C229" s="90">
        <v>-75.326438999999993</v>
      </c>
      <c r="D229" s="90">
        <v>-68.776970000000006</v>
      </c>
      <c r="F229" s="6">
        <f t="shared" si="38"/>
        <v>3.1414444444443999</v>
      </c>
      <c r="G229" s="6">
        <f t="shared" si="36"/>
        <v>-37.534939000000001</v>
      </c>
      <c r="J229" s="90">
        <v>6888888888.8888998</v>
      </c>
      <c r="K229" s="90">
        <v>-46.851208</v>
      </c>
      <c r="L229" s="90">
        <v>-38.873305999999999</v>
      </c>
      <c r="N229" s="6">
        <f t="shared" si="39"/>
        <v>3.1414444444443999</v>
      </c>
      <c r="O229" s="6">
        <f t="shared" si="37"/>
        <v>-48.266902999999999</v>
      </c>
    </row>
    <row r="230" spans="2:15" x14ac:dyDescent="0.25">
      <c r="B230" s="90">
        <v>8111111111.1111002</v>
      </c>
      <c r="C230" s="90">
        <v>-58.627921999999998</v>
      </c>
      <c r="D230" s="90">
        <v>-51.873688000000001</v>
      </c>
      <c r="F230" s="6">
        <f t="shared" si="38"/>
        <v>3.5488518518519001</v>
      </c>
      <c r="G230" s="6">
        <f t="shared" si="36"/>
        <v>-38.425797000000003</v>
      </c>
      <c r="J230" s="90">
        <v>8111111111.1111002</v>
      </c>
      <c r="K230" s="90">
        <v>-45.760956</v>
      </c>
      <c r="L230" s="90">
        <v>-37.301566999999999</v>
      </c>
      <c r="N230" s="6">
        <f t="shared" si="39"/>
        <v>3.5488518518519001</v>
      </c>
      <c r="O230" s="6">
        <f t="shared" si="37"/>
        <v>-43.909968999999997</v>
      </c>
    </row>
    <row r="231" spans="2:15" x14ac:dyDescent="0.25">
      <c r="B231" s="90">
        <v>9333333333.3332996</v>
      </c>
      <c r="C231" s="90">
        <v>-58.089137999999998</v>
      </c>
      <c r="D231" s="90">
        <v>-50.632877000000001</v>
      </c>
      <c r="F231" s="6">
        <f t="shared" si="38"/>
        <v>3.9562592592593004</v>
      </c>
      <c r="G231" s="6">
        <f t="shared" si="36"/>
        <v>-35.286284999999999</v>
      </c>
      <c r="J231" s="90">
        <v>9333333333.3332996</v>
      </c>
      <c r="K231" s="90">
        <v>-45.450504000000002</v>
      </c>
      <c r="L231" s="90">
        <v>-36.909767000000002</v>
      </c>
      <c r="N231" s="6">
        <f t="shared" si="39"/>
        <v>3.9562592592593004</v>
      </c>
      <c r="O231" s="6">
        <f t="shared" si="37"/>
        <v>-46.589447</v>
      </c>
    </row>
    <row r="232" spans="2:15" x14ac:dyDescent="0.25">
      <c r="B232" s="90">
        <v>10555555555.556</v>
      </c>
      <c r="C232" s="90">
        <v>-55.973148000000002</v>
      </c>
      <c r="D232" s="90">
        <v>-48.717261999999998</v>
      </c>
      <c r="F232" s="6">
        <f t="shared" si="38"/>
        <v>4.3636666666667008</v>
      </c>
      <c r="G232" s="6">
        <f t="shared" si="36"/>
        <v>-39.756599000000001</v>
      </c>
      <c r="J232" s="90">
        <v>10555555555.556</v>
      </c>
      <c r="K232" s="90">
        <v>-49.743225000000002</v>
      </c>
      <c r="L232" s="90">
        <v>-40.869877000000002</v>
      </c>
      <c r="N232" s="6">
        <f t="shared" si="39"/>
        <v>4.3636666666667008</v>
      </c>
      <c r="O232" s="6">
        <f t="shared" si="37"/>
        <v>-47.353374000000002</v>
      </c>
    </row>
    <row r="233" spans="2:15" x14ac:dyDescent="0.25">
      <c r="B233" s="90">
        <v>11777777777.778</v>
      </c>
      <c r="C233" s="90">
        <v>-51.704749999999997</v>
      </c>
      <c r="D233" s="90">
        <v>-43.839466000000002</v>
      </c>
      <c r="F233" s="6">
        <f t="shared" si="38"/>
        <v>4.7710740740740993</v>
      </c>
      <c r="G233" s="6">
        <f t="shared" si="36"/>
        <v>-38.006458000000002</v>
      </c>
      <c r="J233" s="90">
        <v>11777777777.778</v>
      </c>
      <c r="K233" s="90">
        <v>-59.665829000000002</v>
      </c>
      <c r="L233" s="90">
        <v>-50.154975999999998</v>
      </c>
      <c r="N233" s="6">
        <f t="shared" si="39"/>
        <v>4.7710740740740993</v>
      </c>
      <c r="O233" s="6">
        <f t="shared" si="37"/>
        <v>-46.421290999999997</v>
      </c>
    </row>
    <row r="234" spans="2:15" x14ac:dyDescent="0.25">
      <c r="B234" s="90">
        <v>13000000000</v>
      </c>
      <c r="C234" s="90">
        <v>-52.452540999999997</v>
      </c>
      <c r="D234" s="90">
        <v>-45.22831</v>
      </c>
      <c r="F234" s="6">
        <f t="shared" si="38"/>
        <v>5.1784814814814997</v>
      </c>
      <c r="G234" s="6">
        <f t="shared" si="36"/>
        <v>-38.085422999999999</v>
      </c>
      <c r="J234" s="90">
        <v>13000000000</v>
      </c>
      <c r="K234" s="90">
        <v>-58.628307</v>
      </c>
      <c r="L234" s="90">
        <v>-48.956429</v>
      </c>
      <c r="N234" s="6">
        <f t="shared" si="39"/>
        <v>5.1784814814814997</v>
      </c>
      <c r="O234" s="6">
        <f t="shared" si="37"/>
        <v>-44.936455000000002</v>
      </c>
    </row>
    <row r="235" spans="2:15" x14ac:dyDescent="0.25">
      <c r="B235" s="90">
        <v>14222222222.222</v>
      </c>
      <c r="C235" s="90">
        <v>-51.078529000000003</v>
      </c>
      <c r="D235" s="90">
        <v>-43.945126000000002</v>
      </c>
      <c r="F235" s="6">
        <f t="shared" si="38"/>
        <v>5.5858888888889</v>
      </c>
      <c r="G235" s="6">
        <f t="shared" si="36"/>
        <v>-36.213070000000002</v>
      </c>
      <c r="J235" s="90">
        <v>14222222222.222</v>
      </c>
      <c r="K235" s="90">
        <v>-60.108668999999999</v>
      </c>
      <c r="L235" s="90">
        <v>-50.582358999999997</v>
      </c>
      <c r="N235" s="6">
        <f t="shared" si="39"/>
        <v>5.5858888888889</v>
      </c>
      <c r="O235" s="6">
        <f t="shared" si="37"/>
        <v>-45.319180000000003</v>
      </c>
    </row>
    <row r="236" spans="2:15" x14ac:dyDescent="0.25">
      <c r="B236" s="90">
        <v>15444444444.444</v>
      </c>
      <c r="C236" s="90">
        <v>-59.569519</v>
      </c>
      <c r="D236" s="90">
        <v>-52.344334000000003</v>
      </c>
      <c r="F236" s="6">
        <f t="shared" si="38"/>
        <v>5.9932962962963003</v>
      </c>
      <c r="G236" s="6">
        <f t="shared" si="36"/>
        <v>-38.440052000000001</v>
      </c>
      <c r="J236" s="90">
        <v>15444444444.444</v>
      </c>
      <c r="K236" s="90">
        <v>-61.299636999999997</v>
      </c>
      <c r="L236" s="90">
        <v>-52.066547</v>
      </c>
      <c r="N236" s="6">
        <f t="shared" si="39"/>
        <v>5.9932962962963003</v>
      </c>
      <c r="O236" s="6">
        <f t="shared" si="37"/>
        <v>-43.426043999999997</v>
      </c>
    </row>
    <row r="237" spans="2:15" x14ac:dyDescent="0.25">
      <c r="B237" s="90">
        <v>16666666666.667</v>
      </c>
      <c r="C237" s="90">
        <v>-63.239100999999998</v>
      </c>
      <c r="D237" s="90">
        <v>-55.358592999999999</v>
      </c>
      <c r="F237" s="6">
        <f t="shared" si="38"/>
        <v>6.4007037037036998</v>
      </c>
      <c r="G237" s="6">
        <f t="shared" si="36"/>
        <v>-33.728386</v>
      </c>
      <c r="J237" s="90">
        <v>16666666666.667</v>
      </c>
      <c r="K237" s="90">
        <v>-66.914330000000007</v>
      </c>
      <c r="L237" s="90">
        <v>-57.620753999999998</v>
      </c>
      <c r="N237" s="6">
        <f t="shared" si="39"/>
        <v>6.4007037037036998</v>
      </c>
      <c r="O237" s="6">
        <f t="shared" si="37"/>
        <v>-39.774386999999997</v>
      </c>
    </row>
    <row r="238" spans="2:15" x14ac:dyDescent="0.25">
      <c r="B238" s="90">
        <v>17888888888.889</v>
      </c>
      <c r="C238" s="90">
        <v>-79.054259999999999</v>
      </c>
      <c r="D238" s="90">
        <v>-70.503158999999997</v>
      </c>
      <c r="F238" s="6">
        <f t="shared" si="38"/>
        <v>6.8081111111111001</v>
      </c>
      <c r="G238" s="6">
        <f t="shared" si="36"/>
        <v>-36.253635000000003</v>
      </c>
      <c r="J238" s="90">
        <v>17888888888.889</v>
      </c>
      <c r="K238" s="90">
        <v>-82.112128999999996</v>
      </c>
      <c r="L238" s="90">
        <v>-72.214729000000005</v>
      </c>
      <c r="N238" s="6">
        <f t="shared" si="39"/>
        <v>6.8081111111111001</v>
      </c>
      <c r="O238" s="6">
        <f t="shared" si="37"/>
        <v>-37.349884000000003</v>
      </c>
    </row>
    <row r="239" spans="2:15" x14ac:dyDescent="0.25">
      <c r="B239" s="90">
        <v>19111111111.111</v>
      </c>
      <c r="C239" s="90">
        <v>-76.181083999999998</v>
      </c>
      <c r="D239" s="90">
        <v>-67.173980999999998</v>
      </c>
      <c r="F239" s="6">
        <f t="shared" si="38"/>
        <v>7.2155185185185005</v>
      </c>
      <c r="G239" s="6">
        <f t="shared" si="36"/>
        <v>-39.421245999999996</v>
      </c>
      <c r="J239" s="90">
        <v>19111111111.111</v>
      </c>
      <c r="K239" s="90">
        <v>-75.192038999999994</v>
      </c>
      <c r="L239" s="90">
        <v>-63.602958999999998</v>
      </c>
      <c r="N239" s="6">
        <f t="shared" si="39"/>
        <v>7.2155185185185005</v>
      </c>
      <c r="O239" s="6">
        <f t="shared" si="37"/>
        <v>-39.443466000000001</v>
      </c>
    </row>
    <row r="240" spans="2:15" x14ac:dyDescent="0.25">
      <c r="B240" s="90">
        <v>20333333333.333</v>
      </c>
      <c r="C240" s="90">
        <v>-73.448539999999994</v>
      </c>
      <c r="D240" s="90">
        <v>-63.450966000000001</v>
      </c>
      <c r="F240" s="6">
        <f t="shared" si="38"/>
        <v>7.6229259259259008</v>
      </c>
      <c r="G240" s="6">
        <f t="shared" si="36"/>
        <v>-36.875858000000001</v>
      </c>
      <c r="J240" s="90">
        <v>20333333333.333</v>
      </c>
      <c r="K240" s="90">
        <v>-68.851264999999998</v>
      </c>
      <c r="L240" s="90">
        <v>-57.126812000000001</v>
      </c>
      <c r="N240" s="6">
        <f t="shared" si="39"/>
        <v>7.6229259259259008</v>
      </c>
      <c r="O240" s="6">
        <f t="shared" si="37"/>
        <v>-40.530482999999997</v>
      </c>
    </row>
    <row r="241" spans="2:16" x14ac:dyDescent="0.25">
      <c r="B241" s="90">
        <v>21555555555.556</v>
      </c>
      <c r="C241" s="90">
        <v>-71.444595000000007</v>
      </c>
      <c r="D241" s="90">
        <v>-60.703811999999999</v>
      </c>
      <c r="F241" s="6">
        <f t="shared" si="38"/>
        <v>8.0303333333332994</v>
      </c>
      <c r="G241" s="6">
        <f t="shared" si="36"/>
        <v>-24.697299999999998</v>
      </c>
      <c r="J241" s="90">
        <v>21555555555.556</v>
      </c>
      <c r="K241" s="90">
        <v>-65.661392000000006</v>
      </c>
      <c r="L241" s="90">
        <v>-54.164558</v>
      </c>
      <c r="N241" s="6">
        <f t="shared" si="39"/>
        <v>8.0303333333332994</v>
      </c>
      <c r="O241" s="6">
        <f t="shared" si="37"/>
        <v>-41.881298000000001</v>
      </c>
    </row>
    <row r="242" spans="2:16" x14ac:dyDescent="0.25">
      <c r="B242" s="90">
        <v>22777777777.778</v>
      </c>
      <c r="C242" s="90">
        <v>-66.703423000000001</v>
      </c>
      <c r="D242" s="90">
        <v>-55.5854</v>
      </c>
      <c r="F242" s="6" t="s">
        <v>21</v>
      </c>
      <c r="J242" s="90">
        <v>22777777777.778</v>
      </c>
      <c r="K242" s="90">
        <v>-66.366516000000004</v>
      </c>
      <c r="L242" s="90">
        <v>-54.217658999999998</v>
      </c>
      <c r="N242" s="6" t="s">
        <v>21</v>
      </c>
    </row>
    <row r="243" spans="2:16" x14ac:dyDescent="0.25">
      <c r="B243" s="90">
        <v>24000000000</v>
      </c>
      <c r="C243" s="90">
        <v>-68.379981999999998</v>
      </c>
      <c r="D243" s="90">
        <v>-56.750884999999997</v>
      </c>
      <c r="J243" s="90">
        <v>24000000000</v>
      </c>
      <c r="K243" s="90">
        <v>-69.101753000000002</v>
      </c>
      <c r="L243" s="90">
        <v>-54.535148999999997</v>
      </c>
    </row>
    <row r="244" spans="2:16" x14ac:dyDescent="0.25">
      <c r="B244" s="90" t="s">
        <v>21</v>
      </c>
      <c r="C244" s="90"/>
      <c r="D244" s="90"/>
      <c r="J244" s="90" t="s">
        <v>21</v>
      </c>
      <c r="K244" s="90"/>
      <c r="L244" s="90"/>
    </row>
    <row r="245" spans="2:16" x14ac:dyDescent="0.25">
      <c r="B245" s="90"/>
      <c r="C245" s="90"/>
      <c r="D245" s="90"/>
      <c r="F245" s="6" t="s">
        <v>31</v>
      </c>
      <c r="J245" s="90"/>
      <c r="K245" s="90"/>
      <c r="L245" s="90"/>
      <c r="N245" s="6" t="s">
        <v>31</v>
      </c>
    </row>
    <row r="246" spans="2:16" ht="15.75" x14ac:dyDescent="0.25">
      <c r="B246" s="90"/>
      <c r="C246" s="90"/>
      <c r="D246" s="90"/>
      <c r="F246" s="6" t="s">
        <v>19</v>
      </c>
      <c r="G246" s="6" t="str">
        <f t="shared" ref="G246:G265" si="40">D272</f>
        <v>3Rx2L dBc(DB)</v>
      </c>
      <c r="H246" s="35">
        <v>3</v>
      </c>
      <c r="J246" s="90"/>
      <c r="K246" s="90"/>
      <c r="L246" s="90"/>
      <c r="N246" s="6" t="s">
        <v>19</v>
      </c>
      <c r="O246" s="6" t="str">
        <f t="shared" ref="O246:O265" si="41">L272</f>
        <v>3Rx2L dBc(DB)</v>
      </c>
      <c r="P246" s="35">
        <v>3</v>
      </c>
    </row>
    <row r="247" spans="2:16" ht="15.75" x14ac:dyDescent="0.25">
      <c r="B247" s="90" t="s">
        <v>30</v>
      </c>
      <c r="C247" s="90"/>
      <c r="D247" s="90"/>
      <c r="F247" s="6">
        <f t="shared" ref="F247:F265" si="42">B273/1000000000</f>
        <v>1.3636666666666999</v>
      </c>
      <c r="G247" s="6">
        <f t="shared" si="40"/>
        <v>-59.931255</v>
      </c>
      <c r="H247" s="36">
        <f>ABS(AVERAGE(G247:G265)-(H246-1)*15)</f>
        <v>86.017199052631582</v>
      </c>
      <c r="J247" s="90" t="s">
        <v>30</v>
      </c>
      <c r="K247" s="90"/>
      <c r="L247" s="90"/>
      <c r="N247" s="6">
        <f t="shared" ref="N247:N265" si="43">J273/1000000000</f>
        <v>1.3636666666666999</v>
      </c>
      <c r="O247" s="6">
        <f t="shared" si="41"/>
        <v>-79.822220000000002</v>
      </c>
      <c r="P247" s="36">
        <f>ABS(AVERAGE(O247:O265)-(P246-1)*15)</f>
        <v>104.75108531578948</v>
      </c>
    </row>
    <row r="248" spans="2:16" x14ac:dyDescent="0.25">
      <c r="B248" s="90" t="s">
        <v>19</v>
      </c>
      <c r="C248" s="90" t="s">
        <v>254</v>
      </c>
      <c r="D248" s="90" t="s">
        <v>255</v>
      </c>
      <c r="F248" s="6">
        <f t="shared" si="42"/>
        <v>2.1784814814815001</v>
      </c>
      <c r="G248" s="6">
        <f t="shared" si="40"/>
        <v>-52.362026</v>
      </c>
      <c r="J248" s="90" t="s">
        <v>19</v>
      </c>
      <c r="K248" s="90" t="s">
        <v>254</v>
      </c>
      <c r="L248" s="90" t="s">
        <v>255</v>
      </c>
      <c r="N248" s="6">
        <f t="shared" si="43"/>
        <v>2.1784814814815001</v>
      </c>
      <c r="O248" s="6">
        <f t="shared" si="41"/>
        <v>-75.154015000000001</v>
      </c>
    </row>
    <row r="249" spans="2:16" x14ac:dyDescent="0.25">
      <c r="B249" s="90">
        <v>697000000</v>
      </c>
      <c r="C249" s="90">
        <v>-60.882694000000001</v>
      </c>
      <c r="D249" s="90">
        <v>-54.418044999999999</v>
      </c>
      <c r="F249" s="6">
        <f t="shared" si="42"/>
        <v>2.9932962962962999</v>
      </c>
      <c r="G249" s="6">
        <f t="shared" si="40"/>
        <v>-48.678406000000003</v>
      </c>
      <c r="J249" s="90">
        <v>697000000</v>
      </c>
      <c r="K249" s="90">
        <v>-102.76998</v>
      </c>
      <c r="L249" s="90">
        <v>-92.743408000000002</v>
      </c>
      <c r="N249" s="6">
        <f t="shared" si="43"/>
        <v>2.9932962962962999</v>
      </c>
      <c r="O249" s="6">
        <f t="shared" si="41"/>
        <v>-73.175499000000002</v>
      </c>
    </row>
    <row r="250" spans="2:16" x14ac:dyDescent="0.25">
      <c r="B250" s="90">
        <v>1104407407.4073999</v>
      </c>
      <c r="C250" s="90">
        <v>-59.539433000000002</v>
      </c>
      <c r="D250" s="90">
        <v>-52.362952999999997</v>
      </c>
      <c r="F250" s="6">
        <f t="shared" si="42"/>
        <v>3.8081111111111001</v>
      </c>
      <c r="G250" s="6">
        <f t="shared" si="40"/>
        <v>-56.875500000000002</v>
      </c>
      <c r="J250" s="90">
        <v>1104407407.4073999</v>
      </c>
      <c r="K250" s="90">
        <v>-83.678130999999993</v>
      </c>
      <c r="L250" s="90">
        <v>-75.267120000000006</v>
      </c>
      <c r="N250" s="6">
        <f t="shared" si="43"/>
        <v>3.8081111111111001</v>
      </c>
      <c r="O250" s="6">
        <f t="shared" si="41"/>
        <v>-76.844582000000003</v>
      </c>
    </row>
    <row r="251" spans="2:16" x14ac:dyDescent="0.25">
      <c r="B251" s="90">
        <v>1511814814.8148</v>
      </c>
      <c r="C251" s="90">
        <v>-54.591155999999998</v>
      </c>
      <c r="D251" s="90">
        <v>-47.976497999999999</v>
      </c>
      <c r="F251" s="6">
        <f t="shared" si="42"/>
        <v>4.6229259259259008</v>
      </c>
      <c r="G251" s="6">
        <f t="shared" si="40"/>
        <v>-65.597176000000005</v>
      </c>
      <c r="J251" s="90">
        <v>1511814814.8148</v>
      </c>
      <c r="K251" s="90">
        <v>-72.380043000000001</v>
      </c>
      <c r="L251" s="90">
        <v>-64.021682999999996</v>
      </c>
      <c r="N251" s="6">
        <f t="shared" si="43"/>
        <v>4.6229259259259008</v>
      </c>
      <c r="O251" s="6">
        <f t="shared" si="41"/>
        <v>-64.283073000000002</v>
      </c>
    </row>
    <row r="252" spans="2:16" x14ac:dyDescent="0.25">
      <c r="B252" s="90">
        <v>1919222222.2221999</v>
      </c>
      <c r="C252" s="90">
        <v>-47.572960000000002</v>
      </c>
      <c r="D252" s="90">
        <v>-40.897038000000002</v>
      </c>
      <c r="F252" s="6">
        <f t="shared" si="42"/>
        <v>5.4377407407406997</v>
      </c>
      <c r="G252" s="6">
        <f t="shared" si="40"/>
        <v>-53.833835999999998</v>
      </c>
      <c r="J252" s="90">
        <v>1919222222.2221999</v>
      </c>
      <c r="K252" s="90">
        <v>-66.301749999999998</v>
      </c>
      <c r="L252" s="90">
        <v>-57.955173000000002</v>
      </c>
      <c r="N252" s="6">
        <f t="shared" si="43"/>
        <v>5.4377407407406997</v>
      </c>
      <c r="O252" s="6">
        <f t="shared" si="41"/>
        <v>-75.995956000000007</v>
      </c>
    </row>
    <row r="253" spans="2:16" x14ac:dyDescent="0.25">
      <c r="B253" s="90">
        <v>2326629629.6296</v>
      </c>
      <c r="C253" s="90">
        <v>-49.759822999999997</v>
      </c>
      <c r="D253" s="90">
        <v>-43.210349999999998</v>
      </c>
      <c r="F253" s="6">
        <f t="shared" si="42"/>
        <v>6.2525555555555998</v>
      </c>
      <c r="G253" s="6">
        <f t="shared" si="40"/>
        <v>-56.46096</v>
      </c>
      <c r="J253" s="90">
        <v>2326629629.6296</v>
      </c>
      <c r="K253" s="90">
        <v>-64.102722</v>
      </c>
      <c r="L253" s="90">
        <v>-56.124825000000001</v>
      </c>
      <c r="N253" s="6">
        <f t="shared" si="43"/>
        <v>6.2525555555555998</v>
      </c>
      <c r="O253" s="6">
        <f t="shared" si="41"/>
        <v>-75.483383000000003</v>
      </c>
    </row>
    <row r="254" spans="2:16" x14ac:dyDescent="0.25">
      <c r="B254" s="90">
        <v>2734037037.0370002</v>
      </c>
      <c r="C254" s="90">
        <v>-73.171843999999993</v>
      </c>
      <c r="D254" s="90">
        <v>-66.417609999999996</v>
      </c>
      <c r="F254" s="6">
        <f t="shared" si="42"/>
        <v>7.0673703703704005</v>
      </c>
      <c r="G254" s="6">
        <f t="shared" si="40"/>
        <v>-52.449145999999999</v>
      </c>
      <c r="J254" s="90">
        <v>2734037037.0370002</v>
      </c>
      <c r="K254" s="90">
        <v>-68.107947999999993</v>
      </c>
      <c r="L254" s="90">
        <v>-59.648555999999999</v>
      </c>
      <c r="N254" s="6">
        <f t="shared" si="43"/>
        <v>7.0673703703704005</v>
      </c>
      <c r="O254" s="6">
        <f t="shared" si="41"/>
        <v>-87.588417000000007</v>
      </c>
    </row>
    <row r="255" spans="2:16" x14ac:dyDescent="0.25">
      <c r="B255" s="90">
        <v>3141444444.4443998</v>
      </c>
      <c r="C255" s="90">
        <v>-44.991202999999999</v>
      </c>
      <c r="D255" s="90">
        <v>-37.534939000000001</v>
      </c>
      <c r="F255" s="6">
        <f t="shared" si="42"/>
        <v>7.8821851851851994</v>
      </c>
      <c r="G255" s="6">
        <f t="shared" si="40"/>
        <v>-48.574782999999996</v>
      </c>
      <c r="J255" s="90">
        <v>3141444444.4443998</v>
      </c>
      <c r="K255" s="90">
        <v>-56.807639999999999</v>
      </c>
      <c r="L255" s="90">
        <v>-48.266902999999999</v>
      </c>
      <c r="N255" s="6">
        <f t="shared" si="43"/>
        <v>7.8821851851851994</v>
      </c>
      <c r="O255" s="6">
        <f t="shared" si="41"/>
        <v>-71.924805000000006</v>
      </c>
    </row>
    <row r="256" spans="2:16" x14ac:dyDescent="0.25">
      <c r="B256" s="90">
        <v>3548851851.8519001</v>
      </c>
      <c r="C256" s="90">
        <v>-45.681683</v>
      </c>
      <c r="D256" s="90">
        <v>-38.425797000000003</v>
      </c>
      <c r="F256" s="6">
        <f t="shared" si="42"/>
        <v>8.6969999999999992</v>
      </c>
      <c r="G256" s="6">
        <f t="shared" si="40"/>
        <v>-64.885429000000002</v>
      </c>
      <c r="J256" s="90">
        <v>3548851851.8519001</v>
      </c>
      <c r="K256" s="90">
        <v>-52.783318000000001</v>
      </c>
      <c r="L256" s="90">
        <v>-43.909968999999997</v>
      </c>
      <c r="N256" s="6">
        <f t="shared" si="43"/>
        <v>8.6969999999999992</v>
      </c>
      <c r="O256" s="6">
        <f t="shared" si="41"/>
        <v>-69.638641000000007</v>
      </c>
    </row>
    <row r="257" spans="2:16" x14ac:dyDescent="0.25">
      <c r="B257" s="90">
        <v>3956259259.2593002</v>
      </c>
      <c r="C257" s="90">
        <v>-43.151566000000003</v>
      </c>
      <c r="D257" s="90">
        <v>-35.286284999999999</v>
      </c>
      <c r="F257" s="6">
        <f t="shared" si="42"/>
        <v>9.5118148148147998</v>
      </c>
      <c r="G257" s="6">
        <f t="shared" si="40"/>
        <v>-60.536037</v>
      </c>
      <c r="J257" s="90">
        <v>3956259259.2593002</v>
      </c>
      <c r="K257" s="90">
        <v>-56.100299999999997</v>
      </c>
      <c r="L257" s="90">
        <v>-46.589447</v>
      </c>
      <c r="N257" s="6">
        <f t="shared" si="43"/>
        <v>9.5118148148147998</v>
      </c>
      <c r="O257" s="6">
        <f t="shared" si="41"/>
        <v>-76.379958999999999</v>
      </c>
    </row>
    <row r="258" spans="2:16" x14ac:dyDescent="0.25">
      <c r="B258" s="90">
        <v>4363666666.6667004</v>
      </c>
      <c r="C258" s="90">
        <v>-46.980834999999999</v>
      </c>
      <c r="D258" s="90">
        <v>-39.756599000000001</v>
      </c>
      <c r="F258" s="6">
        <f t="shared" si="42"/>
        <v>10.326629629629998</v>
      </c>
      <c r="G258" s="6">
        <f t="shared" si="40"/>
        <v>-59.638728999999998</v>
      </c>
      <c r="J258" s="90">
        <v>4363666666.6667004</v>
      </c>
      <c r="K258" s="90">
        <v>-57.025252999999999</v>
      </c>
      <c r="L258" s="90">
        <v>-47.353374000000002</v>
      </c>
      <c r="N258" s="6">
        <f t="shared" si="43"/>
        <v>10.326629629629998</v>
      </c>
      <c r="O258" s="6">
        <f t="shared" si="41"/>
        <v>-79.645493000000002</v>
      </c>
    </row>
    <row r="259" spans="2:16" x14ac:dyDescent="0.25">
      <c r="B259" s="90">
        <v>4771074074.0740995</v>
      </c>
      <c r="C259" s="90">
        <v>-45.139862000000001</v>
      </c>
      <c r="D259" s="90">
        <v>-38.006458000000002</v>
      </c>
      <c r="F259" s="6">
        <f t="shared" si="42"/>
        <v>11.141444444444</v>
      </c>
      <c r="G259" s="6">
        <f t="shared" si="40"/>
        <v>-66.665976999999998</v>
      </c>
      <c r="J259" s="90">
        <v>4771074074.0740995</v>
      </c>
      <c r="K259" s="90">
        <v>-55.947600999999999</v>
      </c>
      <c r="L259" s="90">
        <v>-46.421290999999997</v>
      </c>
      <c r="N259" s="6">
        <f t="shared" si="43"/>
        <v>11.141444444444</v>
      </c>
      <c r="O259" s="6">
        <f t="shared" si="41"/>
        <v>-75.579680999999994</v>
      </c>
    </row>
    <row r="260" spans="2:16" x14ac:dyDescent="0.25">
      <c r="B260" s="90">
        <v>5178481481.4814997</v>
      </c>
      <c r="C260" s="90">
        <v>-45.310608000000002</v>
      </c>
      <c r="D260" s="90">
        <v>-38.085422999999999</v>
      </c>
      <c r="F260" s="6">
        <f t="shared" si="42"/>
        <v>11.956259259259001</v>
      </c>
      <c r="G260" s="6">
        <f t="shared" si="40"/>
        <v>-53.646377999999999</v>
      </c>
      <c r="J260" s="90">
        <v>5178481481.4814997</v>
      </c>
      <c r="K260" s="90">
        <v>-54.169544000000002</v>
      </c>
      <c r="L260" s="90">
        <v>-44.936455000000002</v>
      </c>
      <c r="N260" s="6">
        <f t="shared" si="43"/>
        <v>11.956259259259001</v>
      </c>
      <c r="O260" s="6">
        <f t="shared" si="41"/>
        <v>-74.086844999999997</v>
      </c>
    </row>
    <row r="261" spans="2:16" x14ac:dyDescent="0.25">
      <c r="B261" s="90">
        <v>5585888888.8888998</v>
      </c>
      <c r="C261" s="90">
        <v>-44.093581999999998</v>
      </c>
      <c r="D261" s="90">
        <v>-36.213070000000002</v>
      </c>
      <c r="F261" s="6">
        <f t="shared" si="42"/>
        <v>12.771074074073999</v>
      </c>
      <c r="G261" s="6">
        <f t="shared" si="40"/>
        <v>-55.170830000000002</v>
      </c>
      <c r="J261" s="90">
        <v>5585888888.8888998</v>
      </c>
      <c r="K261" s="90">
        <v>-54.612755</v>
      </c>
      <c r="L261" s="90">
        <v>-45.319180000000003</v>
      </c>
      <c r="N261" s="6">
        <f t="shared" si="43"/>
        <v>12.771074074073999</v>
      </c>
      <c r="O261" s="6">
        <f t="shared" si="41"/>
        <v>-82.805465999999996</v>
      </c>
    </row>
    <row r="262" spans="2:16" x14ac:dyDescent="0.25">
      <c r="B262" s="90">
        <v>5993296296.2962999</v>
      </c>
      <c r="C262" s="90">
        <v>-46.991149999999998</v>
      </c>
      <c r="D262" s="90">
        <v>-38.440052000000001</v>
      </c>
      <c r="F262" s="6">
        <f t="shared" si="42"/>
        <v>13.585888888889</v>
      </c>
      <c r="G262" s="6">
        <f t="shared" si="40"/>
        <v>-56.392505999999997</v>
      </c>
      <c r="J262" s="90">
        <v>5993296296.2962999</v>
      </c>
      <c r="K262" s="90">
        <v>-53.323447999999999</v>
      </c>
      <c r="L262" s="90">
        <v>-43.426043999999997</v>
      </c>
      <c r="N262" s="6">
        <f t="shared" si="43"/>
        <v>13.585888888889</v>
      </c>
      <c r="O262" s="6">
        <f t="shared" si="41"/>
        <v>-76.860114999999993</v>
      </c>
    </row>
    <row r="263" spans="2:16" x14ac:dyDescent="0.25">
      <c r="B263" s="90">
        <v>6400703703.7037001</v>
      </c>
      <c r="C263" s="90">
        <v>-42.735481</v>
      </c>
      <c r="D263" s="90">
        <v>-33.728386</v>
      </c>
      <c r="F263" s="6">
        <f t="shared" si="42"/>
        <v>14.400703703704</v>
      </c>
      <c r="G263" s="6">
        <f t="shared" si="40"/>
        <v>-50.108601</v>
      </c>
      <c r="J263" s="90">
        <v>6400703703.7037001</v>
      </c>
      <c r="K263" s="90">
        <v>-51.363464</v>
      </c>
      <c r="L263" s="90">
        <v>-39.774386999999997</v>
      </c>
      <c r="N263" s="6">
        <f t="shared" si="43"/>
        <v>14.400703703704</v>
      </c>
      <c r="O263" s="6">
        <f t="shared" si="41"/>
        <v>-71.490996999999993</v>
      </c>
    </row>
    <row r="264" spans="2:16" x14ac:dyDescent="0.25">
      <c r="B264" s="90">
        <v>6808111111.1111002</v>
      </c>
      <c r="C264" s="90">
        <v>-46.251216999999997</v>
      </c>
      <c r="D264" s="90">
        <v>-36.253635000000003</v>
      </c>
      <c r="F264" s="6">
        <f t="shared" si="42"/>
        <v>15.215518518519</v>
      </c>
      <c r="G264" s="6">
        <f t="shared" si="40"/>
        <v>-54.252921999999998</v>
      </c>
      <c r="J264" s="90">
        <v>6808111111.1111002</v>
      </c>
      <c r="K264" s="90">
        <v>-49.074340999999997</v>
      </c>
      <c r="L264" s="90">
        <v>-37.349884000000003</v>
      </c>
      <c r="N264" s="6">
        <f t="shared" si="43"/>
        <v>15.215518518519</v>
      </c>
      <c r="O264" s="6">
        <f t="shared" si="41"/>
        <v>-67.521338999999998</v>
      </c>
    </row>
    <row r="265" spans="2:16" x14ac:dyDescent="0.25">
      <c r="B265" s="90">
        <v>7215518518.5185003</v>
      </c>
      <c r="C265" s="90">
        <v>-50.162025</v>
      </c>
      <c r="D265" s="90">
        <v>-39.421245999999996</v>
      </c>
      <c r="F265" s="6">
        <f t="shared" si="42"/>
        <v>16.030333333333001</v>
      </c>
      <c r="G265" s="6">
        <f t="shared" si="40"/>
        <v>-48.266285000000003</v>
      </c>
      <c r="J265" s="90">
        <v>7215518518.5185003</v>
      </c>
      <c r="K265" s="90">
        <v>-50.940300000000001</v>
      </c>
      <c r="L265" s="90">
        <v>-39.443466000000001</v>
      </c>
      <c r="N265" s="6">
        <f t="shared" si="43"/>
        <v>16.030333333333001</v>
      </c>
      <c r="O265" s="6">
        <f t="shared" si="41"/>
        <v>-65.990134999999995</v>
      </c>
    </row>
    <row r="266" spans="2:16" x14ac:dyDescent="0.25">
      <c r="B266" s="90">
        <v>7622925925.9259005</v>
      </c>
      <c r="C266" s="90">
        <v>-47.993884999999999</v>
      </c>
      <c r="D266" s="90">
        <v>-36.875858000000001</v>
      </c>
      <c r="F266" s="6" t="s">
        <v>21</v>
      </c>
      <c r="J266" s="90">
        <v>7622925925.9259005</v>
      </c>
      <c r="K266" s="90">
        <v>-52.679344</v>
      </c>
      <c r="L266" s="90">
        <v>-40.530482999999997</v>
      </c>
      <c r="N266" s="6" t="s">
        <v>21</v>
      </c>
    </row>
    <row r="267" spans="2:16" x14ac:dyDescent="0.25">
      <c r="B267" s="90">
        <v>8030333333.3332996</v>
      </c>
      <c r="C267" s="90">
        <v>-36.326400999999997</v>
      </c>
      <c r="D267" s="90">
        <v>-24.697299999999998</v>
      </c>
      <c r="J267" s="90">
        <v>8030333333.3332996</v>
      </c>
      <c r="K267" s="90">
        <v>-56.447906000000003</v>
      </c>
      <c r="L267" s="90">
        <v>-41.881298000000001</v>
      </c>
    </row>
    <row r="268" spans="2:16" x14ac:dyDescent="0.25">
      <c r="B268" s="90" t="s">
        <v>21</v>
      </c>
      <c r="C268" s="90"/>
      <c r="D268" s="90"/>
      <c r="J268" s="90" t="s">
        <v>21</v>
      </c>
      <c r="K268" s="90"/>
      <c r="L268" s="90"/>
    </row>
    <row r="269" spans="2:16" x14ac:dyDescent="0.25">
      <c r="B269" s="90"/>
      <c r="C269" s="90"/>
      <c r="D269" s="90"/>
      <c r="F269" s="6" t="s">
        <v>32</v>
      </c>
      <c r="J269" s="90"/>
      <c r="K269" s="90"/>
      <c r="L269" s="90"/>
      <c r="N269" s="6" t="s">
        <v>32</v>
      </c>
    </row>
    <row r="270" spans="2:16" ht="15.75" x14ac:dyDescent="0.25">
      <c r="B270" s="90"/>
      <c r="C270" s="90"/>
      <c r="D270" s="90"/>
      <c r="F270" s="6" t="s">
        <v>19</v>
      </c>
      <c r="G270" s="6" t="str">
        <f t="shared" ref="G270:G289" si="44">D296</f>
        <v>3Rx3L dBc(DB)</v>
      </c>
      <c r="H270" s="35">
        <v>3</v>
      </c>
      <c r="J270" s="90"/>
      <c r="K270" s="90"/>
      <c r="L270" s="90"/>
      <c r="N270" s="6" t="s">
        <v>19</v>
      </c>
      <c r="O270" s="6" t="str">
        <f t="shared" ref="O270:O289" si="45">L296</f>
        <v>3Rx3L dBc(DB)</v>
      </c>
      <c r="P270" s="35">
        <v>3</v>
      </c>
    </row>
    <row r="271" spans="2:16" ht="15.75" x14ac:dyDescent="0.25">
      <c r="B271" s="90" t="s">
        <v>31</v>
      </c>
      <c r="C271" s="90"/>
      <c r="D271" s="90"/>
      <c r="F271" s="6">
        <f t="shared" ref="F271:F289" si="46">B297/1000000000</f>
        <v>1.9696666666667</v>
      </c>
      <c r="G271" s="6">
        <f t="shared" si="44"/>
        <v>-39.782775999999998</v>
      </c>
      <c r="H271" s="36">
        <f>ABS(AVERAGE(G271:G289)-(H270-1)*15)</f>
        <v>78.785449368421069</v>
      </c>
      <c r="J271" s="90" t="s">
        <v>31</v>
      </c>
      <c r="K271" s="90"/>
      <c r="L271" s="90"/>
      <c r="N271" s="6">
        <f t="shared" ref="N271:N289" si="47">J297/1000000000</f>
        <v>1.9696666666667</v>
      </c>
      <c r="O271" s="6">
        <f t="shared" si="45"/>
        <v>-62.891247</v>
      </c>
      <c r="P271" s="36">
        <f>ABS(AVERAGE(O271:O289)-(P270-1)*15)</f>
        <v>89.591206894736843</v>
      </c>
    </row>
    <row r="272" spans="2:16" x14ac:dyDescent="0.25">
      <c r="B272" s="90" t="s">
        <v>19</v>
      </c>
      <c r="C272" s="90" t="s">
        <v>256</v>
      </c>
      <c r="D272" s="90" t="s">
        <v>257</v>
      </c>
      <c r="F272" s="6">
        <f t="shared" si="46"/>
        <v>3.1918888888888999</v>
      </c>
      <c r="G272" s="6">
        <f t="shared" si="44"/>
        <v>-37.534184000000003</v>
      </c>
      <c r="J272" s="90" t="s">
        <v>19</v>
      </c>
      <c r="K272" s="90" t="s">
        <v>256</v>
      </c>
      <c r="L272" s="90" t="s">
        <v>257</v>
      </c>
      <c r="N272" s="6">
        <f t="shared" si="47"/>
        <v>3.1918888888888999</v>
      </c>
      <c r="O272" s="6">
        <f t="shared" si="45"/>
        <v>-48.64526</v>
      </c>
    </row>
    <row r="273" spans="2:15" x14ac:dyDescent="0.25">
      <c r="B273" s="90">
        <v>1363666666.6666999</v>
      </c>
      <c r="C273" s="90">
        <v>-66.395904999999999</v>
      </c>
      <c r="D273" s="90">
        <v>-59.931255</v>
      </c>
      <c r="F273" s="6">
        <f t="shared" si="46"/>
        <v>4.4141111111111</v>
      </c>
      <c r="G273" s="6">
        <f t="shared" si="44"/>
        <v>-36.834342999999997</v>
      </c>
      <c r="J273" s="90">
        <v>1363666666.6666999</v>
      </c>
      <c r="K273" s="90">
        <v>-89.848793000000001</v>
      </c>
      <c r="L273" s="90">
        <v>-79.822220000000002</v>
      </c>
      <c r="N273" s="6">
        <f t="shared" si="47"/>
        <v>4.4141111111111</v>
      </c>
      <c r="O273" s="6">
        <f t="shared" si="45"/>
        <v>-48.363857000000003</v>
      </c>
    </row>
    <row r="274" spans="2:15" x14ac:dyDescent="0.25">
      <c r="B274" s="90">
        <v>2178481481.4815001</v>
      </c>
      <c r="C274" s="90">
        <v>-59.538505999999998</v>
      </c>
      <c r="D274" s="90">
        <v>-52.362026</v>
      </c>
      <c r="F274" s="6">
        <f t="shared" si="46"/>
        <v>5.6363333333332992</v>
      </c>
      <c r="G274" s="6">
        <f t="shared" si="44"/>
        <v>-42.593120999999996</v>
      </c>
      <c r="J274" s="90">
        <v>2178481481.4815001</v>
      </c>
      <c r="K274" s="90">
        <v>-83.565025000000006</v>
      </c>
      <c r="L274" s="90">
        <v>-75.154015000000001</v>
      </c>
      <c r="N274" s="6">
        <f t="shared" si="47"/>
        <v>5.6363333333332992</v>
      </c>
      <c r="O274" s="6">
        <f t="shared" si="45"/>
        <v>-49.311886000000001</v>
      </c>
    </row>
    <row r="275" spans="2:15" x14ac:dyDescent="0.25">
      <c r="B275" s="90">
        <v>2993296296.2962999</v>
      </c>
      <c r="C275" s="90">
        <v>-55.293064000000001</v>
      </c>
      <c r="D275" s="90">
        <v>-48.678406000000003</v>
      </c>
      <c r="F275" s="6">
        <f t="shared" si="46"/>
        <v>6.8585555555556006</v>
      </c>
      <c r="G275" s="6">
        <f t="shared" si="44"/>
        <v>-47.578709000000003</v>
      </c>
      <c r="J275" s="90">
        <v>2993296296.2962999</v>
      </c>
      <c r="K275" s="90">
        <v>-81.533859000000007</v>
      </c>
      <c r="L275" s="90">
        <v>-73.175499000000002</v>
      </c>
      <c r="N275" s="6">
        <f t="shared" si="47"/>
        <v>6.8585555555556006</v>
      </c>
      <c r="O275" s="6">
        <f t="shared" si="45"/>
        <v>-51.692974</v>
      </c>
    </row>
    <row r="276" spans="2:15" x14ac:dyDescent="0.25">
      <c r="B276" s="90">
        <v>3808111111.1111002</v>
      </c>
      <c r="C276" s="90">
        <v>-63.551422000000002</v>
      </c>
      <c r="D276" s="90">
        <v>-56.875500000000002</v>
      </c>
      <c r="F276" s="6">
        <f t="shared" si="46"/>
        <v>8.0807777777777989</v>
      </c>
      <c r="G276" s="6">
        <f t="shared" si="44"/>
        <v>-50.92942</v>
      </c>
      <c r="J276" s="90">
        <v>3808111111.1111002</v>
      </c>
      <c r="K276" s="90">
        <v>-85.191153999999997</v>
      </c>
      <c r="L276" s="90">
        <v>-76.844582000000003</v>
      </c>
      <c r="N276" s="6">
        <f t="shared" si="47"/>
        <v>8.0807777777777989</v>
      </c>
      <c r="O276" s="6">
        <f t="shared" si="45"/>
        <v>-58.293976000000001</v>
      </c>
    </row>
    <row r="277" spans="2:15" x14ac:dyDescent="0.25">
      <c r="B277" s="90">
        <v>4622925925.9259005</v>
      </c>
      <c r="C277" s="90">
        <v>-72.146645000000007</v>
      </c>
      <c r="D277" s="90">
        <v>-65.597176000000005</v>
      </c>
      <c r="F277" s="6">
        <f t="shared" si="46"/>
        <v>9.3030000000000008</v>
      </c>
      <c r="G277" s="6">
        <f t="shared" si="44"/>
        <v>-53.749966000000001</v>
      </c>
      <c r="J277" s="90">
        <v>4622925925.9259005</v>
      </c>
      <c r="K277" s="90">
        <v>-72.260970999999998</v>
      </c>
      <c r="L277" s="90">
        <v>-64.283073000000002</v>
      </c>
      <c r="N277" s="6">
        <f t="shared" si="47"/>
        <v>9.3030000000000008</v>
      </c>
      <c r="O277" s="6">
        <f t="shared" si="45"/>
        <v>-55.372096999999997</v>
      </c>
    </row>
    <row r="278" spans="2:15" x14ac:dyDescent="0.25">
      <c r="B278" s="90">
        <v>5437740740.7406998</v>
      </c>
      <c r="C278" s="90">
        <v>-60.588073999999999</v>
      </c>
      <c r="D278" s="90">
        <v>-53.833835999999998</v>
      </c>
      <c r="F278" s="6">
        <f t="shared" si="46"/>
        <v>10.525222222222</v>
      </c>
      <c r="G278" s="6">
        <f t="shared" si="44"/>
        <v>-47.829689000000002</v>
      </c>
      <c r="J278" s="90">
        <v>5437740740.7406998</v>
      </c>
      <c r="K278" s="90">
        <v>-84.455353000000002</v>
      </c>
      <c r="L278" s="90">
        <v>-75.995956000000007</v>
      </c>
      <c r="N278" s="6">
        <f t="shared" si="47"/>
        <v>10.525222222222</v>
      </c>
      <c r="O278" s="6">
        <f t="shared" si="45"/>
        <v>-74.343643</v>
      </c>
    </row>
    <row r="279" spans="2:15" x14ac:dyDescent="0.25">
      <c r="B279" s="90">
        <v>6252555555.5556002</v>
      </c>
      <c r="C279" s="90">
        <v>-63.917225000000002</v>
      </c>
      <c r="D279" s="90">
        <v>-56.46096</v>
      </c>
      <c r="F279" s="6">
        <f t="shared" si="46"/>
        <v>11.747444444444</v>
      </c>
      <c r="G279" s="6">
        <f t="shared" si="44"/>
        <v>-43.931533999999999</v>
      </c>
      <c r="J279" s="90">
        <v>6252555555.5556002</v>
      </c>
      <c r="K279" s="90">
        <v>-84.024117000000004</v>
      </c>
      <c r="L279" s="90">
        <v>-75.483383000000003</v>
      </c>
      <c r="N279" s="6">
        <f t="shared" si="47"/>
        <v>11.747444444444</v>
      </c>
      <c r="O279" s="6">
        <f t="shared" si="45"/>
        <v>-57.083343999999997</v>
      </c>
    </row>
    <row r="280" spans="2:15" x14ac:dyDescent="0.25">
      <c r="B280" s="90">
        <v>7067370370.3704004</v>
      </c>
      <c r="C280" s="90">
        <v>-59.705029000000003</v>
      </c>
      <c r="D280" s="90">
        <v>-52.449145999999999</v>
      </c>
      <c r="F280" s="6">
        <f t="shared" si="46"/>
        <v>12.969666666666999</v>
      </c>
      <c r="G280" s="6">
        <f t="shared" si="44"/>
        <v>-50.720160999999997</v>
      </c>
      <c r="J280" s="90">
        <v>7067370370.3704004</v>
      </c>
      <c r="K280" s="90">
        <v>-96.461769000000004</v>
      </c>
      <c r="L280" s="90">
        <v>-87.588417000000007</v>
      </c>
      <c r="N280" s="6">
        <f t="shared" si="47"/>
        <v>12.969666666666999</v>
      </c>
      <c r="O280" s="6">
        <f t="shared" si="45"/>
        <v>-54.295425000000002</v>
      </c>
    </row>
    <row r="281" spans="2:15" x14ac:dyDescent="0.25">
      <c r="B281" s="90">
        <v>7882185185.1851997</v>
      </c>
      <c r="C281" s="90">
        <v>-56.440063000000002</v>
      </c>
      <c r="D281" s="90">
        <v>-48.574782999999996</v>
      </c>
      <c r="F281" s="6">
        <f t="shared" si="46"/>
        <v>14.191888888889</v>
      </c>
      <c r="G281" s="6">
        <f t="shared" si="44"/>
        <v>-48.796546999999997</v>
      </c>
      <c r="J281" s="90">
        <v>7882185185.1851997</v>
      </c>
      <c r="K281" s="90">
        <v>-81.435660999999996</v>
      </c>
      <c r="L281" s="90">
        <v>-71.924805000000006</v>
      </c>
      <c r="N281" s="6">
        <f t="shared" si="47"/>
        <v>14.191888888889</v>
      </c>
      <c r="O281" s="6">
        <f t="shared" si="45"/>
        <v>-72.844909999999999</v>
      </c>
    </row>
    <row r="282" spans="2:15" x14ac:dyDescent="0.25">
      <c r="B282" s="90">
        <v>8697000000</v>
      </c>
      <c r="C282" s="90">
        <v>-72.109665000000007</v>
      </c>
      <c r="D282" s="90">
        <v>-64.885429000000002</v>
      </c>
      <c r="F282" s="6">
        <f t="shared" si="46"/>
        <v>15.414111111111</v>
      </c>
      <c r="G282" s="6">
        <f t="shared" si="44"/>
        <v>-53.626151999999998</v>
      </c>
      <c r="J282" s="90">
        <v>8697000000</v>
      </c>
      <c r="K282" s="90">
        <v>-79.310516000000007</v>
      </c>
      <c r="L282" s="90">
        <v>-69.638641000000007</v>
      </c>
      <c r="N282" s="6">
        <f t="shared" si="47"/>
        <v>15.414111111111</v>
      </c>
      <c r="O282" s="6">
        <f t="shared" si="45"/>
        <v>-60.196209000000003</v>
      </c>
    </row>
    <row r="283" spans="2:15" x14ac:dyDescent="0.25">
      <c r="B283" s="90">
        <v>9511814814.8148003</v>
      </c>
      <c r="C283" s="90">
        <v>-67.669441000000006</v>
      </c>
      <c r="D283" s="90">
        <v>-60.536037</v>
      </c>
      <c r="F283" s="6">
        <f t="shared" si="46"/>
        <v>16.636333333332999</v>
      </c>
      <c r="G283" s="6">
        <f t="shared" si="44"/>
        <v>-69.810874999999996</v>
      </c>
      <c r="J283" s="90">
        <v>9511814814.8148003</v>
      </c>
      <c r="K283" s="90">
        <v>-85.906265000000005</v>
      </c>
      <c r="L283" s="90">
        <v>-76.379958999999999</v>
      </c>
      <c r="N283" s="6">
        <f t="shared" si="47"/>
        <v>16.636333333332999</v>
      </c>
      <c r="O283" s="6">
        <f t="shared" si="45"/>
        <v>-56.554622999999999</v>
      </c>
    </row>
    <row r="284" spans="2:15" x14ac:dyDescent="0.25">
      <c r="B284" s="90">
        <v>10326629629.629999</v>
      </c>
      <c r="C284" s="90">
        <v>-66.863913999999994</v>
      </c>
      <c r="D284" s="90">
        <v>-59.638728999999998</v>
      </c>
      <c r="F284" s="6">
        <f t="shared" si="46"/>
        <v>17.858555555555998</v>
      </c>
      <c r="G284" s="6">
        <f t="shared" si="44"/>
        <v>-52.449576999999998</v>
      </c>
      <c r="J284" s="90">
        <v>10326629629.629999</v>
      </c>
      <c r="K284" s="90">
        <v>-88.878578000000005</v>
      </c>
      <c r="L284" s="90">
        <v>-79.645493000000002</v>
      </c>
      <c r="N284" s="6">
        <f t="shared" si="47"/>
        <v>17.858555555555998</v>
      </c>
      <c r="O284" s="6">
        <f t="shared" si="45"/>
        <v>-52.098305000000003</v>
      </c>
    </row>
    <row r="285" spans="2:15" x14ac:dyDescent="0.25">
      <c r="B285" s="90">
        <v>11141444444.444</v>
      </c>
      <c r="C285" s="90">
        <v>-74.546486000000002</v>
      </c>
      <c r="D285" s="90">
        <v>-66.665976999999998</v>
      </c>
      <c r="F285" s="6">
        <f t="shared" si="46"/>
        <v>19.080777777778</v>
      </c>
      <c r="G285" s="6">
        <f t="shared" si="44"/>
        <v>-47.513514999999998</v>
      </c>
      <c r="J285" s="90">
        <v>11141444444.444</v>
      </c>
      <c r="K285" s="90">
        <v>-84.873260000000002</v>
      </c>
      <c r="L285" s="90">
        <v>-75.579680999999994</v>
      </c>
      <c r="N285" s="6">
        <f t="shared" si="47"/>
        <v>19.080777777778</v>
      </c>
      <c r="O285" s="6">
        <f t="shared" si="45"/>
        <v>-59.720173000000003</v>
      </c>
    </row>
    <row r="286" spans="2:15" x14ac:dyDescent="0.25">
      <c r="B286" s="90">
        <v>11956259259.259001</v>
      </c>
      <c r="C286" s="90">
        <v>-62.197474999999997</v>
      </c>
      <c r="D286" s="90">
        <v>-53.646377999999999</v>
      </c>
      <c r="F286" s="6">
        <f t="shared" si="46"/>
        <v>20.303000000000001</v>
      </c>
      <c r="G286" s="6">
        <f t="shared" si="44"/>
        <v>-54.325370999999997</v>
      </c>
      <c r="J286" s="90">
        <v>11956259259.259001</v>
      </c>
      <c r="K286" s="90">
        <v>-83.984245000000001</v>
      </c>
      <c r="L286" s="90">
        <v>-74.086844999999997</v>
      </c>
      <c r="N286" s="6">
        <f t="shared" si="47"/>
        <v>20.303000000000001</v>
      </c>
      <c r="O286" s="6">
        <f t="shared" si="45"/>
        <v>-59.407786999999999</v>
      </c>
    </row>
    <row r="287" spans="2:15" x14ac:dyDescent="0.25">
      <c r="B287" s="90">
        <v>12771074074.073999</v>
      </c>
      <c r="C287" s="90">
        <v>-64.177925000000002</v>
      </c>
      <c r="D287" s="90">
        <v>-55.170830000000002</v>
      </c>
      <c r="F287" s="6">
        <f t="shared" si="46"/>
        <v>21.525222222221998</v>
      </c>
      <c r="G287" s="6">
        <f t="shared" si="44"/>
        <v>-56.482422</v>
      </c>
      <c r="J287" s="90">
        <v>12771074074.073999</v>
      </c>
      <c r="K287" s="90">
        <v>-94.394547000000003</v>
      </c>
      <c r="L287" s="90">
        <v>-82.805465999999996</v>
      </c>
      <c r="N287" s="6">
        <f t="shared" si="47"/>
        <v>21.525222222221998</v>
      </c>
      <c r="O287" s="6">
        <f t="shared" si="45"/>
        <v>-62.463253000000002</v>
      </c>
    </row>
    <row r="288" spans="2:15" x14ac:dyDescent="0.25">
      <c r="B288" s="90">
        <v>13585888888.889</v>
      </c>
      <c r="C288" s="90">
        <v>-66.390083000000004</v>
      </c>
      <c r="D288" s="90">
        <v>-56.392505999999997</v>
      </c>
      <c r="F288" s="6">
        <f t="shared" si="46"/>
        <v>22.747444444444</v>
      </c>
      <c r="G288" s="6">
        <f t="shared" si="44"/>
        <v>-53.139217000000002</v>
      </c>
      <c r="J288" s="90">
        <v>13585888888.889</v>
      </c>
      <c r="K288" s="90">
        <v>-88.584571999999994</v>
      </c>
      <c r="L288" s="90">
        <v>-76.860114999999993</v>
      </c>
      <c r="N288" s="6">
        <f t="shared" si="47"/>
        <v>22.747444444444</v>
      </c>
      <c r="O288" s="6">
        <f t="shared" si="45"/>
        <v>-64.876305000000002</v>
      </c>
    </row>
    <row r="289" spans="2:16" x14ac:dyDescent="0.25">
      <c r="B289" s="90">
        <v>14400703703.704</v>
      </c>
      <c r="C289" s="90">
        <v>-60.849384000000001</v>
      </c>
      <c r="D289" s="90">
        <v>-50.108601</v>
      </c>
      <c r="F289" s="6">
        <f t="shared" si="46"/>
        <v>23.969666666666999</v>
      </c>
      <c r="G289" s="6">
        <f t="shared" si="44"/>
        <v>-39.295959000000003</v>
      </c>
      <c r="J289" s="90">
        <v>14400703703.704</v>
      </c>
      <c r="K289" s="90">
        <v>-82.987831</v>
      </c>
      <c r="L289" s="90">
        <v>-71.490996999999993</v>
      </c>
      <c r="N289" s="6">
        <f t="shared" si="47"/>
        <v>23.969666666666999</v>
      </c>
      <c r="O289" s="6">
        <f t="shared" si="45"/>
        <v>-83.777657000000005</v>
      </c>
    </row>
    <row r="290" spans="2:16" x14ac:dyDescent="0.25">
      <c r="B290" s="90">
        <v>15215518518.518999</v>
      </c>
      <c r="C290" s="90">
        <v>-65.370948999999996</v>
      </c>
      <c r="D290" s="90">
        <v>-54.252921999999998</v>
      </c>
      <c r="F290" s="6" t="s">
        <v>21</v>
      </c>
      <c r="J290" s="90">
        <v>15215518518.518999</v>
      </c>
      <c r="K290" s="90">
        <v>-79.670197000000002</v>
      </c>
      <c r="L290" s="90">
        <v>-67.521338999999998</v>
      </c>
      <c r="N290" s="6" t="s">
        <v>21</v>
      </c>
    </row>
    <row r="291" spans="2:16" x14ac:dyDescent="0.25">
      <c r="B291" s="90">
        <v>16030333333.333</v>
      </c>
      <c r="C291" s="90">
        <v>-59.895381999999998</v>
      </c>
      <c r="D291" s="90">
        <v>-48.266285000000003</v>
      </c>
      <c r="J291" s="90">
        <v>16030333333.333</v>
      </c>
      <c r="K291" s="90">
        <v>-80.556747000000001</v>
      </c>
      <c r="L291" s="90">
        <v>-65.990134999999995</v>
      </c>
    </row>
    <row r="292" spans="2:16" x14ac:dyDescent="0.25">
      <c r="B292" s="90" t="s">
        <v>21</v>
      </c>
      <c r="C292" s="90"/>
      <c r="D292" s="90"/>
      <c r="J292" s="90" t="s">
        <v>21</v>
      </c>
      <c r="K292" s="90"/>
      <c r="L292" s="90"/>
    </row>
    <row r="293" spans="2:16" x14ac:dyDescent="0.25">
      <c r="B293" s="90"/>
      <c r="C293" s="90"/>
      <c r="D293" s="90"/>
      <c r="F293" s="6" t="s">
        <v>33</v>
      </c>
      <c r="J293" s="90"/>
      <c r="K293" s="90"/>
      <c r="L293" s="90"/>
      <c r="N293" s="6" t="s">
        <v>33</v>
      </c>
    </row>
    <row r="294" spans="2:16" ht="15.75" x14ac:dyDescent="0.25">
      <c r="B294" s="90"/>
      <c r="C294" s="90"/>
      <c r="D294" s="90"/>
      <c r="F294" s="6" t="s">
        <v>19</v>
      </c>
      <c r="G294" s="6" t="str">
        <f t="shared" ref="G294:G313" si="48">D320</f>
        <v>3Rx4L dBc(DB)</v>
      </c>
      <c r="H294" s="35">
        <v>3</v>
      </c>
      <c r="J294" s="90"/>
      <c r="K294" s="90"/>
      <c r="L294" s="90"/>
      <c r="N294" s="6" t="s">
        <v>19</v>
      </c>
      <c r="O294" s="6" t="str">
        <f t="shared" ref="O294:O313" si="49">L320</f>
        <v>3Rx4L dBc(DB)</v>
      </c>
      <c r="P294" s="35">
        <v>3</v>
      </c>
    </row>
    <row r="295" spans="2:16" ht="15.75" x14ac:dyDescent="0.25">
      <c r="B295" s="90" t="s">
        <v>32</v>
      </c>
      <c r="C295" s="90"/>
      <c r="D295" s="90"/>
      <c r="F295" s="6">
        <f t="shared" ref="F295:F313" si="50">B321/1000000000</f>
        <v>2</v>
      </c>
      <c r="G295" s="6">
        <f t="shared" si="48"/>
        <v>-45.018276</v>
      </c>
      <c r="H295" s="36">
        <f>ABS(AVERAGE(G295:G313)-(H294-1)*15)</f>
        <v>89.49557373684209</v>
      </c>
      <c r="J295" s="90" t="s">
        <v>32</v>
      </c>
      <c r="K295" s="90"/>
      <c r="L295" s="90"/>
      <c r="N295" s="6">
        <f t="shared" ref="N295:N313" si="51">J321/1000000000</f>
        <v>2</v>
      </c>
      <c r="O295" s="6">
        <f t="shared" si="49"/>
        <v>-69.877373000000006</v>
      </c>
      <c r="P295" s="36">
        <f>ABS(AVERAGE(O295:O313)-(P294-1)*15)</f>
        <v>101.01443910526316</v>
      </c>
    </row>
    <row r="296" spans="2:16" x14ac:dyDescent="0.25">
      <c r="B296" s="90" t="s">
        <v>19</v>
      </c>
      <c r="C296" s="90" t="s">
        <v>258</v>
      </c>
      <c r="D296" s="90" t="s">
        <v>259</v>
      </c>
      <c r="F296" s="6">
        <f t="shared" si="50"/>
        <v>3.2222222222222001</v>
      </c>
      <c r="G296" s="6">
        <f t="shared" si="48"/>
        <v>-45.431767000000001</v>
      </c>
      <c r="J296" s="90" t="s">
        <v>19</v>
      </c>
      <c r="K296" s="90" t="s">
        <v>258</v>
      </c>
      <c r="L296" s="90" t="s">
        <v>259</v>
      </c>
      <c r="N296" s="6">
        <f t="shared" si="51"/>
        <v>3.2222222222222001</v>
      </c>
      <c r="O296" s="6">
        <f t="shared" si="49"/>
        <v>-63.473838999999998</v>
      </c>
    </row>
    <row r="297" spans="2:16" x14ac:dyDescent="0.25">
      <c r="B297" s="90">
        <v>1969666666.6666999</v>
      </c>
      <c r="C297" s="90">
        <v>-46.247428999999997</v>
      </c>
      <c r="D297" s="90">
        <v>-39.782775999999998</v>
      </c>
      <c r="F297" s="6">
        <f t="shared" si="50"/>
        <v>4.4444444444444002</v>
      </c>
      <c r="G297" s="6">
        <f t="shared" si="48"/>
        <v>-52.694561</v>
      </c>
      <c r="J297" s="90">
        <v>1969666666.6666999</v>
      </c>
      <c r="K297" s="90">
        <v>-72.917823999999996</v>
      </c>
      <c r="L297" s="90">
        <v>-62.891247</v>
      </c>
      <c r="N297" s="6">
        <f t="shared" si="51"/>
        <v>4.4444444444444002</v>
      </c>
      <c r="O297" s="6">
        <f t="shared" si="49"/>
        <v>-67.921004999999994</v>
      </c>
    </row>
    <row r="298" spans="2:16" x14ac:dyDescent="0.25">
      <c r="B298" s="90">
        <v>3191888888.8888998</v>
      </c>
      <c r="C298" s="90">
        <v>-44.710662999999997</v>
      </c>
      <c r="D298" s="90">
        <v>-37.534184000000003</v>
      </c>
      <c r="F298" s="6">
        <f t="shared" si="50"/>
        <v>5.6666666666667007</v>
      </c>
      <c r="G298" s="6">
        <f t="shared" si="48"/>
        <v>-55.74091</v>
      </c>
      <c r="J298" s="90">
        <v>3191888888.8888998</v>
      </c>
      <c r="K298" s="90">
        <v>-57.056274000000002</v>
      </c>
      <c r="L298" s="90">
        <v>-48.64526</v>
      </c>
      <c r="N298" s="6">
        <f t="shared" si="51"/>
        <v>5.6666666666667007</v>
      </c>
      <c r="O298" s="6">
        <f t="shared" si="49"/>
        <v>-69.597251999999997</v>
      </c>
    </row>
    <row r="299" spans="2:16" x14ac:dyDescent="0.25">
      <c r="B299" s="90">
        <v>4414111111.1111002</v>
      </c>
      <c r="C299" s="90">
        <v>-43.449001000000003</v>
      </c>
      <c r="D299" s="90">
        <v>-36.834342999999997</v>
      </c>
      <c r="F299" s="6">
        <f t="shared" si="50"/>
        <v>6.8888888888888999</v>
      </c>
      <c r="G299" s="6">
        <f t="shared" si="48"/>
        <v>-55.459133000000001</v>
      </c>
      <c r="J299" s="90">
        <v>4414111111.1111002</v>
      </c>
      <c r="K299" s="90">
        <v>-56.722217999999998</v>
      </c>
      <c r="L299" s="90">
        <v>-48.363857000000003</v>
      </c>
      <c r="N299" s="6">
        <f t="shared" si="51"/>
        <v>6.8888888888888999</v>
      </c>
      <c r="O299" s="6">
        <f t="shared" si="49"/>
        <v>-75.585708999999994</v>
      </c>
    </row>
    <row r="300" spans="2:16" x14ac:dyDescent="0.25">
      <c r="B300" s="90">
        <v>5636333333.3332996</v>
      </c>
      <c r="C300" s="90">
        <v>-49.269038999999999</v>
      </c>
      <c r="D300" s="90">
        <v>-42.593120999999996</v>
      </c>
      <c r="F300" s="6">
        <f t="shared" si="50"/>
        <v>8.1111111111111001</v>
      </c>
      <c r="G300" s="6">
        <f t="shared" si="48"/>
        <v>-52.378010000000003</v>
      </c>
      <c r="J300" s="90">
        <v>5636333333.3332996</v>
      </c>
      <c r="K300" s="90">
        <v>-57.658462999999998</v>
      </c>
      <c r="L300" s="90">
        <v>-49.311886000000001</v>
      </c>
      <c r="N300" s="6">
        <f t="shared" si="51"/>
        <v>8.1111111111111001</v>
      </c>
      <c r="O300" s="6">
        <f t="shared" si="49"/>
        <v>-84.313239999999993</v>
      </c>
    </row>
    <row r="301" spans="2:16" x14ac:dyDescent="0.25">
      <c r="B301" s="90">
        <v>6858555555.5556002</v>
      </c>
      <c r="C301" s="90">
        <v>-54.128180999999998</v>
      </c>
      <c r="D301" s="90">
        <v>-47.578709000000003</v>
      </c>
      <c r="F301" s="6">
        <f t="shared" si="50"/>
        <v>9.3333333333333002</v>
      </c>
      <c r="G301" s="6">
        <f t="shared" si="48"/>
        <v>-62.130093000000002</v>
      </c>
      <c r="J301" s="90">
        <v>6858555555.5556002</v>
      </c>
      <c r="K301" s="90">
        <v>-59.670876</v>
      </c>
      <c r="L301" s="90">
        <v>-51.692974</v>
      </c>
      <c r="N301" s="6">
        <f t="shared" si="51"/>
        <v>9.3333333333333002</v>
      </c>
      <c r="O301" s="6">
        <f t="shared" si="49"/>
        <v>-75.920990000000003</v>
      </c>
    </row>
    <row r="302" spans="2:16" x14ac:dyDescent="0.25">
      <c r="B302" s="90">
        <v>8080777777.7777996</v>
      </c>
      <c r="C302" s="90">
        <v>-57.683658999999999</v>
      </c>
      <c r="D302" s="90">
        <v>-50.92942</v>
      </c>
      <c r="F302" s="6">
        <f t="shared" si="50"/>
        <v>10.555555555555999</v>
      </c>
      <c r="G302" s="6">
        <f t="shared" si="48"/>
        <v>-62.417461000000003</v>
      </c>
      <c r="J302" s="90">
        <v>8080777777.7777996</v>
      </c>
      <c r="K302" s="90">
        <v>-66.753365000000002</v>
      </c>
      <c r="L302" s="90">
        <v>-58.293976000000001</v>
      </c>
      <c r="N302" s="6">
        <f t="shared" si="51"/>
        <v>10.555555555555999</v>
      </c>
      <c r="O302" s="6">
        <f t="shared" si="49"/>
        <v>-77.320357999999999</v>
      </c>
    </row>
    <row r="303" spans="2:16" x14ac:dyDescent="0.25">
      <c r="B303" s="90">
        <v>9303000000</v>
      </c>
      <c r="C303" s="90">
        <v>-61.206226000000001</v>
      </c>
      <c r="D303" s="90">
        <v>-53.749966000000001</v>
      </c>
      <c r="F303" s="6">
        <f t="shared" si="50"/>
        <v>11.777777777778001</v>
      </c>
      <c r="G303" s="6">
        <f t="shared" si="48"/>
        <v>-53.465846999999997</v>
      </c>
      <c r="J303" s="90">
        <v>9303000000</v>
      </c>
      <c r="K303" s="90">
        <v>-63.912833999999997</v>
      </c>
      <c r="L303" s="90">
        <v>-55.372096999999997</v>
      </c>
      <c r="N303" s="6">
        <f t="shared" si="51"/>
        <v>11.777777777778001</v>
      </c>
      <c r="O303" s="6">
        <f t="shared" si="49"/>
        <v>-73.552009999999996</v>
      </c>
    </row>
    <row r="304" spans="2:16" x14ac:dyDescent="0.25">
      <c r="B304" s="90">
        <v>10525222222.222</v>
      </c>
      <c r="C304" s="90">
        <v>-55.085574999999999</v>
      </c>
      <c r="D304" s="90">
        <v>-47.829689000000002</v>
      </c>
      <c r="F304" s="6">
        <f t="shared" si="50"/>
        <v>13</v>
      </c>
      <c r="G304" s="6">
        <f t="shared" si="48"/>
        <v>-63.557265999999998</v>
      </c>
      <c r="J304" s="90">
        <v>10525222222.222</v>
      </c>
      <c r="K304" s="90">
        <v>-83.216988000000001</v>
      </c>
      <c r="L304" s="90">
        <v>-74.343643</v>
      </c>
      <c r="N304" s="6">
        <f t="shared" si="51"/>
        <v>13</v>
      </c>
      <c r="O304" s="6">
        <f t="shared" si="49"/>
        <v>-76.227356</v>
      </c>
    </row>
    <row r="305" spans="2:16" x14ac:dyDescent="0.25">
      <c r="B305" s="90">
        <v>11747444444.444</v>
      </c>
      <c r="C305" s="90">
        <v>-51.796813999999998</v>
      </c>
      <c r="D305" s="90">
        <v>-43.931533999999999</v>
      </c>
      <c r="F305" s="6">
        <f t="shared" si="50"/>
        <v>14.222222222221999</v>
      </c>
      <c r="G305" s="6">
        <f t="shared" si="48"/>
        <v>-69.250275000000002</v>
      </c>
      <c r="J305" s="90">
        <v>11747444444.444</v>
      </c>
      <c r="K305" s="90">
        <v>-66.594193000000004</v>
      </c>
      <c r="L305" s="90">
        <v>-57.083343999999997</v>
      </c>
      <c r="N305" s="6">
        <f t="shared" si="51"/>
        <v>14.222222222221999</v>
      </c>
      <c r="O305" s="6">
        <f t="shared" si="49"/>
        <v>-78.714507999999995</v>
      </c>
    </row>
    <row r="306" spans="2:16" x14ac:dyDescent="0.25">
      <c r="B306" s="90">
        <v>12969666666.667</v>
      </c>
      <c r="C306" s="90">
        <v>-57.944397000000002</v>
      </c>
      <c r="D306" s="90">
        <v>-50.720160999999997</v>
      </c>
      <c r="F306" s="6">
        <f t="shared" si="50"/>
        <v>15.444444444444001</v>
      </c>
      <c r="G306" s="6">
        <f t="shared" si="48"/>
        <v>-56.651161000000002</v>
      </c>
      <c r="J306" s="90">
        <v>12969666666.667</v>
      </c>
      <c r="K306" s="90">
        <v>-63.967303999999999</v>
      </c>
      <c r="L306" s="90">
        <v>-54.295425000000002</v>
      </c>
      <c r="N306" s="6">
        <f t="shared" si="51"/>
        <v>15.444444444444001</v>
      </c>
      <c r="O306" s="6">
        <f t="shared" si="49"/>
        <v>-72.489470999999995</v>
      </c>
    </row>
    <row r="307" spans="2:16" x14ac:dyDescent="0.25">
      <c r="B307" s="90">
        <v>14191888888.889</v>
      </c>
      <c r="C307" s="90">
        <v>-55.929955</v>
      </c>
      <c r="D307" s="90">
        <v>-48.796546999999997</v>
      </c>
      <c r="F307" s="6">
        <f t="shared" si="50"/>
        <v>16.666666666666998</v>
      </c>
      <c r="G307" s="6">
        <f t="shared" si="48"/>
        <v>-63.434311000000001</v>
      </c>
      <c r="J307" s="90">
        <v>14191888888.889</v>
      </c>
      <c r="K307" s="90">
        <v>-82.371216000000004</v>
      </c>
      <c r="L307" s="90">
        <v>-72.844909999999999</v>
      </c>
      <c r="N307" s="6">
        <f t="shared" si="51"/>
        <v>16.666666666666998</v>
      </c>
      <c r="O307" s="6">
        <f t="shared" si="49"/>
        <v>-65.888496000000004</v>
      </c>
    </row>
    <row r="308" spans="2:16" x14ac:dyDescent="0.25">
      <c r="B308" s="90">
        <v>15414111111.111</v>
      </c>
      <c r="C308" s="90">
        <v>-60.851337000000001</v>
      </c>
      <c r="D308" s="90">
        <v>-53.626151999999998</v>
      </c>
      <c r="F308" s="6">
        <f t="shared" si="50"/>
        <v>17.888888888888999</v>
      </c>
      <c r="G308" s="6">
        <f t="shared" si="48"/>
        <v>-66.521545000000003</v>
      </c>
      <c r="J308" s="90">
        <v>15414111111.111</v>
      </c>
      <c r="K308" s="90">
        <v>-69.429298000000003</v>
      </c>
      <c r="L308" s="90">
        <v>-60.196209000000003</v>
      </c>
      <c r="N308" s="6">
        <f t="shared" si="51"/>
        <v>17.888888888888999</v>
      </c>
      <c r="O308" s="6">
        <f t="shared" si="49"/>
        <v>-73.975669999999994</v>
      </c>
    </row>
    <row r="309" spans="2:16" x14ac:dyDescent="0.25">
      <c r="B309" s="90">
        <v>16636333333.333</v>
      </c>
      <c r="C309" s="90">
        <v>-77.691383000000002</v>
      </c>
      <c r="D309" s="90">
        <v>-69.810874999999996</v>
      </c>
      <c r="F309" s="6">
        <f t="shared" si="50"/>
        <v>19.111111111111001</v>
      </c>
      <c r="G309" s="6">
        <f t="shared" si="48"/>
        <v>-61.891528999999998</v>
      </c>
      <c r="J309" s="90">
        <v>16636333333.333</v>
      </c>
      <c r="K309" s="90">
        <v>-65.848197999999996</v>
      </c>
      <c r="L309" s="90">
        <v>-56.554622999999999</v>
      </c>
      <c r="N309" s="6">
        <f t="shared" si="51"/>
        <v>19.111111111111001</v>
      </c>
      <c r="O309" s="6">
        <f t="shared" si="49"/>
        <v>-66.430488999999994</v>
      </c>
    </row>
    <row r="310" spans="2:16" x14ac:dyDescent="0.25">
      <c r="B310" s="90">
        <v>17858555555.556</v>
      </c>
      <c r="C310" s="90">
        <v>-61.000675000000001</v>
      </c>
      <c r="D310" s="90">
        <v>-52.449576999999998</v>
      </c>
      <c r="F310" s="6">
        <f t="shared" si="50"/>
        <v>20.333333333333002</v>
      </c>
      <c r="G310" s="6">
        <f t="shared" si="48"/>
        <v>-58.015372999999997</v>
      </c>
      <c r="J310" s="90">
        <v>17858555555.556</v>
      </c>
      <c r="K310" s="90">
        <v>-61.995708</v>
      </c>
      <c r="L310" s="90">
        <v>-52.098305000000003</v>
      </c>
      <c r="N310" s="6">
        <f t="shared" si="51"/>
        <v>20.333333333333002</v>
      </c>
      <c r="O310" s="6">
        <f t="shared" si="49"/>
        <v>-60.740291999999997</v>
      </c>
    </row>
    <row r="311" spans="2:16" x14ac:dyDescent="0.25">
      <c r="B311" s="90">
        <v>19080777777.778</v>
      </c>
      <c r="C311" s="90">
        <v>-56.520614999999999</v>
      </c>
      <c r="D311" s="90">
        <v>-47.513514999999998</v>
      </c>
      <c r="F311" s="6">
        <f t="shared" si="50"/>
        <v>21.555555555556001</v>
      </c>
      <c r="G311" s="6">
        <f t="shared" si="48"/>
        <v>-64.670494000000005</v>
      </c>
      <c r="J311" s="90">
        <v>19080777777.778</v>
      </c>
      <c r="K311" s="90">
        <v>-71.309250000000006</v>
      </c>
      <c r="L311" s="90">
        <v>-59.720173000000003</v>
      </c>
      <c r="N311" s="6">
        <f t="shared" si="51"/>
        <v>21.555555555556001</v>
      </c>
      <c r="O311" s="6">
        <f t="shared" si="49"/>
        <v>-63.729996</v>
      </c>
    </row>
    <row r="312" spans="2:16" x14ac:dyDescent="0.25">
      <c r="B312" s="90">
        <v>20303000000</v>
      </c>
      <c r="C312" s="90">
        <v>-64.322952000000001</v>
      </c>
      <c r="D312" s="90">
        <v>-54.325370999999997</v>
      </c>
      <c r="F312" s="6">
        <f t="shared" si="50"/>
        <v>22.777777777777999</v>
      </c>
      <c r="G312" s="6">
        <f t="shared" si="48"/>
        <v>-72.857460000000003</v>
      </c>
      <c r="J312" s="90">
        <v>20303000000</v>
      </c>
      <c r="K312" s="90">
        <v>-71.132248000000004</v>
      </c>
      <c r="L312" s="90">
        <v>-59.407786999999999</v>
      </c>
      <c r="N312" s="6">
        <f t="shared" si="51"/>
        <v>22.777777777777999</v>
      </c>
      <c r="O312" s="6">
        <f t="shared" si="49"/>
        <v>-66.494011</v>
      </c>
    </row>
    <row r="313" spans="2:16" x14ac:dyDescent="0.25">
      <c r="B313" s="90">
        <v>21525222222.222</v>
      </c>
      <c r="C313" s="90">
        <v>-67.223206000000005</v>
      </c>
      <c r="D313" s="90">
        <v>-56.482422</v>
      </c>
      <c r="F313" s="6">
        <f t="shared" si="50"/>
        <v>24</v>
      </c>
      <c r="G313" s="6">
        <f t="shared" si="48"/>
        <v>-68.830428999999995</v>
      </c>
      <c r="J313" s="90">
        <v>21525222222.222</v>
      </c>
      <c r="K313" s="90">
        <v>-73.960091000000006</v>
      </c>
      <c r="L313" s="90">
        <v>-62.463253000000002</v>
      </c>
      <c r="N313" s="6">
        <f t="shared" si="51"/>
        <v>24</v>
      </c>
      <c r="O313" s="6">
        <f t="shared" si="49"/>
        <v>-67.022278</v>
      </c>
    </row>
    <row r="314" spans="2:16" x14ac:dyDescent="0.25">
      <c r="B314" s="90">
        <v>22747444444.444</v>
      </c>
      <c r="C314" s="90">
        <v>-64.257248000000004</v>
      </c>
      <c r="D314" s="90">
        <v>-53.139217000000002</v>
      </c>
      <c r="F314" s="6" t="s">
        <v>21</v>
      </c>
      <c r="J314" s="90">
        <v>22747444444.444</v>
      </c>
      <c r="K314" s="90">
        <v>-77.025161999999995</v>
      </c>
      <c r="L314" s="90">
        <v>-64.876305000000002</v>
      </c>
      <c r="N314" s="6" t="s">
        <v>21</v>
      </c>
    </row>
    <row r="315" spans="2:16" x14ac:dyDescent="0.25">
      <c r="B315" s="90">
        <v>23969666666.667</v>
      </c>
      <c r="C315" s="90">
        <v>-50.925055999999998</v>
      </c>
      <c r="D315" s="90">
        <v>-39.295959000000003</v>
      </c>
      <c r="J315" s="90">
        <v>23969666666.667</v>
      </c>
      <c r="K315" s="90">
        <v>-98.344261000000003</v>
      </c>
      <c r="L315" s="90">
        <v>-83.777657000000005</v>
      </c>
    </row>
    <row r="316" spans="2:16" x14ac:dyDescent="0.25">
      <c r="B316" s="90" t="s">
        <v>21</v>
      </c>
      <c r="C316" s="90"/>
      <c r="D316" s="90"/>
      <c r="J316" s="90" t="s">
        <v>21</v>
      </c>
      <c r="K316" s="90"/>
      <c r="L316" s="90"/>
    </row>
    <row r="317" spans="2:16" x14ac:dyDescent="0.25">
      <c r="B317" s="90"/>
      <c r="C317" s="90"/>
      <c r="D317" s="90"/>
      <c r="F317" s="6" t="s">
        <v>34</v>
      </c>
      <c r="J317" s="90"/>
      <c r="K317" s="90"/>
      <c r="L317" s="90"/>
      <c r="N317" s="6" t="s">
        <v>34</v>
      </c>
    </row>
    <row r="318" spans="2:16" ht="15.75" x14ac:dyDescent="0.25">
      <c r="B318" s="90"/>
      <c r="C318" s="90"/>
      <c r="D318" s="90"/>
      <c r="F318" s="6" t="s">
        <v>19</v>
      </c>
      <c r="G318" s="6" t="str">
        <f t="shared" ref="G318:G337" si="52">D344</f>
        <v>3Rx5L dBc(DB)</v>
      </c>
      <c r="H318" s="35">
        <v>3</v>
      </c>
      <c r="J318" s="90"/>
      <c r="K318" s="90"/>
      <c r="L318" s="90"/>
      <c r="N318" s="6" t="s">
        <v>19</v>
      </c>
      <c r="O318" s="6" t="str">
        <f t="shared" ref="O318:O337" si="53">L344</f>
        <v>3Rx5L dBc(DB)</v>
      </c>
      <c r="P318" s="35">
        <v>3</v>
      </c>
    </row>
    <row r="319" spans="2:16" ht="15.75" x14ac:dyDescent="0.25">
      <c r="B319" s="90" t="s">
        <v>33</v>
      </c>
      <c r="C319" s="90"/>
      <c r="D319" s="90"/>
      <c r="F319" s="6">
        <f t="shared" ref="F319:F337" si="54">B345/1000000000</f>
        <v>2</v>
      </c>
      <c r="G319" s="6">
        <f t="shared" si="52"/>
        <v>-37.243546000000002</v>
      </c>
      <c r="H319" s="36">
        <f>ABS(AVERAGE(G319:G337)-(H318-1)*15)</f>
        <v>76.525836999999996</v>
      </c>
      <c r="J319" s="90" t="s">
        <v>33</v>
      </c>
      <c r="K319" s="90"/>
      <c r="L319" s="90"/>
      <c r="N319" s="6">
        <f t="shared" ref="N319:N337" si="55">J345/1000000000</f>
        <v>2</v>
      </c>
      <c r="O319" s="6">
        <f t="shared" si="53"/>
        <v>-64.080428999999995</v>
      </c>
      <c r="P319" s="36">
        <f>ABS(AVERAGE(O319:O337)-(P318-1)*15)</f>
        <v>86.043024894736845</v>
      </c>
    </row>
    <row r="320" spans="2:16" x14ac:dyDescent="0.25">
      <c r="B320" s="90" t="s">
        <v>19</v>
      </c>
      <c r="C320" s="90" t="s">
        <v>260</v>
      </c>
      <c r="D320" s="90" t="s">
        <v>261</v>
      </c>
      <c r="F320" s="6">
        <f t="shared" si="54"/>
        <v>3.2222222222222001</v>
      </c>
      <c r="G320" s="6">
        <f t="shared" si="52"/>
        <v>-40.210200999999998</v>
      </c>
      <c r="J320" s="90" t="s">
        <v>19</v>
      </c>
      <c r="K320" s="90" t="s">
        <v>260</v>
      </c>
      <c r="L320" s="90" t="s">
        <v>261</v>
      </c>
      <c r="N320" s="6">
        <f t="shared" si="55"/>
        <v>3.2222222222222001</v>
      </c>
      <c r="O320" s="84">
        <f t="shared" si="53"/>
        <v>-48.345638000000001</v>
      </c>
    </row>
    <row r="321" spans="2:15" x14ac:dyDescent="0.25">
      <c r="B321" s="90">
        <v>2000000000</v>
      </c>
      <c r="C321" s="90">
        <v>-51.482925000000002</v>
      </c>
      <c r="D321" s="90">
        <v>-45.018276</v>
      </c>
      <c r="F321" s="6">
        <f t="shared" si="54"/>
        <v>4.4444444444444002</v>
      </c>
      <c r="G321" s="6">
        <f t="shared" si="52"/>
        <v>-38.264687000000002</v>
      </c>
      <c r="J321" s="90">
        <v>2000000000</v>
      </c>
      <c r="K321" s="90">
        <v>-79.903946000000005</v>
      </c>
      <c r="L321" s="90">
        <v>-69.877373000000006</v>
      </c>
      <c r="N321" s="6">
        <f t="shared" si="55"/>
        <v>4.4444444444444002</v>
      </c>
      <c r="O321" s="84">
        <f t="shared" si="53"/>
        <v>-45.815731</v>
      </c>
    </row>
    <row r="322" spans="2:15" x14ac:dyDescent="0.25">
      <c r="B322" s="90">
        <v>3222222222.2221999</v>
      </c>
      <c r="C322" s="90">
        <v>-52.608246000000001</v>
      </c>
      <c r="D322" s="90">
        <v>-45.431767000000001</v>
      </c>
      <c r="F322" s="6">
        <f t="shared" si="54"/>
        <v>5.6666666666667007</v>
      </c>
      <c r="G322" s="6">
        <f t="shared" si="52"/>
        <v>-40.754772000000003</v>
      </c>
      <c r="J322" s="90">
        <v>3222222222.2221999</v>
      </c>
      <c r="K322" s="90">
        <v>-71.884856999999997</v>
      </c>
      <c r="L322" s="90">
        <v>-63.473838999999998</v>
      </c>
      <c r="N322" s="6">
        <f t="shared" si="55"/>
        <v>5.6666666666667007</v>
      </c>
      <c r="O322" s="84">
        <f t="shared" si="53"/>
        <v>-48.387591999999998</v>
      </c>
    </row>
    <row r="323" spans="2:15" x14ac:dyDescent="0.25">
      <c r="B323" s="90">
        <v>4444444444.4443998</v>
      </c>
      <c r="C323" s="90">
        <v>-59.309218999999999</v>
      </c>
      <c r="D323" s="90">
        <v>-52.694561</v>
      </c>
      <c r="F323" s="6">
        <f t="shared" si="54"/>
        <v>6.8888888888888999</v>
      </c>
      <c r="G323" s="6">
        <f t="shared" si="52"/>
        <v>-40.337395000000001</v>
      </c>
      <c r="J323" s="90">
        <v>4444444444.4443998</v>
      </c>
      <c r="K323" s="90">
        <v>-76.279365999999996</v>
      </c>
      <c r="L323" s="90">
        <v>-67.921004999999994</v>
      </c>
      <c r="N323" s="6">
        <f t="shared" si="55"/>
        <v>6.8888888888888999</v>
      </c>
      <c r="O323" s="84">
        <f t="shared" si="53"/>
        <v>-50.881335999999997</v>
      </c>
    </row>
    <row r="324" spans="2:15" x14ac:dyDescent="0.25">
      <c r="B324" s="90">
        <v>5666666666.6667004</v>
      </c>
      <c r="C324" s="90">
        <v>-62.416831999999999</v>
      </c>
      <c r="D324" s="90">
        <v>-55.74091</v>
      </c>
      <c r="F324" s="6">
        <f t="shared" si="54"/>
        <v>8.1111111111111001</v>
      </c>
      <c r="G324" s="6">
        <f t="shared" si="52"/>
        <v>-44.542450000000002</v>
      </c>
      <c r="J324" s="90">
        <v>5666666666.6667004</v>
      </c>
      <c r="K324" s="90">
        <v>-77.943832</v>
      </c>
      <c r="L324" s="90">
        <v>-69.597251999999997</v>
      </c>
      <c r="N324" s="6">
        <f t="shared" si="55"/>
        <v>8.1111111111111001</v>
      </c>
      <c r="O324" s="84">
        <f t="shared" si="53"/>
        <v>-51.642547999999998</v>
      </c>
    </row>
    <row r="325" spans="2:15" x14ac:dyDescent="0.25">
      <c r="B325" s="90">
        <v>6888888888.8888998</v>
      </c>
      <c r="C325" s="90">
        <v>-62.008606</v>
      </c>
      <c r="D325" s="90">
        <v>-55.459133000000001</v>
      </c>
      <c r="F325" s="6">
        <f t="shared" si="54"/>
        <v>9.3333333333333002</v>
      </c>
      <c r="G325" s="6">
        <f t="shared" si="52"/>
        <v>-44.409534000000001</v>
      </c>
      <c r="J325" s="90">
        <v>6888888888.8888998</v>
      </c>
      <c r="K325" s="90">
        <v>-83.563614000000001</v>
      </c>
      <c r="L325" s="90">
        <v>-75.585708999999994</v>
      </c>
      <c r="N325" s="6">
        <f t="shared" si="55"/>
        <v>9.3333333333333002</v>
      </c>
      <c r="O325" s="84">
        <f t="shared" si="53"/>
        <v>-55.424072000000002</v>
      </c>
    </row>
    <row r="326" spans="2:15" x14ac:dyDescent="0.25">
      <c r="B326" s="90">
        <v>8111111111.1111002</v>
      </c>
      <c r="C326" s="90">
        <v>-59.132247999999997</v>
      </c>
      <c r="D326" s="90">
        <v>-52.378010000000003</v>
      </c>
      <c r="F326" s="6">
        <f t="shared" si="54"/>
        <v>10.555555555555999</v>
      </c>
      <c r="G326" s="6">
        <f t="shared" si="52"/>
        <v>-45.154636000000004</v>
      </c>
      <c r="J326" s="90">
        <v>8111111111.1111002</v>
      </c>
      <c r="K326" s="90">
        <v>-92.772628999999995</v>
      </c>
      <c r="L326" s="90">
        <v>-84.313239999999993</v>
      </c>
      <c r="N326" s="6">
        <f t="shared" si="55"/>
        <v>10.555555555555999</v>
      </c>
      <c r="O326" s="84">
        <f t="shared" si="53"/>
        <v>-54.532730000000001</v>
      </c>
    </row>
    <row r="327" spans="2:15" x14ac:dyDescent="0.25">
      <c r="B327" s="90">
        <v>9333333333.3332996</v>
      </c>
      <c r="C327" s="90">
        <v>-69.586357000000007</v>
      </c>
      <c r="D327" s="90">
        <v>-62.130093000000002</v>
      </c>
      <c r="F327" s="6">
        <f t="shared" si="54"/>
        <v>11.777777777778001</v>
      </c>
      <c r="G327" s="6">
        <f t="shared" si="52"/>
        <v>-44.444958</v>
      </c>
      <c r="J327" s="90">
        <v>9333333333.3332996</v>
      </c>
      <c r="K327" s="90">
        <v>-84.461731</v>
      </c>
      <c r="L327" s="90">
        <v>-75.920990000000003</v>
      </c>
      <c r="N327" s="6">
        <f t="shared" si="55"/>
        <v>11.777777777778001</v>
      </c>
      <c r="O327" s="84">
        <f t="shared" si="53"/>
        <v>-50.565178000000003</v>
      </c>
    </row>
    <row r="328" spans="2:15" x14ac:dyDescent="0.25">
      <c r="B328" s="90">
        <v>10555555555.556</v>
      </c>
      <c r="C328" s="90">
        <v>-69.673347000000007</v>
      </c>
      <c r="D328" s="90">
        <v>-62.417461000000003</v>
      </c>
      <c r="F328" s="6">
        <f t="shared" si="54"/>
        <v>13</v>
      </c>
      <c r="G328" s="6">
        <f t="shared" si="52"/>
        <v>-44.594428999999998</v>
      </c>
      <c r="J328" s="90">
        <v>10555555555.556</v>
      </c>
      <c r="K328" s="90">
        <v>-86.193709999999996</v>
      </c>
      <c r="L328" s="90">
        <v>-77.320357999999999</v>
      </c>
      <c r="N328" s="6">
        <f t="shared" si="55"/>
        <v>13</v>
      </c>
      <c r="O328" s="84">
        <f t="shared" si="53"/>
        <v>-51.034309</v>
      </c>
    </row>
    <row r="329" spans="2:15" x14ac:dyDescent="0.25">
      <c r="B329" s="90">
        <v>11777777777.778</v>
      </c>
      <c r="C329" s="90">
        <v>-61.331130999999999</v>
      </c>
      <c r="D329" s="90">
        <v>-53.465846999999997</v>
      </c>
      <c r="F329" s="6">
        <f t="shared" si="54"/>
        <v>14.222222222221999</v>
      </c>
      <c r="G329" s="6">
        <f t="shared" si="52"/>
        <v>-45.490326000000003</v>
      </c>
      <c r="J329" s="90">
        <v>11777777777.778</v>
      </c>
      <c r="K329" s="90">
        <v>-83.062866</v>
      </c>
      <c r="L329" s="90">
        <v>-73.552009999999996</v>
      </c>
      <c r="N329" s="6">
        <f t="shared" si="55"/>
        <v>14.222222222221999</v>
      </c>
      <c r="O329" s="84">
        <f t="shared" si="53"/>
        <v>-55.727184000000001</v>
      </c>
    </row>
    <row r="330" spans="2:15" x14ac:dyDescent="0.25">
      <c r="B330" s="90">
        <v>13000000000</v>
      </c>
      <c r="C330" s="90">
        <v>-70.781493999999995</v>
      </c>
      <c r="D330" s="90">
        <v>-63.557265999999998</v>
      </c>
      <c r="F330" s="6">
        <f t="shared" si="54"/>
        <v>15.444444444444001</v>
      </c>
      <c r="G330" s="6">
        <f t="shared" si="52"/>
        <v>-44.216769999999997</v>
      </c>
      <c r="J330" s="90">
        <v>13000000000</v>
      </c>
      <c r="K330" s="90">
        <v>-85.899238999999994</v>
      </c>
      <c r="L330" s="90">
        <v>-76.227356</v>
      </c>
      <c r="N330" s="6">
        <f t="shared" si="55"/>
        <v>15.444444444444001</v>
      </c>
      <c r="O330" s="84">
        <f t="shared" si="53"/>
        <v>-55.242686999999997</v>
      </c>
    </row>
    <row r="331" spans="2:15" x14ac:dyDescent="0.25">
      <c r="B331" s="90">
        <v>14222222222.222</v>
      </c>
      <c r="C331" s="90">
        <v>-76.383681999999993</v>
      </c>
      <c r="D331" s="90">
        <v>-69.250275000000002</v>
      </c>
      <c r="F331" s="6">
        <f t="shared" si="54"/>
        <v>16.666666666666998</v>
      </c>
      <c r="G331" s="6">
        <f t="shared" si="52"/>
        <v>-45.092640000000003</v>
      </c>
      <c r="J331" s="90">
        <v>14222222222.222</v>
      </c>
      <c r="K331" s="90">
        <v>-88.240821999999994</v>
      </c>
      <c r="L331" s="90">
        <v>-78.714507999999995</v>
      </c>
      <c r="N331" s="6">
        <f t="shared" si="55"/>
        <v>16.666666666666998</v>
      </c>
      <c r="O331" s="84">
        <f t="shared" si="53"/>
        <v>-55.843552000000003</v>
      </c>
    </row>
    <row r="332" spans="2:15" x14ac:dyDescent="0.25">
      <c r="B332" s="90">
        <v>15444444444.444</v>
      </c>
      <c r="C332" s="90">
        <v>-63.876347000000003</v>
      </c>
      <c r="D332" s="90">
        <v>-56.651161000000002</v>
      </c>
      <c r="F332" s="6">
        <f t="shared" si="54"/>
        <v>17.888888888888999</v>
      </c>
      <c r="G332" s="6">
        <f t="shared" si="52"/>
        <v>-46.983891</v>
      </c>
      <c r="J332" s="90">
        <v>15444444444.444</v>
      </c>
      <c r="K332" s="90">
        <v>-81.722556999999995</v>
      </c>
      <c r="L332" s="90">
        <v>-72.489470999999995</v>
      </c>
      <c r="N332" s="6">
        <f t="shared" si="55"/>
        <v>17.888888888888999</v>
      </c>
      <c r="O332" s="84">
        <f t="shared" si="53"/>
        <v>-56.948563</v>
      </c>
    </row>
    <row r="333" spans="2:15" x14ac:dyDescent="0.25">
      <c r="B333" s="90">
        <v>16666666666.667</v>
      </c>
      <c r="C333" s="90">
        <v>-71.314819</v>
      </c>
      <c r="D333" s="90">
        <v>-63.434311000000001</v>
      </c>
      <c r="F333" s="6">
        <f t="shared" si="54"/>
        <v>19.111111111111001</v>
      </c>
      <c r="G333" s="6">
        <f t="shared" si="52"/>
        <v>-47.807448999999998</v>
      </c>
      <c r="J333" s="90">
        <v>16666666666.667</v>
      </c>
      <c r="K333" s="90">
        <v>-75.182075999999995</v>
      </c>
      <c r="L333" s="90">
        <v>-65.888496000000004</v>
      </c>
      <c r="N333" s="6">
        <f t="shared" si="55"/>
        <v>19.111111111111001</v>
      </c>
      <c r="O333" s="84">
        <f t="shared" si="53"/>
        <v>-60.856071</v>
      </c>
    </row>
    <row r="334" spans="2:15" x14ac:dyDescent="0.25">
      <c r="B334" s="90">
        <v>17888888888.889</v>
      </c>
      <c r="C334" s="90">
        <v>-75.072638999999995</v>
      </c>
      <c r="D334" s="90">
        <v>-66.521545000000003</v>
      </c>
      <c r="F334" s="6">
        <f t="shared" si="54"/>
        <v>20.333333333333002</v>
      </c>
      <c r="G334" s="6">
        <f t="shared" si="52"/>
        <v>-53.325611000000002</v>
      </c>
      <c r="J334" s="90">
        <v>17888888888.889</v>
      </c>
      <c r="K334" s="90">
        <v>-83.873069999999998</v>
      </c>
      <c r="L334" s="90">
        <v>-73.975669999999994</v>
      </c>
      <c r="N334" s="6">
        <f t="shared" si="55"/>
        <v>20.333333333333002</v>
      </c>
      <c r="O334" s="84">
        <f t="shared" si="53"/>
        <v>-63.877144000000001</v>
      </c>
    </row>
    <row r="335" spans="2:15" x14ac:dyDescent="0.25">
      <c r="B335" s="90">
        <v>19111111111.111</v>
      </c>
      <c r="C335" s="90">
        <v>-70.898628000000002</v>
      </c>
      <c r="D335" s="90">
        <v>-61.891528999999998</v>
      </c>
      <c r="F335" s="6">
        <f t="shared" si="54"/>
        <v>21.555555555556001</v>
      </c>
      <c r="G335" s="6">
        <f t="shared" si="52"/>
        <v>-62.55827</v>
      </c>
      <c r="J335" s="90">
        <v>19111111111.111</v>
      </c>
      <c r="K335" s="90">
        <v>-78.019569000000004</v>
      </c>
      <c r="L335" s="90">
        <v>-66.430488999999994</v>
      </c>
      <c r="N335" s="6">
        <f t="shared" si="55"/>
        <v>21.555555555556001</v>
      </c>
      <c r="O335" s="84">
        <f t="shared" si="53"/>
        <v>-65.599029999999999</v>
      </c>
    </row>
    <row r="336" spans="2:15" x14ac:dyDescent="0.25">
      <c r="B336" s="90">
        <v>20333333333.333</v>
      </c>
      <c r="C336" s="90">
        <v>-68.012946999999997</v>
      </c>
      <c r="D336" s="90">
        <v>-58.015372999999997</v>
      </c>
      <c r="F336" s="6">
        <f t="shared" si="54"/>
        <v>22.777777777777999</v>
      </c>
      <c r="G336" s="6">
        <f t="shared" si="52"/>
        <v>-57.318066000000002</v>
      </c>
      <c r="J336" s="90">
        <v>20333333333.333</v>
      </c>
      <c r="K336" s="90">
        <v>-72.464752000000004</v>
      </c>
      <c r="L336" s="90">
        <v>-60.740291999999997</v>
      </c>
      <c r="N336" s="6">
        <f t="shared" si="55"/>
        <v>22.777777777777999</v>
      </c>
      <c r="O336" s="84">
        <f t="shared" si="53"/>
        <v>-64.911017999999999</v>
      </c>
    </row>
    <row r="337" spans="2:16" x14ac:dyDescent="0.25">
      <c r="B337" s="90">
        <v>21555555555.556</v>
      </c>
      <c r="C337" s="90">
        <v>-75.411270000000002</v>
      </c>
      <c r="D337" s="90">
        <v>-64.670494000000005</v>
      </c>
      <c r="F337" s="6">
        <f t="shared" si="54"/>
        <v>24</v>
      </c>
      <c r="G337" s="6">
        <f t="shared" si="52"/>
        <v>-61.241272000000002</v>
      </c>
      <c r="J337" s="90">
        <v>21555555555.556</v>
      </c>
      <c r="K337" s="90">
        <v>-75.226830000000007</v>
      </c>
      <c r="L337" s="90">
        <v>-63.729996</v>
      </c>
      <c r="N337" s="6">
        <f t="shared" si="55"/>
        <v>24</v>
      </c>
      <c r="O337" s="84">
        <f t="shared" si="53"/>
        <v>-65.102660999999998</v>
      </c>
    </row>
    <row r="338" spans="2:16" x14ac:dyDescent="0.25">
      <c r="B338" s="90">
        <v>22777777777.778</v>
      </c>
      <c r="C338" s="90">
        <v>-83.975487000000001</v>
      </c>
      <c r="D338" s="90">
        <v>-72.857460000000003</v>
      </c>
      <c r="F338" s="6" t="s">
        <v>21</v>
      </c>
      <c r="J338" s="90">
        <v>22777777777.778</v>
      </c>
      <c r="K338" s="90">
        <v>-78.642868000000007</v>
      </c>
      <c r="L338" s="90">
        <v>-66.494011</v>
      </c>
      <c r="N338" s="6" t="s">
        <v>21</v>
      </c>
    </row>
    <row r="339" spans="2:16" x14ac:dyDescent="0.25">
      <c r="B339" s="90">
        <v>24000000000</v>
      </c>
      <c r="C339" s="90">
        <v>-80.459534000000005</v>
      </c>
      <c r="D339" s="90">
        <v>-68.830428999999995</v>
      </c>
      <c r="J339" s="90">
        <v>24000000000</v>
      </c>
      <c r="K339" s="90">
        <v>-81.588881999999998</v>
      </c>
      <c r="L339" s="90">
        <v>-67.022278</v>
      </c>
    </row>
    <row r="340" spans="2:16" x14ac:dyDescent="0.25">
      <c r="B340" s="90" t="s">
        <v>21</v>
      </c>
      <c r="C340" s="90"/>
      <c r="D340" s="90"/>
      <c r="J340" s="90" t="s">
        <v>21</v>
      </c>
      <c r="K340" s="90"/>
      <c r="L340" s="90"/>
    </row>
    <row r="341" spans="2:16" x14ac:dyDescent="0.25">
      <c r="B341" s="90"/>
      <c r="C341" s="90"/>
      <c r="D341" s="90"/>
      <c r="F341" s="6" t="s">
        <v>35</v>
      </c>
      <c r="J341" s="90"/>
      <c r="K341" s="90"/>
      <c r="L341" s="90"/>
      <c r="N341" s="6" t="s">
        <v>35</v>
      </c>
    </row>
    <row r="342" spans="2:16" ht="15.75" x14ac:dyDescent="0.25">
      <c r="B342" s="90"/>
      <c r="C342" s="90"/>
      <c r="D342" s="90"/>
      <c r="F342" s="6" t="s">
        <v>19</v>
      </c>
      <c r="G342" s="6" t="str">
        <f t="shared" ref="G342:G361" si="56">D368</f>
        <v>4Rx1L dBc(DB)</v>
      </c>
      <c r="H342" s="35">
        <v>4</v>
      </c>
      <c r="J342" s="90"/>
      <c r="K342" s="90"/>
      <c r="L342" s="90"/>
      <c r="N342" s="6" t="s">
        <v>19</v>
      </c>
      <c r="O342" s="6" t="str">
        <f t="shared" ref="O342:O361" si="57">L368</f>
        <v>4Rx1L dBc(DB)</v>
      </c>
      <c r="P342" s="35">
        <v>4</v>
      </c>
    </row>
    <row r="343" spans="2:16" ht="15.75" x14ac:dyDescent="0.25">
      <c r="B343" s="90" t="s">
        <v>34</v>
      </c>
      <c r="C343" s="90"/>
      <c r="D343" s="90"/>
      <c r="F343" s="6">
        <f t="shared" ref="F343:F361" si="58">B369/1000000000</f>
        <v>0.52275000000000005</v>
      </c>
      <c r="G343" s="6">
        <f t="shared" si="56"/>
        <v>-99.128685000000004</v>
      </c>
      <c r="H343" s="36">
        <f>ABS(AVERAGE(G343:G361)-(H342-1)*15)</f>
        <v>118.94752410526316</v>
      </c>
      <c r="J343" s="90" t="s">
        <v>34</v>
      </c>
      <c r="K343" s="90"/>
      <c r="L343" s="90"/>
      <c r="N343" s="6">
        <f t="shared" ref="N343:N361" si="59">J369/1000000000</f>
        <v>0.52275000000000005</v>
      </c>
      <c r="O343" s="6">
        <f t="shared" si="57"/>
        <v>-84.471817000000001</v>
      </c>
      <c r="P343" s="36">
        <f>ABS(AVERAGE(O343:O361)-(P342-1)*15)</f>
        <v>122.66016363157895</v>
      </c>
    </row>
    <row r="344" spans="2:16" x14ac:dyDescent="0.25">
      <c r="B344" s="90" t="s">
        <v>19</v>
      </c>
      <c r="C344" s="90" t="s">
        <v>262</v>
      </c>
      <c r="D344" s="90" t="s">
        <v>263</v>
      </c>
      <c r="F344" s="6">
        <f t="shared" si="58"/>
        <v>0.82830555555555996</v>
      </c>
      <c r="G344" s="6">
        <f t="shared" si="56"/>
        <v>-80.518653999999998</v>
      </c>
      <c r="J344" s="90" t="s">
        <v>19</v>
      </c>
      <c r="K344" s="90" t="s">
        <v>262</v>
      </c>
      <c r="L344" s="90" t="s">
        <v>263</v>
      </c>
      <c r="N344" s="6">
        <f t="shared" si="59"/>
        <v>0.82830555555555996</v>
      </c>
      <c r="O344" s="6">
        <f t="shared" si="57"/>
        <v>-78.160515000000004</v>
      </c>
    </row>
    <row r="345" spans="2:16" x14ac:dyDescent="0.25">
      <c r="B345" s="90">
        <v>2000000000</v>
      </c>
      <c r="C345" s="90">
        <v>-43.708195000000003</v>
      </c>
      <c r="D345" s="90">
        <v>-37.243546000000002</v>
      </c>
      <c r="F345" s="6">
        <f t="shared" si="58"/>
        <v>1.1338611111110999</v>
      </c>
      <c r="G345" s="6">
        <f t="shared" si="56"/>
        <v>-75.326949999999997</v>
      </c>
      <c r="J345" s="90">
        <v>2000000000</v>
      </c>
      <c r="K345" s="90">
        <v>-74.107001999999994</v>
      </c>
      <c r="L345" s="90">
        <v>-64.080428999999995</v>
      </c>
      <c r="N345" s="6">
        <f t="shared" si="59"/>
        <v>1.1338611111110999</v>
      </c>
      <c r="O345" s="6">
        <f t="shared" si="57"/>
        <v>-92.901343999999995</v>
      </c>
    </row>
    <row r="346" spans="2:16" x14ac:dyDescent="0.25">
      <c r="B346" s="90">
        <v>3222222222.2221999</v>
      </c>
      <c r="C346" s="90">
        <v>-47.386681000000003</v>
      </c>
      <c r="D346" s="90">
        <v>-40.210200999999998</v>
      </c>
      <c r="F346" s="6">
        <f t="shared" si="58"/>
        <v>1.4394166666666999</v>
      </c>
      <c r="G346" s="6">
        <f t="shared" si="56"/>
        <v>-70.404510000000002</v>
      </c>
      <c r="J346" s="90">
        <v>3222222222.2221999</v>
      </c>
      <c r="K346" s="90">
        <v>-56.756653</v>
      </c>
      <c r="L346" s="90">
        <v>-48.345638000000001</v>
      </c>
      <c r="N346" s="6">
        <f t="shared" si="59"/>
        <v>1.4394166666666999</v>
      </c>
      <c r="O346" s="6">
        <f t="shared" si="57"/>
        <v>-95.390822999999997</v>
      </c>
    </row>
    <row r="347" spans="2:16" x14ac:dyDescent="0.25">
      <c r="B347" s="90">
        <v>4444444444.4443998</v>
      </c>
      <c r="C347" s="90">
        <v>-44.879340999999997</v>
      </c>
      <c r="D347" s="90">
        <v>-38.264687000000002</v>
      </c>
      <c r="F347" s="6">
        <f t="shared" si="58"/>
        <v>1.7449722222221999</v>
      </c>
      <c r="G347" s="6">
        <f t="shared" si="56"/>
        <v>-86.262489000000002</v>
      </c>
      <c r="J347" s="90">
        <v>4444444444.4443998</v>
      </c>
      <c r="K347" s="90">
        <v>-54.174087999999998</v>
      </c>
      <c r="L347" s="90">
        <v>-45.815731</v>
      </c>
      <c r="N347" s="6">
        <f t="shared" si="59"/>
        <v>1.7449722222221999</v>
      </c>
      <c r="O347" s="6">
        <f t="shared" si="57"/>
        <v>-91.351646000000002</v>
      </c>
    </row>
    <row r="348" spans="2:16" x14ac:dyDescent="0.25">
      <c r="B348" s="90">
        <v>5666666666.6667004</v>
      </c>
      <c r="C348" s="90">
        <v>-47.430691000000003</v>
      </c>
      <c r="D348" s="90">
        <v>-40.754772000000003</v>
      </c>
      <c r="F348" s="6">
        <f t="shared" si="58"/>
        <v>2.0505277777778002</v>
      </c>
      <c r="G348" s="6">
        <f t="shared" si="56"/>
        <v>-81.574303</v>
      </c>
      <c r="J348" s="90">
        <v>5666666666.6667004</v>
      </c>
      <c r="K348" s="90">
        <v>-56.734169000000001</v>
      </c>
      <c r="L348" s="90">
        <v>-48.387591999999998</v>
      </c>
      <c r="N348" s="6">
        <f t="shared" si="59"/>
        <v>2.0505277777778002</v>
      </c>
      <c r="O348" s="6">
        <f t="shared" si="57"/>
        <v>-80.544906999999995</v>
      </c>
    </row>
    <row r="349" spans="2:16" x14ac:dyDescent="0.25">
      <c r="B349" s="90">
        <v>6888888888.8888998</v>
      </c>
      <c r="C349" s="90">
        <v>-46.886868</v>
      </c>
      <c r="D349" s="90">
        <v>-40.337395000000001</v>
      </c>
      <c r="F349" s="6">
        <f t="shared" si="58"/>
        <v>2.3560833333333</v>
      </c>
      <c r="G349" s="6">
        <f t="shared" si="56"/>
        <v>-82.449562</v>
      </c>
      <c r="J349" s="90">
        <v>6888888888.8888998</v>
      </c>
      <c r="K349" s="90">
        <v>-58.859237999999998</v>
      </c>
      <c r="L349" s="90">
        <v>-50.881335999999997</v>
      </c>
      <c r="N349" s="6">
        <f t="shared" si="59"/>
        <v>2.3560833333333</v>
      </c>
      <c r="O349" s="6">
        <f t="shared" si="57"/>
        <v>-89.466628999999998</v>
      </c>
    </row>
    <row r="350" spans="2:16" x14ac:dyDescent="0.25">
      <c r="B350" s="90">
        <v>8111111111.1111002</v>
      </c>
      <c r="C350" s="90">
        <v>-51.296688000000003</v>
      </c>
      <c r="D350" s="90">
        <v>-44.542450000000002</v>
      </c>
      <c r="F350" s="6">
        <f t="shared" si="58"/>
        <v>2.6616388888888998</v>
      </c>
      <c r="G350" s="6">
        <f t="shared" si="56"/>
        <v>-81.685912999999999</v>
      </c>
      <c r="J350" s="90">
        <v>8111111111.1111002</v>
      </c>
      <c r="K350" s="90">
        <v>-60.101939999999999</v>
      </c>
      <c r="L350" s="90">
        <v>-51.642547999999998</v>
      </c>
      <c r="N350" s="6">
        <f t="shared" si="59"/>
        <v>2.6616388888888998</v>
      </c>
      <c r="O350" s="6">
        <f t="shared" si="57"/>
        <v>-76.270583999999999</v>
      </c>
    </row>
    <row r="351" spans="2:16" x14ac:dyDescent="0.25">
      <c r="B351" s="90">
        <v>9333333333.3332996</v>
      </c>
      <c r="C351" s="90">
        <v>-51.865794999999999</v>
      </c>
      <c r="D351" s="90">
        <v>-44.409534000000001</v>
      </c>
      <c r="F351" s="6">
        <f t="shared" si="58"/>
        <v>2.9671944444443996</v>
      </c>
      <c r="G351" s="6">
        <f t="shared" si="56"/>
        <v>-90.440887000000004</v>
      </c>
      <c r="J351" s="90">
        <v>9333333333.3332996</v>
      </c>
      <c r="K351" s="90">
        <v>-63.964809000000002</v>
      </c>
      <c r="L351" s="90">
        <v>-55.424072000000002</v>
      </c>
      <c r="N351" s="6">
        <f t="shared" si="59"/>
        <v>2.9671944444443996</v>
      </c>
      <c r="O351" s="6">
        <f t="shared" si="57"/>
        <v>-70.56456</v>
      </c>
    </row>
    <row r="352" spans="2:16" x14ac:dyDescent="0.25">
      <c r="B352" s="90">
        <v>10555555555.556</v>
      </c>
      <c r="C352" s="90">
        <v>-52.410519000000001</v>
      </c>
      <c r="D352" s="90">
        <v>-45.154636000000004</v>
      </c>
      <c r="F352" s="6">
        <f t="shared" si="58"/>
        <v>3.2727499999999998</v>
      </c>
      <c r="G352" s="6">
        <f t="shared" si="56"/>
        <v>-76.698059000000001</v>
      </c>
      <c r="J352" s="90">
        <v>10555555555.556</v>
      </c>
      <c r="K352" s="90">
        <v>-63.406078000000001</v>
      </c>
      <c r="L352" s="90">
        <v>-54.532730000000001</v>
      </c>
      <c r="N352" s="6">
        <f t="shared" si="59"/>
        <v>3.2727499999999998</v>
      </c>
      <c r="O352" s="6">
        <f t="shared" si="57"/>
        <v>-79.864365000000006</v>
      </c>
    </row>
    <row r="353" spans="2:16" x14ac:dyDescent="0.25">
      <c r="B353" s="90">
        <v>11777777777.778</v>
      </c>
      <c r="C353" s="90">
        <v>-52.310237999999998</v>
      </c>
      <c r="D353" s="90">
        <v>-44.444958</v>
      </c>
      <c r="F353" s="6">
        <f t="shared" si="58"/>
        <v>3.5783055555556</v>
      </c>
      <c r="G353" s="6">
        <f t="shared" si="56"/>
        <v>-81.568168999999997</v>
      </c>
      <c r="J353" s="90">
        <v>11777777777.778</v>
      </c>
      <c r="K353" s="90">
        <v>-60.076031</v>
      </c>
      <c r="L353" s="90">
        <v>-50.565178000000003</v>
      </c>
      <c r="N353" s="6">
        <f t="shared" si="59"/>
        <v>3.5783055555556</v>
      </c>
      <c r="O353" s="6">
        <f t="shared" si="57"/>
        <v>-73.209175000000002</v>
      </c>
    </row>
    <row r="354" spans="2:16" x14ac:dyDescent="0.25">
      <c r="B354" s="90">
        <v>13000000000</v>
      </c>
      <c r="C354" s="90">
        <v>-51.818660999999999</v>
      </c>
      <c r="D354" s="90">
        <v>-44.594428999999998</v>
      </c>
      <c r="F354" s="6">
        <f t="shared" si="58"/>
        <v>3.8838611111111003</v>
      </c>
      <c r="G354" s="6">
        <f t="shared" si="56"/>
        <v>-72.353667999999999</v>
      </c>
      <c r="J354" s="90">
        <v>13000000000</v>
      </c>
      <c r="K354" s="90">
        <v>-60.706187999999997</v>
      </c>
      <c r="L354" s="90">
        <v>-51.034309</v>
      </c>
      <c r="N354" s="6">
        <f t="shared" si="59"/>
        <v>3.8838611111111003</v>
      </c>
      <c r="O354" s="6">
        <f t="shared" si="57"/>
        <v>-69.066436999999993</v>
      </c>
    </row>
    <row r="355" spans="2:16" x14ac:dyDescent="0.25">
      <c r="B355" s="90">
        <v>14222222222.222</v>
      </c>
      <c r="C355" s="90">
        <v>-52.623733999999999</v>
      </c>
      <c r="D355" s="90">
        <v>-45.490326000000003</v>
      </c>
      <c r="F355" s="6">
        <f t="shared" si="58"/>
        <v>4.1894166666667001</v>
      </c>
      <c r="G355" s="6">
        <f t="shared" si="56"/>
        <v>-76.932220000000001</v>
      </c>
      <c r="J355" s="90">
        <v>14222222222.222</v>
      </c>
      <c r="K355" s="90">
        <v>-65.253494000000003</v>
      </c>
      <c r="L355" s="90">
        <v>-55.727184000000001</v>
      </c>
      <c r="N355" s="6">
        <f t="shared" si="59"/>
        <v>4.1894166666667001</v>
      </c>
      <c r="O355" s="6">
        <f t="shared" si="57"/>
        <v>-74.208160000000007</v>
      </c>
    </row>
    <row r="356" spans="2:16" x14ac:dyDescent="0.25">
      <c r="B356" s="90">
        <v>15444444444.444</v>
      </c>
      <c r="C356" s="90">
        <v>-51.441955999999998</v>
      </c>
      <c r="D356" s="90">
        <v>-44.216769999999997</v>
      </c>
      <c r="F356" s="6">
        <f t="shared" si="58"/>
        <v>4.4949722222222004</v>
      </c>
      <c r="G356" s="6">
        <f t="shared" si="56"/>
        <v>-69.371718999999999</v>
      </c>
      <c r="J356" s="90">
        <v>15444444444.444</v>
      </c>
      <c r="K356" s="90">
        <v>-64.475776999999994</v>
      </c>
      <c r="L356" s="90">
        <v>-55.242686999999997</v>
      </c>
      <c r="N356" s="6">
        <f t="shared" si="59"/>
        <v>4.4949722222222004</v>
      </c>
      <c r="O356" s="6">
        <f t="shared" si="57"/>
        <v>-72.773978999999997</v>
      </c>
    </row>
    <row r="357" spans="2:16" x14ac:dyDescent="0.25">
      <c r="B357" s="90">
        <v>16666666666.667</v>
      </c>
      <c r="C357" s="90">
        <v>-52.973151999999999</v>
      </c>
      <c r="D357" s="90">
        <v>-45.092640000000003</v>
      </c>
      <c r="F357" s="6">
        <f t="shared" si="58"/>
        <v>4.8005277777777993</v>
      </c>
      <c r="G357" s="6">
        <f t="shared" si="56"/>
        <v>-64.823020999999997</v>
      </c>
      <c r="J357" s="90">
        <v>16666666666.667</v>
      </c>
      <c r="K357" s="90">
        <v>-65.137123000000003</v>
      </c>
      <c r="L357" s="90">
        <v>-55.843552000000003</v>
      </c>
      <c r="N357" s="6">
        <f t="shared" si="59"/>
        <v>4.8005277777777993</v>
      </c>
      <c r="O357" s="6">
        <f t="shared" si="57"/>
        <v>-70.227356</v>
      </c>
    </row>
    <row r="358" spans="2:16" x14ac:dyDescent="0.25">
      <c r="B358" s="90">
        <v>17888888888.889</v>
      </c>
      <c r="C358" s="90">
        <v>-55.534987999999998</v>
      </c>
      <c r="D358" s="90">
        <v>-46.983891</v>
      </c>
      <c r="F358" s="6">
        <f t="shared" si="58"/>
        <v>5.1060833333332996</v>
      </c>
      <c r="G358" s="6">
        <f t="shared" si="56"/>
        <v>-66.770538000000002</v>
      </c>
      <c r="J358" s="90">
        <v>17888888888.889</v>
      </c>
      <c r="K358" s="90">
        <v>-66.845962999999998</v>
      </c>
      <c r="L358" s="90">
        <v>-56.948563</v>
      </c>
      <c r="N358" s="6">
        <f t="shared" si="59"/>
        <v>5.1060833333332996</v>
      </c>
      <c r="O358" s="6">
        <f t="shared" si="57"/>
        <v>-60.680073</v>
      </c>
    </row>
    <row r="359" spans="2:16" x14ac:dyDescent="0.25">
      <c r="B359" s="90">
        <v>19111111111.111</v>
      </c>
      <c r="C359" s="90">
        <v>-56.814548000000002</v>
      </c>
      <c r="D359" s="90">
        <v>-47.807448999999998</v>
      </c>
      <c r="F359" s="6">
        <f t="shared" si="58"/>
        <v>5.4116388888889002</v>
      </c>
      <c r="G359" s="6">
        <f t="shared" si="56"/>
        <v>-55.960391999999999</v>
      </c>
      <c r="J359" s="90">
        <v>19111111111.111</v>
      </c>
      <c r="K359" s="90">
        <v>-72.445151999999993</v>
      </c>
      <c r="L359" s="90">
        <v>-60.856071</v>
      </c>
      <c r="N359" s="6">
        <f t="shared" si="59"/>
        <v>5.4116388888889002</v>
      </c>
      <c r="O359" s="6">
        <f t="shared" si="57"/>
        <v>-67.432907</v>
      </c>
    </row>
    <row r="360" spans="2:16" x14ac:dyDescent="0.25">
      <c r="B360" s="90">
        <v>20333333333.333</v>
      </c>
      <c r="C360" s="90">
        <v>-63.323188999999999</v>
      </c>
      <c r="D360" s="90">
        <v>-53.325611000000002</v>
      </c>
      <c r="F360" s="6">
        <f t="shared" si="58"/>
        <v>5.7171944444443996</v>
      </c>
      <c r="G360" s="6">
        <f t="shared" si="56"/>
        <v>-55.094073999999999</v>
      </c>
      <c r="J360" s="90">
        <v>20333333333.333</v>
      </c>
      <c r="K360" s="90">
        <v>-75.601601000000002</v>
      </c>
      <c r="L360" s="90">
        <v>-63.877144000000001</v>
      </c>
      <c r="N360" s="6">
        <f t="shared" si="59"/>
        <v>5.7171944444443996</v>
      </c>
      <c r="O360" s="6">
        <f t="shared" si="57"/>
        <v>-76.131073000000001</v>
      </c>
    </row>
    <row r="361" spans="2:16" x14ac:dyDescent="0.25">
      <c r="B361" s="90">
        <v>21555555555.556</v>
      </c>
      <c r="C361" s="90">
        <v>-73.299048999999997</v>
      </c>
      <c r="D361" s="90">
        <v>-62.55827</v>
      </c>
      <c r="F361" s="6">
        <f t="shared" si="58"/>
        <v>6.0227500000000003</v>
      </c>
      <c r="G361" s="6">
        <f t="shared" si="56"/>
        <v>-37.639144999999999</v>
      </c>
      <c r="J361" s="90">
        <v>21555555555.556</v>
      </c>
      <c r="K361" s="90">
        <v>-77.095862999999994</v>
      </c>
      <c r="L361" s="90">
        <v>-65.599029999999999</v>
      </c>
      <c r="N361" s="6">
        <f t="shared" si="59"/>
        <v>6.0227500000000003</v>
      </c>
      <c r="O361" s="6">
        <f t="shared" si="57"/>
        <v>-72.826758999999996</v>
      </c>
    </row>
    <row r="362" spans="2:16" x14ac:dyDescent="0.25">
      <c r="B362" s="90">
        <v>22777777777.778</v>
      </c>
      <c r="C362" s="90">
        <v>-68.436088999999996</v>
      </c>
      <c r="D362" s="90">
        <v>-57.318066000000002</v>
      </c>
      <c r="F362" s="6" t="s">
        <v>21</v>
      </c>
      <c r="J362" s="90">
        <v>22777777777.778</v>
      </c>
      <c r="K362" s="90">
        <v>-77.059875000000005</v>
      </c>
      <c r="L362" s="90">
        <v>-64.911017999999999</v>
      </c>
      <c r="N362" s="6" t="s">
        <v>21</v>
      </c>
    </row>
    <row r="363" spans="2:16" x14ac:dyDescent="0.25">
      <c r="B363" s="90">
        <v>24000000000</v>
      </c>
      <c r="C363" s="90">
        <v>-72.870368999999997</v>
      </c>
      <c r="D363" s="90">
        <v>-61.241272000000002</v>
      </c>
      <c r="J363" s="90">
        <v>24000000000</v>
      </c>
      <c r="K363" s="90">
        <v>-79.669265999999993</v>
      </c>
      <c r="L363" s="90">
        <v>-65.102660999999998</v>
      </c>
    </row>
    <row r="364" spans="2:16" x14ac:dyDescent="0.25">
      <c r="B364" s="90" t="s">
        <v>21</v>
      </c>
      <c r="C364" s="90"/>
      <c r="D364" s="90"/>
      <c r="J364" s="90" t="s">
        <v>21</v>
      </c>
      <c r="K364" s="90"/>
      <c r="L364" s="90"/>
    </row>
    <row r="365" spans="2:16" x14ac:dyDescent="0.25">
      <c r="B365" s="90"/>
      <c r="C365" s="90"/>
      <c r="D365" s="90"/>
      <c r="F365" s="6" t="s">
        <v>36</v>
      </c>
      <c r="J365" s="90"/>
      <c r="K365" s="90"/>
      <c r="L365" s="90"/>
      <c r="N365" s="6" t="s">
        <v>36</v>
      </c>
    </row>
    <row r="366" spans="2:16" ht="15.75" x14ac:dyDescent="0.25">
      <c r="B366" s="90"/>
      <c r="C366" s="90"/>
      <c r="D366" s="90"/>
      <c r="F366" s="6" t="s">
        <v>19</v>
      </c>
      <c r="G366" s="6" t="str">
        <f t="shared" ref="G366:G385" si="60">D392</f>
        <v>4Rx2L dBc(DB)</v>
      </c>
      <c r="H366" s="35">
        <v>4</v>
      </c>
      <c r="J366" s="90"/>
      <c r="K366" s="90"/>
      <c r="L366" s="90"/>
      <c r="N366" s="6" t="s">
        <v>19</v>
      </c>
      <c r="O366" s="6" t="str">
        <f t="shared" ref="O366:O385" si="61">L392</f>
        <v>4Rx2L dBc(DB)</v>
      </c>
      <c r="P366" s="35">
        <v>4</v>
      </c>
    </row>
    <row r="367" spans="2:16" ht="15.75" x14ac:dyDescent="0.25">
      <c r="B367" s="90" t="s">
        <v>35</v>
      </c>
      <c r="C367" s="90"/>
      <c r="D367" s="90"/>
      <c r="F367" s="6">
        <f t="shared" ref="F367:F385" si="62">B393/1000000000</f>
        <v>0.97724999999999995</v>
      </c>
      <c r="G367" s="6">
        <f t="shared" si="60"/>
        <v>-84.184448000000003</v>
      </c>
      <c r="H367" s="36">
        <f>ABS(AVERAGE(G367:G385)-(H366-1)*15)</f>
        <v>121.90791105263158</v>
      </c>
      <c r="J367" s="90" t="s">
        <v>35</v>
      </c>
      <c r="K367" s="90"/>
      <c r="L367" s="90"/>
      <c r="N367" s="6">
        <f t="shared" ref="N367:N385" si="63">J393/1000000000</f>
        <v>0.97724999999999995</v>
      </c>
      <c r="O367" s="6">
        <f t="shared" si="61"/>
        <v>-81.822586000000001</v>
      </c>
      <c r="P367" s="36">
        <f>ABS(AVERAGE(O367:O385)-(P366-1)*15)</f>
        <v>131.88784689473681</v>
      </c>
    </row>
    <row r="368" spans="2:16" x14ac:dyDescent="0.25">
      <c r="B368" s="90" t="s">
        <v>19</v>
      </c>
      <c r="C368" s="90" t="s">
        <v>264</v>
      </c>
      <c r="D368" s="90" t="s">
        <v>265</v>
      </c>
      <c r="F368" s="6">
        <f t="shared" si="62"/>
        <v>1.5883611111111</v>
      </c>
      <c r="G368" s="6">
        <f t="shared" si="60"/>
        <v>-83.567299000000006</v>
      </c>
      <c r="J368" s="90" t="s">
        <v>19</v>
      </c>
      <c r="K368" s="90" t="s">
        <v>264</v>
      </c>
      <c r="L368" s="90" t="s">
        <v>265</v>
      </c>
      <c r="N368" s="6">
        <f t="shared" si="63"/>
        <v>1.5883611111111</v>
      </c>
      <c r="O368" s="6">
        <f t="shared" si="61"/>
        <v>-94.781966999999995</v>
      </c>
    </row>
    <row r="369" spans="2:15" x14ac:dyDescent="0.25">
      <c r="B369" s="90">
        <v>522750000</v>
      </c>
      <c r="C369" s="90">
        <v>-105.59332999999999</v>
      </c>
      <c r="D369" s="90">
        <v>-99.128685000000004</v>
      </c>
      <c r="F369" s="6">
        <f t="shared" si="62"/>
        <v>2.1994722222221998</v>
      </c>
      <c r="G369" s="6">
        <f t="shared" si="60"/>
        <v>-70.403396999999998</v>
      </c>
      <c r="J369" s="90">
        <v>522750000</v>
      </c>
      <c r="K369" s="90">
        <v>-94.498390000000001</v>
      </c>
      <c r="L369" s="90">
        <v>-84.471817000000001</v>
      </c>
      <c r="N369" s="6">
        <f t="shared" si="63"/>
        <v>2.1994722222221998</v>
      </c>
      <c r="O369" s="6">
        <f t="shared" si="61"/>
        <v>-86.704139999999995</v>
      </c>
    </row>
    <row r="370" spans="2:15" x14ac:dyDescent="0.25">
      <c r="B370" s="90">
        <v>828305555.55555999</v>
      </c>
      <c r="C370" s="90">
        <v>-87.695128999999994</v>
      </c>
      <c r="D370" s="90">
        <v>-80.518653999999998</v>
      </c>
      <c r="F370" s="6">
        <f t="shared" si="62"/>
        <v>2.8105833333332999</v>
      </c>
      <c r="G370" s="6">
        <f t="shared" si="60"/>
        <v>-71.960823000000005</v>
      </c>
      <c r="J370" s="90">
        <v>828305555.55555999</v>
      </c>
      <c r="K370" s="90">
        <v>-86.571526000000006</v>
      </c>
      <c r="L370" s="90">
        <v>-78.160515000000004</v>
      </c>
      <c r="N370" s="6">
        <f t="shared" si="63"/>
        <v>2.8105833333332999</v>
      </c>
      <c r="O370" s="6">
        <f t="shared" si="61"/>
        <v>-86.451697999999993</v>
      </c>
    </row>
    <row r="371" spans="2:15" x14ac:dyDescent="0.25">
      <c r="B371" s="90">
        <v>1133861111.1111</v>
      </c>
      <c r="C371" s="90">
        <v>-81.941612000000006</v>
      </c>
      <c r="D371" s="90">
        <v>-75.326949999999997</v>
      </c>
      <c r="F371" s="6">
        <f t="shared" si="62"/>
        <v>3.4216944444444</v>
      </c>
      <c r="G371" s="6">
        <f t="shared" si="60"/>
        <v>-88.263137999999998</v>
      </c>
      <c r="J371" s="90">
        <v>1133861111.1111</v>
      </c>
      <c r="K371" s="90">
        <v>-101.2597</v>
      </c>
      <c r="L371" s="90">
        <v>-92.901343999999995</v>
      </c>
      <c r="N371" s="6">
        <f t="shared" si="63"/>
        <v>3.4216944444444</v>
      </c>
      <c r="O371" s="6">
        <f t="shared" si="61"/>
        <v>-80.056892000000005</v>
      </c>
    </row>
    <row r="372" spans="2:15" x14ac:dyDescent="0.25">
      <c r="B372" s="90">
        <v>1439416666.6666999</v>
      </c>
      <c r="C372" s="90">
        <v>-77.080428999999995</v>
      </c>
      <c r="D372" s="90">
        <v>-70.404510000000002</v>
      </c>
      <c r="F372" s="6">
        <f t="shared" si="62"/>
        <v>4.0328055555556004</v>
      </c>
      <c r="G372" s="6">
        <f t="shared" si="60"/>
        <v>-83.833495999999997</v>
      </c>
      <c r="J372" s="90">
        <v>1439416666.6666999</v>
      </c>
      <c r="K372" s="90">
        <v>-103.73739999999999</v>
      </c>
      <c r="L372" s="90">
        <v>-95.390822999999997</v>
      </c>
      <c r="N372" s="6">
        <f t="shared" si="63"/>
        <v>4.0328055555556004</v>
      </c>
      <c r="O372" s="6">
        <f t="shared" si="61"/>
        <v>-100.52069</v>
      </c>
    </row>
    <row r="373" spans="2:15" x14ac:dyDescent="0.25">
      <c r="B373" s="90">
        <v>1744972222.2221999</v>
      </c>
      <c r="C373" s="90">
        <v>-92.811965999999998</v>
      </c>
      <c r="D373" s="90">
        <v>-86.262489000000002</v>
      </c>
      <c r="F373" s="6">
        <f t="shared" si="62"/>
        <v>4.6439166666667004</v>
      </c>
      <c r="G373" s="6">
        <f t="shared" si="60"/>
        <v>-75.84742</v>
      </c>
      <c r="J373" s="90">
        <v>1744972222.2221999</v>
      </c>
      <c r="K373" s="90">
        <v>-99.329543999999999</v>
      </c>
      <c r="L373" s="90">
        <v>-91.351646000000002</v>
      </c>
      <c r="N373" s="6">
        <f t="shared" si="63"/>
        <v>4.6439166666667004</v>
      </c>
      <c r="O373" s="6">
        <f t="shared" si="61"/>
        <v>-83.882735999999994</v>
      </c>
    </row>
    <row r="374" spans="2:15" x14ac:dyDescent="0.25">
      <c r="B374" s="90">
        <v>2050527777.7778001</v>
      </c>
      <c r="C374" s="90">
        <v>-88.328536999999997</v>
      </c>
      <c r="D374" s="90">
        <v>-81.574303</v>
      </c>
      <c r="F374" s="6">
        <f t="shared" si="62"/>
        <v>5.2550277777777996</v>
      </c>
      <c r="G374" s="6">
        <f t="shared" si="60"/>
        <v>-80.087188999999995</v>
      </c>
      <c r="J374" s="90">
        <v>2050527777.7778001</v>
      </c>
      <c r="K374" s="90">
        <v>-89.004294999999999</v>
      </c>
      <c r="L374" s="90">
        <v>-80.544906999999995</v>
      </c>
      <c r="N374" s="6">
        <f t="shared" si="63"/>
        <v>5.2550277777777996</v>
      </c>
      <c r="O374" s="6">
        <f t="shared" si="61"/>
        <v>-91.037422000000007</v>
      </c>
    </row>
    <row r="375" spans="2:15" x14ac:dyDescent="0.25">
      <c r="B375" s="90">
        <v>2356083333.3333001</v>
      </c>
      <c r="C375" s="90">
        <v>-89.905829999999995</v>
      </c>
      <c r="D375" s="90">
        <v>-82.449562</v>
      </c>
      <c r="F375" s="6">
        <f t="shared" si="62"/>
        <v>5.8661388888888997</v>
      </c>
      <c r="G375" s="6">
        <f t="shared" si="60"/>
        <v>-82.578170999999998</v>
      </c>
      <c r="J375" s="90">
        <v>2356083333.3333001</v>
      </c>
      <c r="K375" s="90">
        <v>-98.007369999999995</v>
      </c>
      <c r="L375" s="90">
        <v>-89.466628999999998</v>
      </c>
      <c r="N375" s="6">
        <f t="shared" si="63"/>
        <v>5.8661388888888997</v>
      </c>
      <c r="O375" s="6">
        <f t="shared" si="61"/>
        <v>-88.191413999999995</v>
      </c>
    </row>
    <row r="376" spans="2:15" x14ac:dyDescent="0.25">
      <c r="B376" s="90">
        <v>2661638888.8888998</v>
      </c>
      <c r="C376" s="90">
        <v>-88.941794999999999</v>
      </c>
      <c r="D376" s="90">
        <v>-81.685912999999999</v>
      </c>
      <c r="F376" s="6">
        <f t="shared" si="62"/>
        <v>6.4772499999999997</v>
      </c>
      <c r="G376" s="6">
        <f t="shared" si="60"/>
        <v>-85.707633999999999</v>
      </c>
      <c r="J376" s="90">
        <v>2661638888.8888998</v>
      </c>
      <c r="K376" s="90">
        <v>-85.143935999999997</v>
      </c>
      <c r="L376" s="90">
        <v>-76.270583999999999</v>
      </c>
      <c r="N376" s="6">
        <f t="shared" si="63"/>
        <v>6.4772499999999997</v>
      </c>
      <c r="O376" s="6">
        <f t="shared" si="61"/>
        <v>-89.571083000000002</v>
      </c>
    </row>
    <row r="377" spans="2:15" x14ac:dyDescent="0.25">
      <c r="B377" s="90">
        <v>2967194444.4443998</v>
      </c>
      <c r="C377" s="90">
        <v>-98.306168</v>
      </c>
      <c r="D377" s="90">
        <v>-90.440887000000004</v>
      </c>
      <c r="F377" s="6">
        <f t="shared" si="62"/>
        <v>7.0883611111110998</v>
      </c>
      <c r="G377" s="6">
        <f t="shared" si="60"/>
        <v>-82.474838000000005</v>
      </c>
      <c r="J377" s="90">
        <v>2967194444.4443998</v>
      </c>
      <c r="K377" s="90">
        <v>-80.075408999999993</v>
      </c>
      <c r="L377" s="90">
        <v>-70.56456</v>
      </c>
      <c r="N377" s="6">
        <f t="shared" si="63"/>
        <v>7.0883611111110998</v>
      </c>
      <c r="O377" s="6">
        <f t="shared" si="61"/>
        <v>-80.328322999999997</v>
      </c>
    </row>
    <row r="378" spans="2:15" x14ac:dyDescent="0.25">
      <c r="B378" s="90">
        <v>3272750000</v>
      </c>
      <c r="C378" s="90">
        <v>-83.922295000000005</v>
      </c>
      <c r="D378" s="90">
        <v>-76.698059000000001</v>
      </c>
      <c r="F378" s="6">
        <f t="shared" si="62"/>
        <v>7.6994722222222007</v>
      </c>
      <c r="G378" s="6">
        <f t="shared" si="60"/>
        <v>-83.436165000000003</v>
      </c>
      <c r="J378" s="90">
        <v>3272750000</v>
      </c>
      <c r="K378" s="90">
        <v>-89.536247000000003</v>
      </c>
      <c r="L378" s="90">
        <v>-79.864365000000006</v>
      </c>
      <c r="N378" s="6">
        <f t="shared" si="63"/>
        <v>7.6994722222222007</v>
      </c>
      <c r="O378" s="6">
        <f t="shared" si="61"/>
        <v>-100.13189</v>
      </c>
    </row>
    <row r="379" spans="2:15" x14ac:dyDescent="0.25">
      <c r="B379" s="90">
        <v>3578305555.5556002</v>
      </c>
      <c r="C379" s="90">
        <v>-88.701576000000003</v>
      </c>
      <c r="D379" s="90">
        <v>-81.568168999999997</v>
      </c>
      <c r="F379" s="6">
        <f t="shared" si="62"/>
        <v>8.3105833333332999</v>
      </c>
      <c r="G379" s="6">
        <f t="shared" si="60"/>
        <v>-83.693443000000002</v>
      </c>
      <c r="J379" s="90">
        <v>3578305555.5556002</v>
      </c>
      <c r="K379" s="90">
        <v>-82.735489000000001</v>
      </c>
      <c r="L379" s="90">
        <v>-73.209175000000002</v>
      </c>
      <c r="N379" s="6">
        <f t="shared" si="63"/>
        <v>8.3105833333332999</v>
      </c>
      <c r="O379" s="6">
        <f t="shared" si="61"/>
        <v>-89.180130000000005</v>
      </c>
    </row>
    <row r="380" spans="2:15" x14ac:dyDescent="0.25">
      <c r="B380" s="90">
        <v>3883861111.1111002</v>
      </c>
      <c r="C380" s="90">
        <v>-79.578850000000003</v>
      </c>
      <c r="D380" s="90">
        <v>-72.353667999999999</v>
      </c>
      <c r="F380" s="6">
        <f t="shared" si="62"/>
        <v>8.9216944444444</v>
      </c>
      <c r="G380" s="6">
        <f t="shared" si="60"/>
        <v>-77.333732999999995</v>
      </c>
      <c r="J380" s="90">
        <v>3883861111.1111002</v>
      </c>
      <c r="K380" s="90">
        <v>-78.299530000000004</v>
      </c>
      <c r="L380" s="90">
        <v>-69.066436999999993</v>
      </c>
      <c r="N380" s="6">
        <f t="shared" si="63"/>
        <v>8.9216944444444</v>
      </c>
      <c r="O380" s="6">
        <f t="shared" si="61"/>
        <v>-88.975020999999998</v>
      </c>
    </row>
    <row r="381" spans="2:15" x14ac:dyDescent="0.25">
      <c r="B381" s="90">
        <v>4189416666.6666999</v>
      </c>
      <c r="C381" s="90">
        <v>-84.812736999999998</v>
      </c>
      <c r="D381" s="90">
        <v>-76.932220000000001</v>
      </c>
      <c r="F381" s="6">
        <f t="shared" si="62"/>
        <v>9.5328055555555995</v>
      </c>
      <c r="G381" s="6">
        <f t="shared" si="60"/>
        <v>-68.789092999999994</v>
      </c>
      <c r="J381" s="90">
        <v>4189416666.6666999</v>
      </c>
      <c r="K381" s="90">
        <v>-83.501732000000004</v>
      </c>
      <c r="L381" s="90">
        <v>-74.208160000000007</v>
      </c>
      <c r="N381" s="6">
        <f t="shared" si="63"/>
        <v>9.5328055555555995</v>
      </c>
      <c r="O381" s="6">
        <f t="shared" si="61"/>
        <v>-75.473701000000005</v>
      </c>
    </row>
    <row r="382" spans="2:15" x14ac:dyDescent="0.25">
      <c r="B382" s="90">
        <v>4494972222.2222004</v>
      </c>
      <c r="C382" s="90">
        <v>-77.922820999999999</v>
      </c>
      <c r="D382" s="90">
        <v>-69.371718999999999</v>
      </c>
      <c r="F382" s="6">
        <f t="shared" si="62"/>
        <v>10.143916666667</v>
      </c>
      <c r="G382" s="6">
        <f t="shared" si="60"/>
        <v>-70.065331</v>
      </c>
      <c r="J382" s="90">
        <v>4494972222.2222004</v>
      </c>
      <c r="K382" s="90">
        <v>-82.671386999999996</v>
      </c>
      <c r="L382" s="90">
        <v>-72.773978999999997</v>
      </c>
      <c r="N382" s="6">
        <f t="shared" si="63"/>
        <v>10.143916666667</v>
      </c>
      <c r="O382" s="6">
        <f t="shared" si="61"/>
        <v>-81.462585000000004</v>
      </c>
    </row>
    <row r="383" spans="2:15" x14ac:dyDescent="0.25">
      <c r="B383" s="90">
        <v>4800527777.7777996</v>
      </c>
      <c r="C383" s="90">
        <v>-73.830123999999998</v>
      </c>
      <c r="D383" s="90">
        <v>-64.823020999999997</v>
      </c>
      <c r="F383" s="6">
        <f t="shared" si="62"/>
        <v>10.755027777778</v>
      </c>
      <c r="G383" s="6">
        <f t="shared" si="60"/>
        <v>-62.718905999999997</v>
      </c>
      <c r="J383" s="90">
        <v>4800527777.7777996</v>
      </c>
      <c r="K383" s="90">
        <v>-81.816436999999993</v>
      </c>
      <c r="L383" s="90">
        <v>-70.227356</v>
      </c>
      <c r="N383" s="6">
        <f t="shared" si="63"/>
        <v>10.755027777778</v>
      </c>
      <c r="O383" s="6">
        <f t="shared" si="61"/>
        <v>-76.339911999999998</v>
      </c>
    </row>
    <row r="384" spans="2:15" x14ac:dyDescent="0.25">
      <c r="B384" s="90">
        <v>5106083333.3332996</v>
      </c>
      <c r="C384" s="90">
        <v>-76.768119999999996</v>
      </c>
      <c r="D384" s="90">
        <v>-66.770538000000002</v>
      </c>
      <c r="F384" s="6">
        <f t="shared" si="62"/>
        <v>11.366138888888999</v>
      </c>
      <c r="G384" s="6">
        <f t="shared" si="60"/>
        <v>-65.839775000000003</v>
      </c>
      <c r="J384" s="90">
        <v>5106083333.3332996</v>
      </c>
      <c r="K384" s="90">
        <v>-72.404533000000001</v>
      </c>
      <c r="L384" s="90">
        <v>-60.680073</v>
      </c>
      <c r="N384" s="6">
        <f t="shared" si="63"/>
        <v>11.366138888888999</v>
      </c>
      <c r="O384" s="6">
        <f t="shared" si="61"/>
        <v>-84.985847000000007</v>
      </c>
    </row>
    <row r="385" spans="2:16" x14ac:dyDescent="0.25">
      <c r="B385" s="90">
        <v>5411638888.8888998</v>
      </c>
      <c r="C385" s="90">
        <v>-66.701172</v>
      </c>
      <c r="D385" s="90">
        <v>-55.960391999999999</v>
      </c>
      <c r="F385" s="6">
        <f t="shared" si="62"/>
        <v>11.97725</v>
      </c>
      <c r="G385" s="6">
        <f t="shared" si="60"/>
        <v>-60.466011000000002</v>
      </c>
      <c r="J385" s="90">
        <v>5411638888.8888998</v>
      </c>
      <c r="K385" s="90">
        <v>-78.929741000000007</v>
      </c>
      <c r="L385" s="90">
        <v>-67.432907</v>
      </c>
      <c r="N385" s="6">
        <f t="shared" si="63"/>
        <v>11.97725</v>
      </c>
      <c r="O385" s="6">
        <f t="shared" si="61"/>
        <v>-90.971053999999995</v>
      </c>
    </row>
    <row r="386" spans="2:16" x14ac:dyDescent="0.25">
      <c r="B386" s="90">
        <v>5717194444.4443998</v>
      </c>
      <c r="C386" s="90">
        <v>-66.212097</v>
      </c>
      <c r="D386" s="90">
        <v>-55.094073999999999</v>
      </c>
      <c r="F386" s="6" t="s">
        <v>21</v>
      </c>
      <c r="J386" s="90">
        <v>5717194444.4443998</v>
      </c>
      <c r="K386" s="90">
        <v>-88.279938000000001</v>
      </c>
      <c r="L386" s="90">
        <v>-76.131073000000001</v>
      </c>
      <c r="N386" s="6" t="s">
        <v>21</v>
      </c>
    </row>
    <row r="387" spans="2:16" x14ac:dyDescent="0.25">
      <c r="B387" s="90">
        <v>6022750000</v>
      </c>
      <c r="C387" s="90">
        <v>-49.268242000000001</v>
      </c>
      <c r="D387" s="90">
        <v>-37.639144999999999</v>
      </c>
      <c r="J387" s="90">
        <v>6022750000</v>
      </c>
      <c r="K387" s="90">
        <v>-87.393371999999999</v>
      </c>
      <c r="L387" s="90">
        <v>-72.826758999999996</v>
      </c>
    </row>
    <row r="388" spans="2:16" x14ac:dyDescent="0.25">
      <c r="B388" s="90" t="s">
        <v>21</v>
      </c>
      <c r="C388" s="90"/>
      <c r="D388" s="90"/>
      <c r="J388" s="90" t="s">
        <v>21</v>
      </c>
      <c r="K388" s="90"/>
      <c r="L388" s="90"/>
    </row>
    <row r="389" spans="2:16" x14ac:dyDescent="0.25">
      <c r="B389" s="90"/>
      <c r="C389" s="90"/>
      <c r="D389" s="90"/>
      <c r="F389" s="6" t="s">
        <v>37</v>
      </c>
      <c r="J389" s="90"/>
      <c r="K389" s="90"/>
      <c r="L389" s="90"/>
      <c r="N389" s="6" t="s">
        <v>37</v>
      </c>
    </row>
    <row r="390" spans="2:16" ht="15.75" x14ac:dyDescent="0.25">
      <c r="B390" s="90"/>
      <c r="C390" s="90"/>
      <c r="D390" s="90"/>
      <c r="F390" s="6" t="s">
        <v>19</v>
      </c>
      <c r="G390" s="6" t="str">
        <f t="shared" ref="G390:G409" si="64">D416</f>
        <v>4Rx3L dBc(DB)</v>
      </c>
      <c r="H390" s="35">
        <v>4</v>
      </c>
      <c r="J390" s="90"/>
      <c r="K390" s="90"/>
      <c r="L390" s="90"/>
      <c r="N390" s="6" t="s">
        <v>19</v>
      </c>
      <c r="O390" s="6" t="str">
        <f t="shared" ref="O390:O409" si="65">L416</f>
        <v>4Rx3L dBc(DB)</v>
      </c>
      <c r="P390" s="35">
        <v>4</v>
      </c>
    </row>
    <row r="391" spans="2:16" ht="15.75" x14ac:dyDescent="0.25">
      <c r="B391" s="90" t="s">
        <v>36</v>
      </c>
      <c r="C391" s="90"/>
      <c r="D391" s="90"/>
      <c r="F391" s="6">
        <f t="shared" ref="F391:F409" si="66">B417/1000000000</f>
        <v>1.47725</v>
      </c>
      <c r="G391" s="6">
        <f t="shared" si="64"/>
        <v>-71.159774999999996</v>
      </c>
      <c r="H391" s="36">
        <f>ABS(AVERAGE(G391:G409)-(H390-1)*15)</f>
        <v>116.73531389473683</v>
      </c>
      <c r="J391" s="90" t="s">
        <v>36</v>
      </c>
      <c r="K391" s="90"/>
      <c r="L391" s="90"/>
      <c r="N391" s="6">
        <f t="shared" ref="N391:N409" si="67">J417/1000000000</f>
        <v>1.47725</v>
      </c>
      <c r="O391" s="6">
        <f t="shared" si="65"/>
        <v>-83.042664000000002</v>
      </c>
      <c r="P391" s="36">
        <f>ABS(AVERAGE(O391:O409)-(P390-1)*15)</f>
        <v>121.66543452631581</v>
      </c>
    </row>
    <row r="392" spans="2:16" x14ac:dyDescent="0.25">
      <c r="B392" s="90" t="s">
        <v>19</v>
      </c>
      <c r="C392" s="90" t="s">
        <v>266</v>
      </c>
      <c r="D392" s="90" t="s">
        <v>267</v>
      </c>
      <c r="F392" s="6">
        <f t="shared" si="66"/>
        <v>2.3939166666667</v>
      </c>
      <c r="G392" s="6">
        <f t="shared" si="64"/>
        <v>-68.359406000000007</v>
      </c>
      <c r="J392" s="90" t="s">
        <v>19</v>
      </c>
      <c r="K392" s="90" t="s">
        <v>266</v>
      </c>
      <c r="L392" s="90" t="s">
        <v>267</v>
      </c>
      <c r="N392" s="6">
        <f t="shared" si="67"/>
        <v>2.3939166666667</v>
      </c>
      <c r="O392" s="6">
        <f t="shared" si="65"/>
        <v>-77.991173000000003</v>
      </c>
    </row>
    <row r="393" spans="2:16" x14ac:dyDescent="0.25">
      <c r="B393" s="90">
        <v>977250000</v>
      </c>
      <c r="C393" s="90">
        <v>-90.649094000000005</v>
      </c>
      <c r="D393" s="90">
        <v>-84.184448000000003</v>
      </c>
      <c r="F393" s="6">
        <f t="shared" si="66"/>
        <v>3.3105833333332999</v>
      </c>
      <c r="G393" s="6">
        <f t="shared" si="64"/>
        <v>-68.817261000000002</v>
      </c>
      <c r="J393" s="90">
        <v>977250000</v>
      </c>
      <c r="K393" s="90">
        <v>-91.849159</v>
      </c>
      <c r="L393" s="90">
        <v>-81.822586000000001</v>
      </c>
      <c r="N393" s="6">
        <f t="shared" si="67"/>
        <v>3.3105833333332999</v>
      </c>
      <c r="O393" s="6">
        <f t="shared" si="65"/>
        <v>-69.872681</v>
      </c>
    </row>
    <row r="394" spans="2:16" x14ac:dyDescent="0.25">
      <c r="B394" s="90">
        <v>1588361111.1111</v>
      </c>
      <c r="C394" s="90">
        <v>-90.743774000000002</v>
      </c>
      <c r="D394" s="90">
        <v>-83.567299000000006</v>
      </c>
      <c r="F394" s="6">
        <f t="shared" si="66"/>
        <v>4.2272499999999997</v>
      </c>
      <c r="G394" s="6">
        <f t="shared" si="64"/>
        <v>-60.756622</v>
      </c>
      <c r="J394" s="90">
        <v>1588361111.1111</v>
      </c>
      <c r="K394" s="90">
        <v>-103.19298999999999</v>
      </c>
      <c r="L394" s="90">
        <v>-94.781966999999995</v>
      </c>
      <c r="N394" s="6">
        <f t="shared" si="67"/>
        <v>4.2272499999999997</v>
      </c>
      <c r="O394" s="6">
        <f t="shared" si="65"/>
        <v>-65.777534000000003</v>
      </c>
    </row>
    <row r="395" spans="2:16" x14ac:dyDescent="0.25">
      <c r="B395" s="90">
        <v>2199472222.2221999</v>
      </c>
      <c r="C395" s="90">
        <v>-77.018058999999994</v>
      </c>
      <c r="D395" s="90">
        <v>-70.403396999999998</v>
      </c>
      <c r="F395" s="6">
        <f t="shared" si="66"/>
        <v>5.1439166666667004</v>
      </c>
      <c r="G395" s="6">
        <f t="shared" si="64"/>
        <v>-72.371680999999995</v>
      </c>
      <c r="J395" s="90">
        <v>2199472222.2221999</v>
      </c>
      <c r="K395" s="90">
        <v>-95.062492000000006</v>
      </c>
      <c r="L395" s="90">
        <v>-86.704139999999995</v>
      </c>
      <c r="N395" s="6">
        <f t="shared" si="67"/>
        <v>5.1439166666667004</v>
      </c>
      <c r="O395" s="6">
        <f t="shared" si="65"/>
        <v>-66.316597000000002</v>
      </c>
    </row>
    <row r="396" spans="2:16" x14ac:dyDescent="0.25">
      <c r="B396" s="90">
        <v>2810583333.3333001</v>
      </c>
      <c r="C396" s="90">
        <v>-78.636741999999998</v>
      </c>
      <c r="D396" s="90">
        <v>-71.960823000000005</v>
      </c>
      <c r="F396" s="6">
        <f t="shared" si="66"/>
        <v>6.0605833333332999</v>
      </c>
      <c r="G396" s="6">
        <f t="shared" si="64"/>
        <v>-78.636818000000005</v>
      </c>
      <c r="J396" s="90">
        <v>2810583333.3333001</v>
      </c>
      <c r="K396" s="90">
        <v>-94.798278999999994</v>
      </c>
      <c r="L396" s="90">
        <v>-86.451697999999993</v>
      </c>
      <c r="N396" s="6">
        <f t="shared" si="67"/>
        <v>6.0605833333332999</v>
      </c>
      <c r="O396" s="6">
        <f t="shared" si="65"/>
        <v>-76.080100999999999</v>
      </c>
    </row>
    <row r="397" spans="2:16" x14ac:dyDescent="0.25">
      <c r="B397" s="90">
        <v>3421694444.4443998</v>
      </c>
      <c r="C397" s="90">
        <v>-94.812607</v>
      </c>
      <c r="D397" s="90">
        <v>-88.263137999999998</v>
      </c>
      <c r="F397" s="6">
        <f t="shared" si="66"/>
        <v>6.9772499999999997</v>
      </c>
      <c r="G397" s="6">
        <f t="shared" si="64"/>
        <v>-81.216369999999998</v>
      </c>
      <c r="J397" s="90">
        <v>3421694444.4443998</v>
      </c>
      <c r="K397" s="90">
        <v>-88.034790000000001</v>
      </c>
      <c r="L397" s="90">
        <v>-80.056892000000005</v>
      </c>
      <c r="N397" s="6">
        <f t="shared" si="67"/>
        <v>6.9772499999999997</v>
      </c>
      <c r="O397" s="6">
        <f t="shared" si="65"/>
        <v>-78.009940999999998</v>
      </c>
    </row>
    <row r="398" spans="2:16" x14ac:dyDescent="0.25">
      <c r="B398" s="90">
        <v>4032805555.5556002</v>
      </c>
      <c r="C398" s="90">
        <v>-90.587729999999993</v>
      </c>
      <c r="D398" s="90">
        <v>-83.833495999999997</v>
      </c>
      <c r="F398" s="6">
        <f t="shared" si="66"/>
        <v>7.8939166666667004</v>
      </c>
      <c r="G398" s="6">
        <f t="shared" si="64"/>
        <v>-70.764397000000002</v>
      </c>
      <c r="J398" s="90">
        <v>4032805555.5556002</v>
      </c>
      <c r="K398" s="90">
        <v>-108.98008</v>
      </c>
      <c r="L398" s="90">
        <v>-100.52069</v>
      </c>
      <c r="N398" s="6">
        <f t="shared" si="67"/>
        <v>7.8939166666667004</v>
      </c>
      <c r="O398" s="6">
        <f t="shared" si="65"/>
        <v>-76.200423999999998</v>
      </c>
    </row>
    <row r="399" spans="2:16" x14ac:dyDescent="0.25">
      <c r="B399" s="90">
        <v>4643916666.6667004</v>
      </c>
      <c r="C399" s="90">
        <v>-83.30368</v>
      </c>
      <c r="D399" s="90">
        <v>-75.84742</v>
      </c>
      <c r="F399" s="6">
        <f t="shared" si="66"/>
        <v>8.8105833333332999</v>
      </c>
      <c r="G399" s="6">
        <f t="shared" si="64"/>
        <v>-72.715598999999997</v>
      </c>
      <c r="J399" s="90">
        <v>4643916666.6667004</v>
      </c>
      <c r="K399" s="90">
        <v>-92.423477000000005</v>
      </c>
      <c r="L399" s="90">
        <v>-83.882735999999994</v>
      </c>
      <c r="N399" s="6">
        <f t="shared" si="67"/>
        <v>8.8105833333332999</v>
      </c>
      <c r="O399" s="6">
        <f t="shared" si="65"/>
        <v>-73.513205999999997</v>
      </c>
    </row>
    <row r="400" spans="2:16" x14ac:dyDescent="0.25">
      <c r="B400" s="90">
        <v>5255027777.7777996</v>
      </c>
      <c r="C400" s="90">
        <v>-87.343070999999995</v>
      </c>
      <c r="D400" s="90">
        <v>-80.087188999999995</v>
      </c>
      <c r="F400" s="6">
        <f t="shared" si="66"/>
        <v>9.7272499999999997</v>
      </c>
      <c r="G400" s="6">
        <f t="shared" si="64"/>
        <v>-87.260422000000005</v>
      </c>
      <c r="J400" s="90">
        <v>5255027777.7777996</v>
      </c>
      <c r="K400" s="90">
        <v>-99.910774000000004</v>
      </c>
      <c r="L400" s="90">
        <v>-91.037422000000007</v>
      </c>
      <c r="N400" s="6">
        <f t="shared" si="67"/>
        <v>9.7272499999999997</v>
      </c>
      <c r="O400" s="6">
        <f t="shared" si="65"/>
        <v>-82.141166999999996</v>
      </c>
    </row>
    <row r="401" spans="2:16" x14ac:dyDescent="0.25">
      <c r="B401" s="90">
        <v>5866138888.8888998</v>
      </c>
      <c r="C401" s="90">
        <v>-90.443450999999996</v>
      </c>
      <c r="D401" s="90">
        <v>-82.578170999999998</v>
      </c>
      <c r="F401" s="6">
        <f t="shared" si="66"/>
        <v>10.643916666667</v>
      </c>
      <c r="G401" s="6">
        <f t="shared" si="64"/>
        <v>-83.143874999999994</v>
      </c>
      <c r="J401" s="90">
        <v>5866138888.8888998</v>
      </c>
      <c r="K401" s="90">
        <v>-97.702270999999996</v>
      </c>
      <c r="L401" s="90">
        <v>-88.191413999999995</v>
      </c>
      <c r="N401" s="6">
        <f t="shared" si="67"/>
        <v>10.643916666667</v>
      </c>
      <c r="O401" s="6">
        <f t="shared" si="65"/>
        <v>-73.579857000000004</v>
      </c>
    </row>
    <row r="402" spans="2:16" x14ac:dyDescent="0.25">
      <c r="B402" s="90">
        <v>6477250000</v>
      </c>
      <c r="C402" s="90">
        <v>-92.931870000000004</v>
      </c>
      <c r="D402" s="90">
        <v>-85.707633999999999</v>
      </c>
      <c r="F402" s="6">
        <f t="shared" si="66"/>
        <v>11.560583333333</v>
      </c>
      <c r="G402" s="6">
        <f t="shared" si="64"/>
        <v>-77.209038000000007</v>
      </c>
      <c r="J402" s="90">
        <v>6477250000</v>
      </c>
      <c r="K402" s="90">
        <v>-99.242965999999996</v>
      </c>
      <c r="L402" s="90">
        <v>-89.571083000000002</v>
      </c>
      <c r="N402" s="6">
        <f t="shared" si="67"/>
        <v>11.560583333333</v>
      </c>
      <c r="O402" s="6">
        <f t="shared" si="65"/>
        <v>-85.355507000000003</v>
      </c>
    </row>
    <row r="403" spans="2:16" x14ac:dyDescent="0.25">
      <c r="B403" s="90">
        <v>7088361111.1111002</v>
      </c>
      <c r="C403" s="90">
        <v>-89.608245999999994</v>
      </c>
      <c r="D403" s="90">
        <v>-82.474838000000005</v>
      </c>
      <c r="F403" s="6">
        <f t="shared" si="66"/>
        <v>12.47725</v>
      </c>
      <c r="G403" s="6">
        <f t="shared" si="64"/>
        <v>-88.607726999999997</v>
      </c>
      <c r="J403" s="90">
        <v>7088361111.1111002</v>
      </c>
      <c r="K403" s="90">
        <v>-89.854636999999997</v>
      </c>
      <c r="L403" s="90">
        <v>-80.328322999999997</v>
      </c>
      <c r="N403" s="6">
        <f t="shared" si="67"/>
        <v>12.47725</v>
      </c>
      <c r="O403" s="6">
        <f t="shared" si="65"/>
        <v>-79.412353999999993</v>
      </c>
    </row>
    <row r="404" spans="2:16" x14ac:dyDescent="0.25">
      <c r="B404" s="90">
        <v>7699472222.2222004</v>
      </c>
      <c r="C404" s="90">
        <v>-90.661354000000003</v>
      </c>
      <c r="D404" s="90">
        <v>-83.436165000000003</v>
      </c>
      <c r="F404" s="6">
        <f t="shared" si="66"/>
        <v>13.393916666667</v>
      </c>
      <c r="G404" s="6">
        <f t="shared" si="64"/>
        <v>-67.754249999999999</v>
      </c>
      <c r="J404" s="90">
        <v>7699472222.2222004</v>
      </c>
      <c r="K404" s="90">
        <v>-109.36497</v>
      </c>
      <c r="L404" s="90">
        <v>-100.13189</v>
      </c>
      <c r="N404" s="6">
        <f t="shared" si="67"/>
        <v>13.393916666667</v>
      </c>
      <c r="O404" s="6">
        <f t="shared" si="65"/>
        <v>-80.714500000000001</v>
      </c>
    </row>
    <row r="405" spans="2:16" x14ac:dyDescent="0.25">
      <c r="B405" s="90">
        <v>8310583333.3332996</v>
      </c>
      <c r="C405" s="90">
        <v>-91.573959000000002</v>
      </c>
      <c r="D405" s="90">
        <v>-83.693443000000002</v>
      </c>
      <c r="F405" s="6">
        <f t="shared" si="66"/>
        <v>14.310583333333</v>
      </c>
      <c r="G405" s="6">
        <f t="shared" si="64"/>
        <v>-66.263199</v>
      </c>
      <c r="J405" s="90">
        <v>8310583333.3332996</v>
      </c>
      <c r="K405" s="90">
        <v>-98.473701000000005</v>
      </c>
      <c r="L405" s="90">
        <v>-89.180130000000005</v>
      </c>
      <c r="N405" s="6">
        <f t="shared" si="67"/>
        <v>14.310583333333</v>
      </c>
      <c r="O405" s="6">
        <f t="shared" si="65"/>
        <v>-72.953743000000003</v>
      </c>
    </row>
    <row r="406" spans="2:16" x14ac:dyDescent="0.25">
      <c r="B406" s="90">
        <v>8921694444.4444008</v>
      </c>
      <c r="C406" s="90">
        <v>-85.884833999999998</v>
      </c>
      <c r="D406" s="90">
        <v>-77.333732999999995</v>
      </c>
      <c r="F406" s="6">
        <f t="shared" si="66"/>
        <v>15.22725</v>
      </c>
      <c r="G406" s="6">
        <f t="shared" si="64"/>
        <v>-65.882957000000005</v>
      </c>
      <c r="J406" s="90">
        <v>8921694444.4444008</v>
      </c>
      <c r="K406" s="90">
        <v>-98.872428999999997</v>
      </c>
      <c r="L406" s="90">
        <v>-88.975020999999998</v>
      </c>
      <c r="N406" s="6">
        <f t="shared" si="67"/>
        <v>15.22725</v>
      </c>
      <c r="O406" s="6">
        <f t="shared" si="65"/>
        <v>-75.332335999999998</v>
      </c>
    </row>
    <row r="407" spans="2:16" x14ac:dyDescent="0.25">
      <c r="B407" s="90">
        <v>9532805555.5555992</v>
      </c>
      <c r="C407" s="90">
        <v>-77.796188000000001</v>
      </c>
      <c r="D407" s="90">
        <v>-68.789092999999994</v>
      </c>
      <c r="F407" s="6">
        <f t="shared" si="66"/>
        <v>16.143916666667</v>
      </c>
      <c r="G407" s="6">
        <f t="shared" si="64"/>
        <v>-61.575896999999998</v>
      </c>
      <c r="J407" s="90">
        <v>9532805555.5555992</v>
      </c>
      <c r="K407" s="90">
        <v>-87.062781999999999</v>
      </c>
      <c r="L407" s="90">
        <v>-75.473701000000005</v>
      </c>
      <c r="N407" s="6">
        <f t="shared" si="67"/>
        <v>16.143916666667</v>
      </c>
      <c r="O407" s="6">
        <f t="shared" si="65"/>
        <v>-73.033134000000004</v>
      </c>
    </row>
    <row r="408" spans="2:16" x14ac:dyDescent="0.25">
      <c r="B408" s="90">
        <v>10143916666.667</v>
      </c>
      <c r="C408" s="90">
        <v>-80.062911999999997</v>
      </c>
      <c r="D408" s="90">
        <v>-70.065331</v>
      </c>
      <c r="F408" s="6">
        <f t="shared" si="66"/>
        <v>17.060583333333</v>
      </c>
      <c r="G408" s="6">
        <f t="shared" si="64"/>
        <v>-64.099632</v>
      </c>
      <c r="J408" s="90">
        <v>10143916666.667</v>
      </c>
      <c r="K408" s="90">
        <v>-93.187042000000005</v>
      </c>
      <c r="L408" s="90">
        <v>-81.462585000000004</v>
      </c>
      <c r="N408" s="6">
        <f t="shared" si="67"/>
        <v>17.060583333333</v>
      </c>
      <c r="O408" s="6">
        <f t="shared" si="65"/>
        <v>-83.592628000000005</v>
      </c>
    </row>
    <row r="409" spans="2:16" x14ac:dyDescent="0.25">
      <c r="B409" s="90">
        <v>10755027777.778</v>
      </c>
      <c r="C409" s="90">
        <v>-73.459693999999999</v>
      </c>
      <c r="D409" s="90">
        <v>-62.718905999999997</v>
      </c>
      <c r="F409" s="6">
        <f t="shared" si="66"/>
        <v>17.977250000000002</v>
      </c>
      <c r="G409" s="6">
        <f t="shared" si="64"/>
        <v>-56.376038000000001</v>
      </c>
      <c r="J409" s="90">
        <v>10755027777.778</v>
      </c>
      <c r="K409" s="90">
        <v>-87.836746000000005</v>
      </c>
      <c r="L409" s="90">
        <v>-76.339911999999998</v>
      </c>
      <c r="N409" s="6">
        <f t="shared" si="67"/>
        <v>17.977250000000002</v>
      </c>
      <c r="O409" s="6">
        <f t="shared" si="65"/>
        <v>-83.723708999999999</v>
      </c>
    </row>
    <row r="410" spans="2:16" x14ac:dyDescent="0.25">
      <c r="B410" s="90">
        <v>11366138888.889</v>
      </c>
      <c r="C410" s="90">
        <v>-76.957802000000001</v>
      </c>
      <c r="D410" s="90">
        <v>-65.839775000000003</v>
      </c>
      <c r="F410" s="6" t="s">
        <v>21</v>
      </c>
      <c r="J410" s="90">
        <v>11366138888.889</v>
      </c>
      <c r="K410" s="90">
        <v>-97.134704999999997</v>
      </c>
      <c r="L410" s="90">
        <v>-84.985847000000007</v>
      </c>
      <c r="N410" s="6" t="s">
        <v>21</v>
      </c>
    </row>
    <row r="411" spans="2:16" x14ac:dyDescent="0.25">
      <c r="B411" s="90">
        <v>11977250000</v>
      </c>
      <c r="C411" s="90">
        <v>-72.095107999999996</v>
      </c>
      <c r="D411" s="90">
        <v>-60.466011000000002</v>
      </c>
      <c r="J411" s="90">
        <v>11977250000</v>
      </c>
      <c r="K411" s="90">
        <v>-105.53766</v>
      </c>
      <c r="L411" s="90">
        <v>-90.971053999999995</v>
      </c>
    </row>
    <row r="412" spans="2:16" x14ac:dyDescent="0.25">
      <c r="B412" s="90" t="s">
        <v>21</v>
      </c>
      <c r="C412" s="90"/>
      <c r="D412" s="90"/>
      <c r="J412" s="90" t="s">
        <v>21</v>
      </c>
      <c r="K412" s="90"/>
      <c r="L412" s="90"/>
    </row>
    <row r="413" spans="2:16" x14ac:dyDescent="0.25">
      <c r="B413" s="90"/>
      <c r="C413" s="90"/>
      <c r="D413" s="90"/>
      <c r="F413" s="6" t="s">
        <v>38</v>
      </c>
      <c r="J413" s="90"/>
      <c r="K413" s="90"/>
      <c r="L413" s="90"/>
      <c r="N413" s="6" t="s">
        <v>38</v>
      </c>
    </row>
    <row r="414" spans="2:16" ht="15.75" x14ac:dyDescent="0.25">
      <c r="B414" s="90"/>
      <c r="C414" s="90"/>
      <c r="D414" s="90"/>
      <c r="F414" s="6" t="s">
        <v>19</v>
      </c>
      <c r="G414" s="6" t="str">
        <f t="shared" ref="G414:G433" si="68">D440</f>
        <v>4Rx4L dBc(DB)</v>
      </c>
      <c r="H414" s="35">
        <v>4</v>
      </c>
      <c r="J414" s="90"/>
      <c r="K414" s="90"/>
      <c r="L414" s="90"/>
      <c r="N414" s="6" t="s">
        <v>19</v>
      </c>
      <c r="O414" s="6" t="str">
        <f t="shared" ref="O414:O433" si="69">L440</f>
        <v>4Rx4L dBc(DB)</v>
      </c>
      <c r="P414" s="35">
        <v>4</v>
      </c>
    </row>
    <row r="415" spans="2:16" ht="15.75" x14ac:dyDescent="0.25">
      <c r="B415" s="90" t="s">
        <v>37</v>
      </c>
      <c r="C415" s="90"/>
      <c r="D415" s="90"/>
      <c r="F415" s="6">
        <f t="shared" ref="F415:F433" si="70">B441/1000000000</f>
        <v>2</v>
      </c>
      <c r="G415" s="6">
        <f t="shared" si="68"/>
        <v>-71.223877000000002</v>
      </c>
      <c r="H415" s="36">
        <f>ABS(AVERAGE(G415:G433)-(H414-1)*15)</f>
        <v>125.6137202105263</v>
      </c>
      <c r="J415" s="90" t="s">
        <v>37</v>
      </c>
      <c r="K415" s="90"/>
      <c r="L415" s="90"/>
      <c r="N415" s="6">
        <f t="shared" ref="N415:N433" si="71">J441/1000000000</f>
        <v>2</v>
      </c>
      <c r="O415" s="6">
        <f t="shared" si="69"/>
        <v>-85.448265000000006</v>
      </c>
      <c r="P415" s="36">
        <f>ABS(AVERAGE(O415:O433)-(P414-1)*15)</f>
        <v>132.13631684210526</v>
      </c>
    </row>
    <row r="416" spans="2:16" x14ac:dyDescent="0.25">
      <c r="B416" s="90" t="s">
        <v>19</v>
      </c>
      <c r="C416" s="90" t="s">
        <v>268</v>
      </c>
      <c r="D416" s="90" t="s">
        <v>269</v>
      </c>
      <c r="F416" s="6">
        <f t="shared" si="70"/>
        <v>3.2222222222222001</v>
      </c>
      <c r="G416" s="6">
        <f t="shared" si="68"/>
        <v>-64.838104000000001</v>
      </c>
      <c r="J416" s="90" t="s">
        <v>19</v>
      </c>
      <c r="K416" s="90" t="s">
        <v>268</v>
      </c>
      <c r="L416" s="90" t="s">
        <v>269</v>
      </c>
      <c r="N416" s="6">
        <f t="shared" si="71"/>
        <v>3.2222222222222001</v>
      </c>
      <c r="O416" s="6">
        <f t="shared" si="69"/>
        <v>-87.299767000000003</v>
      </c>
    </row>
    <row r="417" spans="2:15" x14ac:dyDescent="0.25">
      <c r="B417" s="90">
        <v>1477250000</v>
      </c>
      <c r="C417" s="90">
        <v>-77.624427999999995</v>
      </c>
      <c r="D417" s="90">
        <v>-71.159774999999996</v>
      </c>
      <c r="F417" s="6">
        <f t="shared" si="70"/>
        <v>4.4444444444444002</v>
      </c>
      <c r="G417" s="6">
        <f t="shared" si="68"/>
        <v>-84.495170999999999</v>
      </c>
      <c r="J417" s="90">
        <v>1477250000</v>
      </c>
      <c r="K417" s="90">
        <v>-93.069243999999998</v>
      </c>
      <c r="L417" s="90">
        <v>-83.042664000000002</v>
      </c>
      <c r="N417" s="6">
        <f t="shared" si="71"/>
        <v>4.4444444444444002</v>
      </c>
      <c r="O417" s="6">
        <f t="shared" si="69"/>
        <v>-80.952445999999995</v>
      </c>
    </row>
    <row r="418" spans="2:15" x14ac:dyDescent="0.25">
      <c r="B418" s="90">
        <v>2393916666.6666999</v>
      </c>
      <c r="C418" s="90">
        <v>-75.535888999999997</v>
      </c>
      <c r="D418" s="90">
        <v>-68.359406000000007</v>
      </c>
      <c r="F418" s="6">
        <f t="shared" si="70"/>
        <v>5.6666666666667007</v>
      </c>
      <c r="G418" s="6">
        <f t="shared" si="68"/>
        <v>-82.038841000000005</v>
      </c>
      <c r="J418" s="90">
        <v>2393916666.6666999</v>
      </c>
      <c r="K418" s="90">
        <v>-86.402191000000002</v>
      </c>
      <c r="L418" s="90">
        <v>-77.991173000000003</v>
      </c>
      <c r="N418" s="6">
        <f t="shared" si="71"/>
        <v>5.6666666666667007</v>
      </c>
      <c r="O418" s="6">
        <f t="shared" si="69"/>
        <v>-84.806854000000001</v>
      </c>
    </row>
    <row r="419" spans="2:15" x14ac:dyDescent="0.25">
      <c r="B419" s="90">
        <v>3310583333.3333001</v>
      </c>
      <c r="C419" s="90">
        <v>-75.431915000000004</v>
      </c>
      <c r="D419" s="90">
        <v>-68.817261000000002</v>
      </c>
      <c r="F419" s="6">
        <f t="shared" si="70"/>
        <v>6.8888888888888999</v>
      </c>
      <c r="G419" s="6">
        <f t="shared" si="68"/>
        <v>-86.878463999999994</v>
      </c>
      <c r="J419" s="90">
        <v>3310583333.3333001</v>
      </c>
      <c r="K419" s="90">
        <v>-78.231041000000005</v>
      </c>
      <c r="L419" s="90">
        <v>-69.872681</v>
      </c>
      <c r="N419" s="6">
        <f t="shared" si="71"/>
        <v>6.8888888888888999</v>
      </c>
      <c r="O419" s="6">
        <f t="shared" si="69"/>
        <v>-87.670845</v>
      </c>
    </row>
    <row r="420" spans="2:15" x14ac:dyDescent="0.25">
      <c r="B420" s="90">
        <v>4227250000</v>
      </c>
      <c r="C420" s="90">
        <v>-67.432541000000001</v>
      </c>
      <c r="D420" s="90">
        <v>-60.756622</v>
      </c>
      <c r="F420" s="6">
        <f t="shared" si="70"/>
        <v>8.1111111111111001</v>
      </c>
      <c r="G420" s="6">
        <f t="shared" si="68"/>
        <v>-89.965667999999994</v>
      </c>
      <c r="J420" s="90">
        <v>4227250000</v>
      </c>
      <c r="K420" s="90">
        <v>-74.124106999999995</v>
      </c>
      <c r="L420" s="90">
        <v>-65.777534000000003</v>
      </c>
      <c r="N420" s="6">
        <f t="shared" si="71"/>
        <v>8.1111111111111001</v>
      </c>
      <c r="O420" s="6">
        <f t="shared" si="69"/>
        <v>-83.941535999999999</v>
      </c>
    </row>
    <row r="421" spans="2:15" x14ac:dyDescent="0.25">
      <c r="B421" s="90">
        <v>5143916666.6667004</v>
      </c>
      <c r="C421" s="90">
        <v>-78.921158000000005</v>
      </c>
      <c r="D421" s="90">
        <v>-72.371680999999995</v>
      </c>
      <c r="F421" s="6">
        <f t="shared" si="70"/>
        <v>9.3333333333333002</v>
      </c>
      <c r="G421" s="6">
        <f t="shared" si="68"/>
        <v>-85.201401000000004</v>
      </c>
      <c r="J421" s="90">
        <v>5143916666.6667004</v>
      </c>
      <c r="K421" s="90">
        <v>-74.294501999999994</v>
      </c>
      <c r="L421" s="90">
        <v>-66.316597000000002</v>
      </c>
      <c r="N421" s="6">
        <f t="shared" si="71"/>
        <v>9.3333333333333002</v>
      </c>
      <c r="O421" s="6">
        <f t="shared" si="69"/>
        <v>-84.918564000000003</v>
      </c>
    </row>
    <row r="422" spans="2:15" x14ac:dyDescent="0.25">
      <c r="B422" s="90">
        <v>6060583333.3332996</v>
      </c>
      <c r="C422" s="90">
        <v>-85.391052000000002</v>
      </c>
      <c r="D422" s="90">
        <v>-78.636818000000005</v>
      </c>
      <c r="F422" s="6">
        <f t="shared" si="70"/>
        <v>10.555555555555999</v>
      </c>
      <c r="G422" s="6">
        <f t="shared" si="68"/>
        <v>-85.682243</v>
      </c>
      <c r="J422" s="90">
        <v>6060583333.3332996</v>
      </c>
      <c r="K422" s="90">
        <v>-84.539490000000001</v>
      </c>
      <c r="L422" s="90">
        <v>-76.080100999999999</v>
      </c>
      <c r="N422" s="6">
        <f t="shared" si="71"/>
        <v>10.555555555555999</v>
      </c>
      <c r="O422" s="6">
        <f t="shared" si="69"/>
        <v>-96.978110999999998</v>
      </c>
    </row>
    <row r="423" spans="2:15" x14ac:dyDescent="0.25">
      <c r="B423" s="90">
        <v>6977250000</v>
      </c>
      <c r="C423" s="90">
        <v>-88.672629999999998</v>
      </c>
      <c r="D423" s="90">
        <v>-81.216369999999998</v>
      </c>
      <c r="F423" s="6">
        <f t="shared" si="70"/>
        <v>11.777777777778001</v>
      </c>
      <c r="G423" s="6">
        <f t="shared" si="68"/>
        <v>-80.720511999999999</v>
      </c>
      <c r="J423" s="90">
        <v>6977250000</v>
      </c>
      <c r="K423" s="90">
        <v>-86.550674000000001</v>
      </c>
      <c r="L423" s="90">
        <v>-78.009940999999998</v>
      </c>
      <c r="N423" s="6">
        <f t="shared" si="71"/>
        <v>11.777777777778001</v>
      </c>
      <c r="O423" s="6">
        <f t="shared" si="69"/>
        <v>-88.349457000000001</v>
      </c>
    </row>
    <row r="424" spans="2:15" x14ac:dyDescent="0.25">
      <c r="B424" s="90">
        <v>7893916666.6667004</v>
      </c>
      <c r="C424" s="90">
        <v>-78.020279000000002</v>
      </c>
      <c r="D424" s="90">
        <v>-70.764397000000002</v>
      </c>
      <c r="F424" s="6">
        <f t="shared" si="70"/>
        <v>13</v>
      </c>
      <c r="G424" s="6">
        <f t="shared" si="68"/>
        <v>-91.215423999999999</v>
      </c>
      <c r="J424" s="90">
        <v>7893916666.6667004</v>
      </c>
      <c r="K424" s="90">
        <v>-85.073775999999995</v>
      </c>
      <c r="L424" s="90">
        <v>-76.200423999999998</v>
      </c>
      <c r="N424" s="6">
        <f t="shared" si="71"/>
        <v>13</v>
      </c>
      <c r="O424" s="6">
        <f t="shared" si="69"/>
        <v>-89.989875999999995</v>
      </c>
    </row>
    <row r="425" spans="2:15" x14ac:dyDescent="0.25">
      <c r="B425" s="90">
        <v>8810583333.3332996</v>
      </c>
      <c r="C425" s="90">
        <v>-80.580887000000004</v>
      </c>
      <c r="D425" s="90">
        <v>-72.715598999999997</v>
      </c>
      <c r="F425" s="6">
        <f t="shared" si="70"/>
        <v>14.222222222221999</v>
      </c>
      <c r="G425" s="6">
        <f t="shared" si="68"/>
        <v>-91.729523</v>
      </c>
      <c r="J425" s="90">
        <v>8810583333.3332996</v>
      </c>
      <c r="K425" s="90">
        <v>-83.024055000000004</v>
      </c>
      <c r="L425" s="90">
        <v>-73.513205999999997</v>
      </c>
      <c r="N425" s="6">
        <f t="shared" si="71"/>
        <v>14.222222222221999</v>
      </c>
      <c r="O425" s="6">
        <f t="shared" si="69"/>
        <v>-91.274445</v>
      </c>
    </row>
    <row r="426" spans="2:15" x14ac:dyDescent="0.25">
      <c r="B426" s="90">
        <v>9727250000</v>
      </c>
      <c r="C426" s="90">
        <v>-94.484656999999999</v>
      </c>
      <c r="D426" s="90">
        <v>-87.260422000000005</v>
      </c>
      <c r="F426" s="6">
        <f t="shared" si="70"/>
        <v>15.444444444444001</v>
      </c>
      <c r="G426" s="6">
        <f t="shared" si="68"/>
        <v>-81.476601000000002</v>
      </c>
      <c r="J426" s="90">
        <v>9727250000</v>
      </c>
      <c r="K426" s="90">
        <v>-91.813049000000007</v>
      </c>
      <c r="L426" s="90">
        <v>-82.141166999999996</v>
      </c>
      <c r="N426" s="6">
        <f t="shared" si="71"/>
        <v>15.444444444444001</v>
      </c>
      <c r="O426" s="6">
        <f t="shared" si="69"/>
        <v>-84.821838</v>
      </c>
    </row>
    <row r="427" spans="2:15" x14ac:dyDescent="0.25">
      <c r="B427" s="90">
        <v>10643916666.667</v>
      </c>
      <c r="C427" s="90">
        <v>-90.277282999999997</v>
      </c>
      <c r="D427" s="90">
        <v>-83.143874999999994</v>
      </c>
      <c r="F427" s="6">
        <f t="shared" si="70"/>
        <v>16.666666666666998</v>
      </c>
      <c r="G427" s="6">
        <f t="shared" si="68"/>
        <v>-80.770622000000003</v>
      </c>
      <c r="J427" s="90">
        <v>10643916666.667</v>
      </c>
      <c r="K427" s="90">
        <v>-83.106171000000003</v>
      </c>
      <c r="L427" s="90">
        <v>-73.579857000000004</v>
      </c>
      <c r="N427" s="6">
        <f t="shared" si="71"/>
        <v>16.666666666666998</v>
      </c>
      <c r="O427" s="6">
        <f t="shared" si="69"/>
        <v>-88.385268999999994</v>
      </c>
    </row>
    <row r="428" spans="2:15" x14ac:dyDescent="0.25">
      <c r="B428" s="90">
        <v>11560583333.333</v>
      </c>
      <c r="C428" s="90">
        <v>-84.434218999999999</v>
      </c>
      <c r="D428" s="90">
        <v>-77.209038000000007</v>
      </c>
      <c r="F428" s="6">
        <f t="shared" si="70"/>
        <v>17.888888888888999</v>
      </c>
      <c r="G428" s="6">
        <f t="shared" si="68"/>
        <v>-84.947265999999999</v>
      </c>
      <c r="J428" s="90">
        <v>11560583333.333</v>
      </c>
      <c r="K428" s="90">
        <v>-94.588593000000003</v>
      </c>
      <c r="L428" s="90">
        <v>-85.355507000000003</v>
      </c>
      <c r="N428" s="6">
        <f t="shared" si="71"/>
        <v>17.888888888888999</v>
      </c>
      <c r="O428" s="6">
        <f t="shared" si="69"/>
        <v>-92.785042000000004</v>
      </c>
    </row>
    <row r="429" spans="2:15" x14ac:dyDescent="0.25">
      <c r="B429" s="90">
        <v>12477250000</v>
      </c>
      <c r="C429" s="90">
        <v>-96.488242999999997</v>
      </c>
      <c r="D429" s="90">
        <v>-88.607726999999997</v>
      </c>
      <c r="F429" s="6">
        <f t="shared" si="70"/>
        <v>19.111111111111001</v>
      </c>
      <c r="G429" s="6">
        <f t="shared" si="68"/>
        <v>-71.568877999999998</v>
      </c>
      <c r="J429" s="90">
        <v>12477250000</v>
      </c>
      <c r="K429" s="90">
        <v>-88.705933000000002</v>
      </c>
      <c r="L429" s="90">
        <v>-79.412353999999993</v>
      </c>
      <c r="N429" s="6">
        <f t="shared" si="71"/>
        <v>19.111111111111001</v>
      </c>
      <c r="O429" s="6">
        <f t="shared" si="69"/>
        <v>-85.688598999999996</v>
      </c>
    </row>
    <row r="430" spans="2:15" x14ac:dyDescent="0.25">
      <c r="B430" s="90">
        <v>13393916666.667</v>
      </c>
      <c r="C430" s="90">
        <v>-76.305351000000002</v>
      </c>
      <c r="D430" s="90">
        <v>-67.754249999999999</v>
      </c>
      <c r="F430" s="6">
        <f t="shared" si="70"/>
        <v>20.333333333333002</v>
      </c>
      <c r="G430" s="6">
        <f t="shared" si="68"/>
        <v>-84.260338000000004</v>
      </c>
      <c r="J430" s="90">
        <v>13393916666.667</v>
      </c>
      <c r="K430" s="90">
        <v>-90.611900000000006</v>
      </c>
      <c r="L430" s="90">
        <v>-80.714500000000001</v>
      </c>
      <c r="N430" s="6">
        <f t="shared" si="71"/>
        <v>20.333333333333002</v>
      </c>
      <c r="O430" s="6">
        <f t="shared" si="69"/>
        <v>-83.361946000000003</v>
      </c>
    </row>
    <row r="431" spans="2:15" x14ac:dyDescent="0.25">
      <c r="B431" s="90">
        <v>14310583333.333</v>
      </c>
      <c r="C431" s="90">
        <v>-75.270294000000007</v>
      </c>
      <c r="D431" s="90">
        <v>-66.263199</v>
      </c>
      <c r="F431" s="6">
        <f t="shared" si="70"/>
        <v>21.555555555556001</v>
      </c>
      <c r="G431" s="6">
        <f t="shared" si="68"/>
        <v>-74.117828000000003</v>
      </c>
      <c r="J431" s="90">
        <v>14310583333.333</v>
      </c>
      <c r="K431" s="90">
        <v>-84.542823999999996</v>
      </c>
      <c r="L431" s="90">
        <v>-72.953743000000003</v>
      </c>
      <c r="N431" s="6">
        <f t="shared" si="71"/>
        <v>21.555555555556001</v>
      </c>
      <c r="O431" s="6">
        <f t="shared" si="69"/>
        <v>-82.136573999999996</v>
      </c>
    </row>
    <row r="432" spans="2:15" x14ac:dyDescent="0.25">
      <c r="B432" s="90">
        <v>15227250000</v>
      </c>
      <c r="C432" s="90">
        <v>-75.880538999999999</v>
      </c>
      <c r="D432" s="90">
        <v>-65.882957000000005</v>
      </c>
      <c r="F432" s="6">
        <f t="shared" si="70"/>
        <v>22.777777777777999</v>
      </c>
      <c r="G432" s="6">
        <f t="shared" si="68"/>
        <v>-70.785186999999993</v>
      </c>
      <c r="J432" s="90">
        <v>15227250000</v>
      </c>
      <c r="K432" s="90">
        <v>-87.056792999999999</v>
      </c>
      <c r="L432" s="90">
        <v>-75.332335999999998</v>
      </c>
      <c r="N432" s="6">
        <f t="shared" si="71"/>
        <v>22.777777777777999</v>
      </c>
      <c r="O432" s="6">
        <f t="shared" si="69"/>
        <v>-92.609954999999999</v>
      </c>
    </row>
    <row r="433" spans="2:16" x14ac:dyDescent="0.25">
      <c r="B433" s="90">
        <v>16143916666.667</v>
      </c>
      <c r="C433" s="90">
        <v>-72.316681000000003</v>
      </c>
      <c r="D433" s="90">
        <v>-61.575896999999998</v>
      </c>
      <c r="F433" s="6">
        <f t="shared" si="70"/>
        <v>24</v>
      </c>
      <c r="G433" s="6">
        <f t="shared" si="68"/>
        <v>-69.744736000000003</v>
      </c>
      <c r="J433" s="90">
        <v>16143916666.667</v>
      </c>
      <c r="K433" s="90">
        <v>-84.529967999999997</v>
      </c>
      <c r="L433" s="90">
        <v>-73.033134000000004</v>
      </c>
      <c r="N433" s="6">
        <f t="shared" si="71"/>
        <v>24</v>
      </c>
      <c r="O433" s="6">
        <f t="shared" si="69"/>
        <v>-84.170631</v>
      </c>
    </row>
    <row r="434" spans="2:16" x14ac:dyDescent="0.25">
      <c r="B434" s="90">
        <v>17060583333.333</v>
      </c>
      <c r="C434" s="90">
        <v>-75.217658999999998</v>
      </c>
      <c r="D434" s="90">
        <v>-64.099632</v>
      </c>
      <c r="F434" s="6" t="s">
        <v>21</v>
      </c>
      <c r="J434" s="90">
        <v>17060583333.333</v>
      </c>
      <c r="K434" s="90">
        <v>-95.741493000000006</v>
      </c>
      <c r="L434" s="90">
        <v>-83.592628000000005</v>
      </c>
      <c r="N434" s="6" t="s">
        <v>21</v>
      </c>
    </row>
    <row r="435" spans="2:16" x14ac:dyDescent="0.25">
      <c r="B435" s="90">
        <v>17977250000</v>
      </c>
      <c r="C435" s="90">
        <v>-68.005134999999996</v>
      </c>
      <c r="D435" s="90">
        <v>-56.376038000000001</v>
      </c>
      <c r="J435" s="90">
        <v>17977250000</v>
      </c>
      <c r="K435" s="90">
        <v>-98.290313999999995</v>
      </c>
      <c r="L435" s="90">
        <v>-83.723708999999999</v>
      </c>
    </row>
    <row r="436" spans="2:16" x14ac:dyDescent="0.25">
      <c r="B436" s="90" t="s">
        <v>21</v>
      </c>
      <c r="C436" s="90"/>
      <c r="D436" s="90"/>
      <c r="J436" s="90" t="s">
        <v>21</v>
      </c>
      <c r="K436" s="90"/>
      <c r="L436" s="90"/>
    </row>
    <row r="437" spans="2:16" x14ac:dyDescent="0.25">
      <c r="B437" s="90"/>
      <c r="C437" s="90"/>
      <c r="D437" s="90"/>
      <c r="F437" s="6" t="s">
        <v>39</v>
      </c>
      <c r="J437" s="90"/>
      <c r="K437" s="90"/>
      <c r="L437" s="90"/>
      <c r="N437" s="6" t="s">
        <v>39</v>
      </c>
    </row>
    <row r="438" spans="2:16" ht="15.75" x14ac:dyDescent="0.25">
      <c r="B438" s="90"/>
      <c r="C438" s="90"/>
      <c r="D438" s="90"/>
      <c r="F438" s="6" t="s">
        <v>19</v>
      </c>
      <c r="G438" s="6" t="str">
        <f t="shared" ref="G438:G457" si="72">D464</f>
        <v>4Rx5L dBc(DB)</v>
      </c>
      <c r="H438" s="35">
        <v>4</v>
      </c>
      <c r="J438" s="90"/>
      <c r="K438" s="90"/>
      <c r="L438" s="90"/>
      <c r="N438" s="6" t="s">
        <v>19</v>
      </c>
      <c r="O438" s="6" t="str">
        <f t="shared" ref="O438:O457" si="73">L464</f>
        <v>4Rx5L dBc(DB)</v>
      </c>
      <c r="P438" s="35">
        <v>4</v>
      </c>
    </row>
    <row r="439" spans="2:16" ht="15.75" x14ac:dyDescent="0.25">
      <c r="B439" s="90" t="s">
        <v>38</v>
      </c>
      <c r="C439" s="90"/>
      <c r="D439" s="90"/>
      <c r="F439" s="6">
        <f t="shared" ref="F439:F457" si="74">B465/1000000000</f>
        <v>2</v>
      </c>
      <c r="G439" s="6">
        <f t="shared" si="72"/>
        <v>-55.547713999999999</v>
      </c>
      <c r="H439" s="36">
        <f>ABS(AVERAGE(G439:G457)-(H438-1)*15)</f>
        <v>119.32779178947368</v>
      </c>
      <c r="J439" s="90" t="s">
        <v>38</v>
      </c>
      <c r="K439" s="90"/>
      <c r="L439" s="90"/>
      <c r="N439" s="6">
        <f t="shared" ref="N439:N457" si="75">J465/1000000000</f>
        <v>2</v>
      </c>
      <c r="O439" s="6">
        <f t="shared" si="73"/>
        <v>-73.082961999999995</v>
      </c>
      <c r="P439" s="36">
        <f>ABS(AVERAGE(O439:O457)-(P438-1)*15)</f>
        <v>121.62827405263157</v>
      </c>
    </row>
    <row r="440" spans="2:16" x14ac:dyDescent="0.25">
      <c r="B440" s="90" t="s">
        <v>19</v>
      </c>
      <c r="C440" s="90" t="s">
        <v>270</v>
      </c>
      <c r="D440" s="90" t="s">
        <v>271</v>
      </c>
      <c r="F440" s="6">
        <f t="shared" si="74"/>
        <v>3.2222222222222001</v>
      </c>
      <c r="G440" s="6">
        <f t="shared" si="72"/>
        <v>-56.193550000000002</v>
      </c>
      <c r="J440" s="90" t="s">
        <v>19</v>
      </c>
      <c r="K440" s="90" t="s">
        <v>270</v>
      </c>
      <c r="L440" s="90" t="s">
        <v>271</v>
      </c>
      <c r="N440" s="6">
        <f t="shared" si="75"/>
        <v>3.2222222222222001</v>
      </c>
      <c r="O440" s="6">
        <f t="shared" si="73"/>
        <v>-65.194496000000001</v>
      </c>
    </row>
    <row r="441" spans="2:16" x14ac:dyDescent="0.25">
      <c r="B441" s="90">
        <v>2000000000</v>
      </c>
      <c r="C441" s="90">
        <v>-77.68853</v>
      </c>
      <c r="D441" s="90">
        <v>-71.223877000000002</v>
      </c>
      <c r="F441" s="6">
        <f t="shared" si="74"/>
        <v>4.4444444444444002</v>
      </c>
      <c r="G441" s="6">
        <f t="shared" si="72"/>
        <v>-64.024970999999994</v>
      </c>
      <c r="J441" s="90">
        <v>2000000000</v>
      </c>
      <c r="K441" s="90">
        <v>-95.474838000000005</v>
      </c>
      <c r="L441" s="90">
        <v>-85.448265000000006</v>
      </c>
      <c r="N441" s="6">
        <f t="shared" si="75"/>
        <v>4.4444444444444002</v>
      </c>
      <c r="O441" s="6">
        <f t="shared" si="73"/>
        <v>-62.926108999999997</v>
      </c>
    </row>
    <row r="442" spans="2:16" x14ac:dyDescent="0.25">
      <c r="B442" s="90">
        <v>3222222222.2221999</v>
      </c>
      <c r="C442" s="90">
        <v>-72.014579999999995</v>
      </c>
      <c r="D442" s="90">
        <v>-64.838104000000001</v>
      </c>
      <c r="F442" s="6">
        <f t="shared" si="74"/>
        <v>5.6666666666667007</v>
      </c>
      <c r="G442" s="6">
        <f t="shared" si="72"/>
        <v>-66.584220999999999</v>
      </c>
      <c r="J442" s="90">
        <v>3222222222.2221999</v>
      </c>
      <c r="K442" s="90">
        <v>-95.710776999999993</v>
      </c>
      <c r="L442" s="90">
        <v>-87.299767000000003</v>
      </c>
      <c r="N442" s="6">
        <f t="shared" si="75"/>
        <v>5.6666666666667007</v>
      </c>
      <c r="O442" s="6">
        <f t="shared" si="73"/>
        <v>-67.912773000000001</v>
      </c>
    </row>
    <row r="443" spans="2:16" x14ac:dyDescent="0.25">
      <c r="B443" s="90">
        <v>4444444444.4443998</v>
      </c>
      <c r="C443" s="90">
        <v>-91.109825000000001</v>
      </c>
      <c r="D443" s="90">
        <v>-84.495170999999999</v>
      </c>
      <c r="F443" s="6">
        <f t="shared" si="74"/>
        <v>6.8888888888888999</v>
      </c>
      <c r="G443" s="6">
        <f t="shared" si="72"/>
        <v>-67.181426999999999</v>
      </c>
      <c r="J443" s="90">
        <v>4444444444.4443998</v>
      </c>
      <c r="K443" s="90">
        <v>-89.310805999999999</v>
      </c>
      <c r="L443" s="90">
        <v>-80.952445999999995</v>
      </c>
      <c r="N443" s="6">
        <f t="shared" si="75"/>
        <v>6.8888888888888999</v>
      </c>
      <c r="O443" s="6">
        <f t="shared" si="73"/>
        <v>-77.022284999999997</v>
      </c>
    </row>
    <row r="444" spans="2:16" x14ac:dyDescent="0.25">
      <c r="B444" s="90">
        <v>5666666666.6667004</v>
      </c>
      <c r="C444" s="90">
        <v>-88.714759999999998</v>
      </c>
      <c r="D444" s="90">
        <v>-82.038841000000005</v>
      </c>
      <c r="F444" s="6">
        <f t="shared" si="74"/>
        <v>8.1111111111111001</v>
      </c>
      <c r="G444" s="6">
        <f t="shared" si="72"/>
        <v>-78.312515000000005</v>
      </c>
      <c r="J444" s="90">
        <v>5666666666.6667004</v>
      </c>
      <c r="K444" s="90">
        <v>-93.153435000000002</v>
      </c>
      <c r="L444" s="90">
        <v>-84.806854000000001</v>
      </c>
      <c r="N444" s="6">
        <f t="shared" si="75"/>
        <v>8.1111111111111001</v>
      </c>
      <c r="O444" s="6">
        <f t="shared" si="73"/>
        <v>-84.183311000000003</v>
      </c>
    </row>
    <row r="445" spans="2:16" x14ac:dyDescent="0.25">
      <c r="B445" s="90">
        <v>6888888888.8888998</v>
      </c>
      <c r="C445" s="90">
        <v>-93.427932999999996</v>
      </c>
      <c r="D445" s="90">
        <v>-86.878463999999994</v>
      </c>
      <c r="F445" s="6">
        <f t="shared" si="74"/>
        <v>9.3333333333333002</v>
      </c>
      <c r="G445" s="6">
        <f t="shared" si="72"/>
        <v>-71.428077999999999</v>
      </c>
      <c r="J445" s="90">
        <v>6888888888.8888998</v>
      </c>
      <c r="K445" s="90">
        <v>-95.648742999999996</v>
      </c>
      <c r="L445" s="90">
        <v>-87.670845</v>
      </c>
      <c r="N445" s="6">
        <f t="shared" si="75"/>
        <v>9.3333333333333002</v>
      </c>
      <c r="O445" s="6">
        <f t="shared" si="73"/>
        <v>-88.240714999999994</v>
      </c>
    </row>
    <row r="446" spans="2:16" x14ac:dyDescent="0.25">
      <c r="B446" s="90">
        <v>8111111111.1111002</v>
      </c>
      <c r="C446" s="90">
        <v>-96.719909999999999</v>
      </c>
      <c r="D446" s="90">
        <v>-89.965667999999994</v>
      </c>
      <c r="F446" s="6">
        <f t="shared" si="74"/>
        <v>10.555555555555999</v>
      </c>
      <c r="G446" s="6">
        <f t="shared" si="72"/>
        <v>-80.111289999999997</v>
      </c>
      <c r="J446" s="90">
        <v>8111111111.1111002</v>
      </c>
      <c r="K446" s="90">
        <v>-92.400925000000001</v>
      </c>
      <c r="L446" s="90">
        <v>-83.941535999999999</v>
      </c>
      <c r="N446" s="6">
        <f t="shared" si="75"/>
        <v>10.555555555555999</v>
      </c>
      <c r="O446" s="6">
        <f t="shared" si="73"/>
        <v>-74.484924000000007</v>
      </c>
    </row>
    <row r="447" spans="2:16" x14ac:dyDescent="0.25">
      <c r="B447" s="90">
        <v>9333333333.3332996</v>
      </c>
      <c r="C447" s="90">
        <v>-92.657661000000004</v>
      </c>
      <c r="D447" s="90">
        <v>-85.201401000000004</v>
      </c>
      <c r="F447" s="6">
        <f t="shared" si="74"/>
        <v>11.777777777778001</v>
      </c>
      <c r="G447" s="6">
        <f t="shared" si="72"/>
        <v>-71.968185000000005</v>
      </c>
      <c r="J447" s="90">
        <v>9333333333.3332996</v>
      </c>
      <c r="K447" s="90">
        <v>-93.459297000000007</v>
      </c>
      <c r="L447" s="90">
        <v>-84.918564000000003</v>
      </c>
      <c r="N447" s="6">
        <f t="shared" si="75"/>
        <v>11.777777777778001</v>
      </c>
      <c r="O447" s="6">
        <f t="shared" si="73"/>
        <v>-78.641945000000007</v>
      </c>
    </row>
    <row r="448" spans="2:16" x14ac:dyDescent="0.25">
      <c r="B448" s="90">
        <v>10555555555.556</v>
      </c>
      <c r="C448" s="90">
        <v>-92.938132999999993</v>
      </c>
      <c r="D448" s="90">
        <v>-85.682243</v>
      </c>
      <c r="F448" s="6">
        <f t="shared" si="74"/>
        <v>13</v>
      </c>
      <c r="G448" s="6">
        <f t="shared" si="72"/>
        <v>-80.289619000000002</v>
      </c>
      <c r="J448" s="90">
        <v>10555555555.556</v>
      </c>
      <c r="K448" s="90">
        <v>-105.85146</v>
      </c>
      <c r="L448" s="90">
        <v>-96.978110999999998</v>
      </c>
      <c r="N448" s="6">
        <f t="shared" si="75"/>
        <v>13</v>
      </c>
      <c r="O448" s="6">
        <f t="shared" si="73"/>
        <v>-77.736716999999999</v>
      </c>
    </row>
    <row r="449" spans="2:16" x14ac:dyDescent="0.25">
      <c r="B449" s="90">
        <v>11777777777.778</v>
      </c>
      <c r="C449" s="90">
        <v>-88.585792999999995</v>
      </c>
      <c r="D449" s="90">
        <v>-80.720511999999999</v>
      </c>
      <c r="F449" s="6">
        <f t="shared" si="74"/>
        <v>14.222222222221999</v>
      </c>
      <c r="G449" s="6">
        <f t="shared" si="72"/>
        <v>-75.181206000000003</v>
      </c>
      <c r="J449" s="90">
        <v>11777777777.778</v>
      </c>
      <c r="K449" s="90">
        <v>-97.860305999999994</v>
      </c>
      <c r="L449" s="90">
        <v>-88.349457000000001</v>
      </c>
      <c r="N449" s="6">
        <f t="shared" si="75"/>
        <v>14.222222222221999</v>
      </c>
      <c r="O449" s="6">
        <f t="shared" si="73"/>
        <v>-75.134995000000004</v>
      </c>
    </row>
    <row r="450" spans="2:16" x14ac:dyDescent="0.25">
      <c r="B450" s="90">
        <v>13000000000</v>
      </c>
      <c r="C450" s="90">
        <v>-98.439659000000006</v>
      </c>
      <c r="D450" s="90">
        <v>-91.215423999999999</v>
      </c>
      <c r="F450" s="6">
        <f t="shared" si="74"/>
        <v>15.444444444444001</v>
      </c>
      <c r="G450" s="6">
        <f t="shared" si="72"/>
        <v>-75.933975000000004</v>
      </c>
      <c r="J450" s="90">
        <v>13000000000</v>
      </c>
      <c r="K450" s="90">
        <v>-99.661750999999995</v>
      </c>
      <c r="L450" s="90">
        <v>-89.989875999999995</v>
      </c>
      <c r="N450" s="6">
        <f t="shared" si="75"/>
        <v>15.444444444444001</v>
      </c>
      <c r="O450" s="6">
        <f t="shared" si="73"/>
        <v>-71.976387000000003</v>
      </c>
    </row>
    <row r="451" spans="2:16" x14ac:dyDescent="0.25">
      <c r="B451" s="90">
        <v>14222222222.222</v>
      </c>
      <c r="C451" s="90">
        <v>-98.862930000000006</v>
      </c>
      <c r="D451" s="90">
        <v>-91.729523</v>
      </c>
      <c r="F451" s="6">
        <f t="shared" si="74"/>
        <v>16.666666666666998</v>
      </c>
      <c r="G451" s="6">
        <f t="shared" si="72"/>
        <v>-87.606575000000007</v>
      </c>
      <c r="J451" s="90">
        <v>14222222222.222</v>
      </c>
      <c r="K451" s="90">
        <v>-100.80076</v>
      </c>
      <c r="L451" s="90">
        <v>-91.274445</v>
      </c>
      <c r="N451" s="6">
        <f t="shared" si="75"/>
        <v>16.666666666666998</v>
      </c>
      <c r="O451" s="6">
        <f t="shared" si="73"/>
        <v>-78.534599</v>
      </c>
    </row>
    <row r="452" spans="2:16" x14ac:dyDescent="0.25">
      <c r="B452" s="90">
        <v>15444444444.444</v>
      </c>
      <c r="C452" s="90">
        <v>-88.701790000000003</v>
      </c>
      <c r="D452" s="90">
        <v>-81.476601000000002</v>
      </c>
      <c r="F452" s="6">
        <f t="shared" si="74"/>
        <v>17.888888888888999</v>
      </c>
      <c r="G452" s="6">
        <f t="shared" si="72"/>
        <v>-87.816597000000002</v>
      </c>
      <c r="J452" s="90">
        <v>15444444444.444</v>
      </c>
      <c r="K452" s="90">
        <v>-94.054931999999994</v>
      </c>
      <c r="L452" s="90">
        <v>-84.821838</v>
      </c>
      <c r="N452" s="6">
        <f t="shared" si="75"/>
        <v>17.888888888888999</v>
      </c>
      <c r="O452" s="6">
        <f t="shared" si="73"/>
        <v>-73.079109000000003</v>
      </c>
    </row>
    <row r="453" spans="2:16" x14ac:dyDescent="0.25">
      <c r="B453" s="90">
        <v>16666666666.667</v>
      </c>
      <c r="C453" s="90">
        <v>-88.651131000000007</v>
      </c>
      <c r="D453" s="90">
        <v>-80.770622000000003</v>
      </c>
      <c r="F453" s="6">
        <f t="shared" si="74"/>
        <v>19.111111111111001</v>
      </c>
      <c r="G453" s="6">
        <f t="shared" si="72"/>
        <v>-88.130240999999998</v>
      </c>
      <c r="J453" s="90">
        <v>16666666666.667</v>
      </c>
      <c r="K453" s="90">
        <v>-97.678848000000002</v>
      </c>
      <c r="L453" s="90">
        <v>-88.385268999999994</v>
      </c>
      <c r="N453" s="6">
        <f t="shared" si="75"/>
        <v>19.111111111111001</v>
      </c>
      <c r="O453" s="6">
        <f t="shared" si="73"/>
        <v>-79.730796999999995</v>
      </c>
    </row>
    <row r="454" spans="2:16" x14ac:dyDescent="0.25">
      <c r="B454" s="90">
        <v>17888888888.889</v>
      </c>
      <c r="C454" s="90">
        <v>-93.498367000000002</v>
      </c>
      <c r="D454" s="90">
        <v>-84.947265999999999</v>
      </c>
      <c r="F454" s="6">
        <f t="shared" si="74"/>
        <v>20.333333333333002</v>
      </c>
      <c r="G454" s="6">
        <f t="shared" si="72"/>
        <v>-89.882964999999999</v>
      </c>
      <c r="J454" s="90">
        <v>17888888888.889</v>
      </c>
      <c r="K454" s="90">
        <v>-102.68244</v>
      </c>
      <c r="L454" s="90">
        <v>-92.785042000000004</v>
      </c>
      <c r="N454" s="6">
        <f t="shared" si="75"/>
        <v>20.333333333333002</v>
      </c>
      <c r="O454" s="6">
        <f t="shared" si="73"/>
        <v>-85.728110999999998</v>
      </c>
    </row>
    <row r="455" spans="2:16" x14ac:dyDescent="0.25">
      <c r="B455" s="90">
        <v>19111111111.111</v>
      </c>
      <c r="C455" s="90">
        <v>-80.575974000000002</v>
      </c>
      <c r="D455" s="90">
        <v>-71.568877999999998</v>
      </c>
      <c r="F455" s="6">
        <f t="shared" si="74"/>
        <v>21.555555555556001</v>
      </c>
      <c r="G455" s="6">
        <f t="shared" si="72"/>
        <v>-80.975455999999994</v>
      </c>
      <c r="J455" s="90">
        <v>19111111111.111</v>
      </c>
      <c r="K455" s="90">
        <v>-97.277679000000006</v>
      </c>
      <c r="L455" s="90">
        <v>-85.688598999999996</v>
      </c>
      <c r="N455" s="6">
        <f t="shared" si="75"/>
        <v>21.555555555556001</v>
      </c>
      <c r="O455" s="6">
        <f t="shared" si="73"/>
        <v>-75.388435000000001</v>
      </c>
    </row>
    <row r="456" spans="2:16" x14ac:dyDescent="0.25">
      <c r="B456" s="90">
        <v>20333333333.333</v>
      </c>
      <c r="C456" s="90">
        <v>-94.257919000000001</v>
      </c>
      <c r="D456" s="90">
        <v>-84.260338000000004</v>
      </c>
      <c r="F456" s="6">
        <f t="shared" si="74"/>
        <v>22.777777777777999</v>
      </c>
      <c r="G456" s="6">
        <f t="shared" si="72"/>
        <v>-72.175940999999995</v>
      </c>
      <c r="J456" s="90">
        <v>20333333333.333</v>
      </c>
      <c r="K456" s="90">
        <v>-95.086403000000004</v>
      </c>
      <c r="L456" s="90">
        <v>-83.361946000000003</v>
      </c>
      <c r="N456" s="6">
        <f t="shared" si="75"/>
        <v>22.777777777777999</v>
      </c>
      <c r="O456" s="6">
        <f t="shared" si="73"/>
        <v>-86.647621000000001</v>
      </c>
    </row>
    <row r="457" spans="2:16" x14ac:dyDescent="0.25">
      <c r="B457" s="90">
        <v>21555555555.556</v>
      </c>
      <c r="C457" s="90">
        <v>-84.858611999999994</v>
      </c>
      <c r="D457" s="90">
        <v>-74.117828000000003</v>
      </c>
      <c r="F457" s="6">
        <f t="shared" si="74"/>
        <v>24</v>
      </c>
      <c r="G457" s="6">
        <f t="shared" si="72"/>
        <v>-62.883518000000002</v>
      </c>
      <c r="J457" s="90">
        <v>21555555555.556</v>
      </c>
      <c r="K457" s="90">
        <v>-93.633399999999995</v>
      </c>
      <c r="L457" s="90">
        <v>-82.136573999999996</v>
      </c>
      <c r="N457" s="6">
        <f t="shared" si="75"/>
        <v>24</v>
      </c>
      <c r="O457" s="6">
        <f t="shared" si="73"/>
        <v>-80.290915999999996</v>
      </c>
    </row>
    <row r="458" spans="2:16" x14ac:dyDescent="0.25">
      <c r="B458" s="90">
        <v>22777777777.778</v>
      </c>
      <c r="C458" s="90">
        <v>-81.903214000000006</v>
      </c>
      <c r="D458" s="90">
        <v>-70.785186999999993</v>
      </c>
      <c r="F458" s="6" t="s">
        <v>21</v>
      </c>
      <c r="J458" s="90">
        <v>22777777777.778</v>
      </c>
      <c r="K458" s="90">
        <v>-104.75881</v>
      </c>
      <c r="L458" s="90">
        <v>-92.609954999999999</v>
      </c>
      <c r="N458" s="6" t="s">
        <v>21</v>
      </c>
    </row>
    <row r="459" spans="2:16" x14ac:dyDescent="0.25">
      <c r="B459" s="90">
        <v>24000000000</v>
      </c>
      <c r="C459" s="90">
        <v>-81.373833000000005</v>
      </c>
      <c r="D459" s="90">
        <v>-69.744736000000003</v>
      </c>
      <c r="J459" s="90">
        <v>24000000000</v>
      </c>
      <c r="K459" s="90">
        <v>-98.737235999999996</v>
      </c>
      <c r="L459" s="90">
        <v>-84.170631</v>
      </c>
    </row>
    <row r="460" spans="2:16" x14ac:dyDescent="0.25">
      <c r="B460" s="90" t="s">
        <v>21</v>
      </c>
      <c r="C460" s="90"/>
      <c r="D460" s="90"/>
      <c r="J460" s="90" t="s">
        <v>21</v>
      </c>
      <c r="K460" s="90"/>
      <c r="L460" s="90"/>
    </row>
    <row r="461" spans="2:16" x14ac:dyDescent="0.25">
      <c r="B461" s="90"/>
      <c r="C461" s="90"/>
      <c r="D461" s="90"/>
      <c r="F461" s="6" t="s">
        <v>40</v>
      </c>
      <c r="J461" s="90"/>
      <c r="K461" s="90"/>
      <c r="L461" s="90"/>
      <c r="N461" s="6" t="s">
        <v>40</v>
      </c>
    </row>
    <row r="462" spans="2:16" ht="15.75" x14ac:dyDescent="0.25">
      <c r="B462" s="90"/>
      <c r="C462" s="90"/>
      <c r="D462" s="90"/>
      <c r="F462" s="6" t="s">
        <v>19</v>
      </c>
      <c r="G462" s="6" t="str">
        <f t="shared" ref="G462:G481" si="76">D488</f>
        <v>5Rx1L dBc(DB)</v>
      </c>
      <c r="H462" s="35">
        <v>5</v>
      </c>
      <c r="J462" s="90"/>
      <c r="K462" s="90"/>
      <c r="L462" s="90"/>
      <c r="N462" s="6" t="s">
        <v>19</v>
      </c>
      <c r="O462" s="6" t="str">
        <f t="shared" ref="O462:O481" si="77">L488</f>
        <v>5Rx1L dBc(DB)</v>
      </c>
      <c r="P462" s="35">
        <v>5</v>
      </c>
    </row>
    <row r="463" spans="2:16" ht="15.75" x14ac:dyDescent="0.25">
      <c r="B463" s="90" t="s">
        <v>39</v>
      </c>
      <c r="C463" s="90"/>
      <c r="D463" s="90"/>
      <c r="F463" s="6">
        <f t="shared" ref="F463:F481" si="78">B489/1000000000</f>
        <v>0.41820000000000002</v>
      </c>
      <c r="G463" s="6">
        <f t="shared" si="76"/>
        <v>-90.080605000000006</v>
      </c>
      <c r="H463" s="36">
        <f>ABS(AVERAGE(G463:G481)-(H462-1)*15)</f>
        <v>131.82899115789473</v>
      </c>
      <c r="J463" s="90" t="s">
        <v>39</v>
      </c>
      <c r="K463" s="90"/>
      <c r="L463" s="90"/>
      <c r="N463" s="6">
        <f t="shared" ref="N463:N481" si="79">J489/1000000000</f>
        <v>0.41820000000000002</v>
      </c>
      <c r="O463" s="6">
        <f t="shared" si="77"/>
        <v>-82.43074</v>
      </c>
      <c r="P463" s="36">
        <f>ABS(AVERAGE(O463:O481)-(P462-1)*15)</f>
        <v>143.06066605263157</v>
      </c>
    </row>
    <row r="464" spans="2:16" x14ac:dyDescent="0.25">
      <c r="B464" s="90" t="s">
        <v>19</v>
      </c>
      <c r="C464" s="90" t="s">
        <v>272</v>
      </c>
      <c r="D464" s="90" t="s">
        <v>273</v>
      </c>
      <c r="F464" s="6">
        <f t="shared" si="78"/>
        <v>0.66264444444444004</v>
      </c>
      <c r="G464" s="6">
        <f t="shared" si="76"/>
        <v>-78.688004000000006</v>
      </c>
      <c r="J464" s="90" t="s">
        <v>19</v>
      </c>
      <c r="K464" s="90" t="s">
        <v>272</v>
      </c>
      <c r="L464" s="90" t="s">
        <v>273</v>
      </c>
      <c r="N464" s="6">
        <f t="shared" si="79"/>
        <v>0.66264444444444004</v>
      </c>
      <c r="O464" s="6">
        <f t="shared" si="77"/>
        <v>-85.312468999999993</v>
      </c>
    </row>
    <row r="465" spans="2:15" x14ac:dyDescent="0.25">
      <c r="B465" s="90">
        <v>2000000000</v>
      </c>
      <c r="C465" s="90">
        <v>-62.012366999999998</v>
      </c>
      <c r="D465" s="90">
        <v>-55.547713999999999</v>
      </c>
      <c r="F465" s="6">
        <f t="shared" si="78"/>
        <v>0.90708888888889005</v>
      </c>
      <c r="G465" s="6">
        <f t="shared" si="76"/>
        <v>-91.016609000000003</v>
      </c>
      <c r="J465" s="90">
        <v>2000000000</v>
      </c>
      <c r="K465" s="90">
        <v>-83.109543000000002</v>
      </c>
      <c r="L465" s="90">
        <v>-73.082961999999995</v>
      </c>
      <c r="N465" s="6">
        <f t="shared" si="79"/>
        <v>0.90708888888889005</v>
      </c>
      <c r="O465" s="6">
        <f t="shared" si="77"/>
        <v>-95.287514000000002</v>
      </c>
    </row>
    <row r="466" spans="2:15" x14ac:dyDescent="0.25">
      <c r="B466" s="90">
        <v>3222222222.2221999</v>
      </c>
      <c r="C466" s="90">
        <v>-63.370029000000002</v>
      </c>
      <c r="D466" s="90">
        <v>-56.193550000000002</v>
      </c>
      <c r="F466" s="6">
        <f t="shared" si="78"/>
        <v>1.1515333333333002</v>
      </c>
      <c r="G466" s="6">
        <f t="shared" si="76"/>
        <v>-77.698577999999998</v>
      </c>
      <c r="J466" s="90">
        <v>3222222222.2221999</v>
      </c>
      <c r="K466" s="90">
        <v>-73.605507000000003</v>
      </c>
      <c r="L466" s="90">
        <v>-65.194496000000001</v>
      </c>
      <c r="N466" s="6">
        <f t="shared" si="79"/>
        <v>1.1515333333333002</v>
      </c>
      <c r="O466" s="6">
        <f t="shared" si="77"/>
        <v>-91.626411000000004</v>
      </c>
    </row>
    <row r="467" spans="2:15" x14ac:dyDescent="0.25">
      <c r="B467" s="90">
        <v>4444444444.4443998</v>
      </c>
      <c r="C467" s="90">
        <v>-70.639626000000007</v>
      </c>
      <c r="D467" s="90">
        <v>-64.024970999999994</v>
      </c>
      <c r="F467" s="6">
        <f t="shared" si="78"/>
        <v>1.3959777777778002</v>
      </c>
      <c r="G467" s="6">
        <f t="shared" si="76"/>
        <v>-82.118026999999998</v>
      </c>
      <c r="J467" s="90">
        <v>4444444444.4443998</v>
      </c>
      <c r="K467" s="90">
        <v>-71.284469999999999</v>
      </c>
      <c r="L467" s="90">
        <v>-62.926108999999997</v>
      </c>
      <c r="N467" s="6">
        <f t="shared" si="79"/>
        <v>1.3959777777778002</v>
      </c>
      <c r="O467" s="6">
        <f t="shared" si="77"/>
        <v>-85.401916999999997</v>
      </c>
    </row>
    <row r="468" spans="2:15" x14ac:dyDescent="0.25">
      <c r="B468" s="90">
        <v>5666666666.6667004</v>
      </c>
      <c r="C468" s="90">
        <v>-73.260147000000003</v>
      </c>
      <c r="D468" s="90">
        <v>-66.584220999999999</v>
      </c>
      <c r="F468" s="6">
        <f t="shared" si="78"/>
        <v>1.6404222222222</v>
      </c>
      <c r="G468" s="6">
        <f t="shared" si="76"/>
        <v>-87.081801999999996</v>
      </c>
      <c r="J468" s="90">
        <v>5666666666.6667004</v>
      </c>
      <c r="K468" s="90">
        <v>-76.259354000000002</v>
      </c>
      <c r="L468" s="90">
        <v>-67.912773000000001</v>
      </c>
      <c r="N468" s="6">
        <f t="shared" si="79"/>
        <v>1.6404222222222</v>
      </c>
      <c r="O468" s="6">
        <f t="shared" si="77"/>
        <v>-98.764663999999996</v>
      </c>
    </row>
    <row r="469" spans="2:15" x14ac:dyDescent="0.25">
      <c r="B469" s="90">
        <v>6888888888.8888998</v>
      </c>
      <c r="C469" s="90">
        <v>-73.730903999999995</v>
      </c>
      <c r="D469" s="90">
        <v>-67.181426999999999</v>
      </c>
      <c r="F469" s="6">
        <f t="shared" si="78"/>
        <v>1.8848666666667</v>
      </c>
      <c r="G469" s="6">
        <f t="shared" si="76"/>
        <v>-68.069832000000005</v>
      </c>
      <c r="J469" s="90">
        <v>6888888888.8888998</v>
      </c>
      <c r="K469" s="90">
        <v>-85.000183000000007</v>
      </c>
      <c r="L469" s="90">
        <v>-77.022284999999997</v>
      </c>
      <c r="N469" s="6">
        <f t="shared" si="79"/>
        <v>1.8848666666667</v>
      </c>
      <c r="O469" s="6">
        <f t="shared" si="77"/>
        <v>-104.29048</v>
      </c>
    </row>
    <row r="470" spans="2:15" x14ac:dyDescent="0.25">
      <c r="B470" s="90">
        <v>8111111111.1111002</v>
      </c>
      <c r="C470" s="90">
        <v>-85.066756999999996</v>
      </c>
      <c r="D470" s="90">
        <v>-78.312515000000005</v>
      </c>
      <c r="F470" s="6">
        <f t="shared" si="78"/>
        <v>2.1293111111110998</v>
      </c>
      <c r="G470" s="6">
        <f t="shared" si="76"/>
        <v>-74.221305999999998</v>
      </c>
      <c r="J470" s="90">
        <v>8111111111.1111002</v>
      </c>
      <c r="K470" s="90">
        <v>-92.642700000000005</v>
      </c>
      <c r="L470" s="90">
        <v>-84.183311000000003</v>
      </c>
      <c r="N470" s="6">
        <f t="shared" si="79"/>
        <v>2.1293111111110998</v>
      </c>
      <c r="O470" s="6">
        <f t="shared" si="77"/>
        <v>-98.511200000000002</v>
      </c>
    </row>
    <row r="471" spans="2:15" x14ac:dyDescent="0.25">
      <c r="B471" s="90">
        <v>9333333333.3332996</v>
      </c>
      <c r="C471" s="90">
        <v>-78.884338</v>
      </c>
      <c r="D471" s="90">
        <v>-71.428077999999999</v>
      </c>
      <c r="F471" s="6">
        <f t="shared" si="78"/>
        <v>2.3737555555556002</v>
      </c>
      <c r="G471" s="6">
        <f t="shared" si="76"/>
        <v>-56.169806999999999</v>
      </c>
      <c r="J471" s="90">
        <v>9333333333.3332996</v>
      </c>
      <c r="K471" s="90">
        <v>-96.781456000000006</v>
      </c>
      <c r="L471" s="90">
        <v>-88.240714999999994</v>
      </c>
      <c r="N471" s="6">
        <f t="shared" si="79"/>
        <v>2.3737555555556002</v>
      </c>
      <c r="O471" s="6">
        <f t="shared" si="77"/>
        <v>-91.469932999999997</v>
      </c>
    </row>
    <row r="472" spans="2:15" x14ac:dyDescent="0.25">
      <c r="B472" s="90">
        <v>10555555555.556</v>
      </c>
      <c r="C472" s="90">
        <v>-87.367171999999997</v>
      </c>
      <c r="D472" s="90">
        <v>-80.111289999999997</v>
      </c>
      <c r="F472" s="6">
        <f t="shared" si="78"/>
        <v>2.6181999999999999</v>
      </c>
      <c r="G472" s="6">
        <f t="shared" si="76"/>
        <v>-79.801399000000004</v>
      </c>
      <c r="J472" s="90">
        <v>10555555555.556</v>
      </c>
      <c r="K472" s="90">
        <v>-83.358269000000007</v>
      </c>
      <c r="L472" s="90">
        <v>-74.484924000000007</v>
      </c>
      <c r="N472" s="6">
        <f t="shared" si="79"/>
        <v>2.6181999999999999</v>
      </c>
      <c r="O472" s="6">
        <f t="shared" si="77"/>
        <v>-92.017426</v>
      </c>
    </row>
    <row r="473" spans="2:15" x14ac:dyDescent="0.25">
      <c r="B473" s="90">
        <v>11777777777.778</v>
      </c>
      <c r="C473" s="90">
        <v>-79.833472999999998</v>
      </c>
      <c r="D473" s="90">
        <v>-71.968185000000005</v>
      </c>
      <c r="F473" s="6">
        <f t="shared" si="78"/>
        <v>2.8626444444443999</v>
      </c>
      <c r="G473" s="6">
        <f t="shared" si="76"/>
        <v>-81.971664000000004</v>
      </c>
      <c r="J473" s="90">
        <v>11777777777.778</v>
      </c>
      <c r="K473" s="90">
        <v>-88.152794</v>
      </c>
      <c r="L473" s="90">
        <v>-78.641945000000007</v>
      </c>
      <c r="N473" s="6">
        <f t="shared" si="79"/>
        <v>2.8626444444443999</v>
      </c>
      <c r="O473" s="6">
        <f t="shared" si="77"/>
        <v>-85.114448999999993</v>
      </c>
    </row>
    <row r="474" spans="2:15" x14ac:dyDescent="0.25">
      <c r="B474" s="90">
        <v>13000000000</v>
      </c>
      <c r="C474" s="90">
        <v>-87.513855000000007</v>
      </c>
      <c r="D474" s="90">
        <v>-80.289619000000002</v>
      </c>
      <c r="F474" s="6">
        <f t="shared" si="78"/>
        <v>3.1070888888888999</v>
      </c>
      <c r="G474" s="6">
        <f t="shared" si="76"/>
        <v>-67.856635999999995</v>
      </c>
      <c r="J474" s="90">
        <v>13000000000</v>
      </c>
      <c r="K474" s="90">
        <v>-87.408600000000007</v>
      </c>
      <c r="L474" s="90">
        <v>-77.736716999999999</v>
      </c>
      <c r="N474" s="6">
        <f t="shared" si="79"/>
        <v>3.1070888888888999</v>
      </c>
      <c r="O474" s="6">
        <f t="shared" si="77"/>
        <v>-78.166167999999999</v>
      </c>
    </row>
    <row r="475" spans="2:15" x14ac:dyDescent="0.25">
      <c r="B475" s="90">
        <v>14222222222.222</v>
      </c>
      <c r="C475" s="90">
        <v>-82.314612999999994</v>
      </c>
      <c r="D475" s="90">
        <v>-75.181206000000003</v>
      </c>
      <c r="F475" s="6">
        <f t="shared" si="78"/>
        <v>3.3515333333332999</v>
      </c>
      <c r="G475" s="6">
        <f t="shared" si="76"/>
        <v>-77.677482999999995</v>
      </c>
      <c r="J475" s="90">
        <v>14222222222.222</v>
      </c>
      <c r="K475" s="90">
        <v>-84.661300999999995</v>
      </c>
      <c r="L475" s="90">
        <v>-75.134995000000004</v>
      </c>
      <c r="N475" s="6">
        <f t="shared" si="79"/>
        <v>3.3515333333332999</v>
      </c>
      <c r="O475" s="6">
        <f t="shared" si="77"/>
        <v>-84.972426999999996</v>
      </c>
    </row>
    <row r="476" spans="2:15" x14ac:dyDescent="0.25">
      <c r="B476" s="90">
        <v>15444444444.444</v>
      </c>
      <c r="C476" s="90">
        <v>-83.159164000000004</v>
      </c>
      <c r="D476" s="90">
        <v>-75.933975000000004</v>
      </c>
      <c r="F476" s="6">
        <f t="shared" si="78"/>
        <v>3.5959777777777999</v>
      </c>
      <c r="G476" s="6">
        <f t="shared" si="76"/>
        <v>-60.310791000000002</v>
      </c>
      <c r="J476" s="90">
        <v>15444444444.444</v>
      </c>
      <c r="K476" s="90">
        <v>-81.209479999999999</v>
      </c>
      <c r="L476" s="90">
        <v>-71.976387000000003</v>
      </c>
      <c r="N476" s="6">
        <f t="shared" si="79"/>
        <v>3.5959777777777999</v>
      </c>
      <c r="O476" s="6">
        <f t="shared" si="77"/>
        <v>-78.788284000000004</v>
      </c>
    </row>
    <row r="477" spans="2:15" x14ac:dyDescent="0.25">
      <c r="B477" s="90">
        <v>16666666666.667</v>
      </c>
      <c r="C477" s="90">
        <v>-95.487082999999998</v>
      </c>
      <c r="D477" s="90">
        <v>-87.606575000000007</v>
      </c>
      <c r="F477" s="6">
        <f t="shared" si="78"/>
        <v>3.8404222222222</v>
      </c>
      <c r="G477" s="6">
        <f t="shared" si="76"/>
        <v>-68.784569000000005</v>
      </c>
      <c r="J477" s="90">
        <v>16666666666.667</v>
      </c>
      <c r="K477" s="90">
        <v>-87.828177999999994</v>
      </c>
      <c r="L477" s="90">
        <v>-78.534599</v>
      </c>
      <c r="N477" s="6">
        <f t="shared" si="79"/>
        <v>3.8404222222222</v>
      </c>
      <c r="O477" s="6">
        <f t="shared" si="77"/>
        <v>-70.479004000000003</v>
      </c>
    </row>
    <row r="478" spans="2:15" x14ac:dyDescent="0.25">
      <c r="B478" s="90">
        <v>17888888888.889</v>
      </c>
      <c r="C478" s="90">
        <v>-96.367699000000002</v>
      </c>
      <c r="D478" s="90">
        <v>-87.816597000000002</v>
      </c>
      <c r="F478" s="6">
        <f t="shared" si="78"/>
        <v>4.0848666666666995</v>
      </c>
      <c r="G478" s="6">
        <f t="shared" si="76"/>
        <v>-70.188759000000005</v>
      </c>
      <c r="J478" s="90">
        <v>17888888888.889</v>
      </c>
      <c r="K478" s="90">
        <v>-82.976508999999993</v>
      </c>
      <c r="L478" s="90">
        <v>-73.079109000000003</v>
      </c>
      <c r="N478" s="6">
        <f t="shared" si="79"/>
        <v>4.0848666666666995</v>
      </c>
      <c r="O478" s="6">
        <f t="shared" si="77"/>
        <v>-61.133377000000003</v>
      </c>
    </row>
    <row r="479" spans="2:15" x14ac:dyDescent="0.25">
      <c r="B479" s="90">
        <v>19111111111.111</v>
      </c>
      <c r="C479" s="90">
        <v>-97.137337000000002</v>
      </c>
      <c r="D479" s="90">
        <v>-88.130240999999998</v>
      </c>
      <c r="F479" s="6">
        <f t="shared" si="78"/>
        <v>4.3293111111111005</v>
      </c>
      <c r="G479" s="6">
        <f t="shared" si="76"/>
        <v>-60.122177000000001</v>
      </c>
      <c r="J479" s="90">
        <v>19111111111.111</v>
      </c>
      <c r="K479" s="90">
        <v>-91.319878000000003</v>
      </c>
      <c r="L479" s="90">
        <v>-79.730796999999995</v>
      </c>
      <c r="N479" s="6">
        <f t="shared" si="79"/>
        <v>4.3293111111111005</v>
      </c>
      <c r="O479" s="6">
        <f t="shared" si="77"/>
        <v>-65.536040999999997</v>
      </c>
    </row>
    <row r="480" spans="2:15" x14ac:dyDescent="0.25">
      <c r="B480" s="90">
        <v>20333333333.333</v>
      </c>
      <c r="C480" s="90">
        <v>-99.880547000000007</v>
      </c>
      <c r="D480" s="90">
        <v>-89.882964999999999</v>
      </c>
      <c r="F480" s="6">
        <f t="shared" si="78"/>
        <v>4.5737555555556</v>
      </c>
      <c r="G480" s="6">
        <f t="shared" si="76"/>
        <v>-51.257885000000002</v>
      </c>
      <c r="J480" s="90">
        <v>20333333333.333</v>
      </c>
      <c r="K480" s="90">
        <v>-97.452567999999999</v>
      </c>
      <c r="L480" s="90">
        <v>-85.728110999999998</v>
      </c>
      <c r="N480" s="6">
        <f t="shared" si="79"/>
        <v>4.5737555555556</v>
      </c>
      <c r="O480" s="6">
        <f t="shared" si="77"/>
        <v>-63.826698</v>
      </c>
    </row>
    <row r="481" spans="2:16" x14ac:dyDescent="0.25">
      <c r="B481" s="90">
        <v>21555555555.556</v>
      </c>
      <c r="C481" s="90">
        <v>-91.716232000000005</v>
      </c>
      <c r="D481" s="90">
        <v>-80.975455999999994</v>
      </c>
      <c r="F481" s="6">
        <f t="shared" si="78"/>
        <v>4.8182</v>
      </c>
      <c r="G481" s="6">
        <f t="shared" si="76"/>
        <v>-41.634898999999997</v>
      </c>
      <c r="J481" s="90">
        <v>21555555555.556</v>
      </c>
      <c r="K481" s="90">
        <v>-86.885261999999997</v>
      </c>
      <c r="L481" s="90">
        <v>-75.388435000000001</v>
      </c>
      <c r="N481" s="6">
        <f t="shared" si="79"/>
        <v>4.8182</v>
      </c>
      <c r="O481" s="6">
        <f t="shared" si="77"/>
        <v>-65.023453000000003</v>
      </c>
    </row>
    <row r="482" spans="2:16" x14ac:dyDescent="0.25">
      <c r="B482" s="90">
        <v>22777777777.778</v>
      </c>
      <c r="C482" s="90">
        <v>-83.293968000000007</v>
      </c>
      <c r="D482" s="90">
        <v>-72.175940999999995</v>
      </c>
      <c r="F482" s="6" t="s">
        <v>21</v>
      </c>
      <c r="J482" s="90">
        <v>22777777777.778</v>
      </c>
      <c r="K482" s="90">
        <v>-98.796477999999993</v>
      </c>
      <c r="L482" s="90">
        <v>-86.647621000000001</v>
      </c>
      <c r="N482" s="6" t="s">
        <v>21</v>
      </c>
    </row>
    <row r="483" spans="2:16" x14ac:dyDescent="0.25">
      <c r="B483" s="90">
        <v>24000000000</v>
      </c>
      <c r="C483" s="90">
        <v>-74.512619000000001</v>
      </c>
      <c r="D483" s="90">
        <v>-62.883518000000002</v>
      </c>
      <c r="J483" s="90">
        <v>24000000000</v>
      </c>
      <c r="K483" s="90">
        <v>-94.857521000000006</v>
      </c>
      <c r="L483" s="90">
        <v>-80.290915999999996</v>
      </c>
    </row>
    <row r="484" spans="2:16" x14ac:dyDescent="0.25">
      <c r="B484" s="90" t="s">
        <v>21</v>
      </c>
      <c r="C484" s="90"/>
      <c r="D484" s="90"/>
      <c r="J484" s="90" t="s">
        <v>21</v>
      </c>
      <c r="K484" s="90"/>
      <c r="L484" s="90"/>
    </row>
    <row r="485" spans="2:16" x14ac:dyDescent="0.25">
      <c r="B485" s="90"/>
      <c r="C485" s="90"/>
      <c r="D485" s="90"/>
      <c r="F485" s="6" t="s">
        <v>41</v>
      </c>
      <c r="J485" s="90"/>
      <c r="K485" s="90"/>
      <c r="L485" s="90"/>
      <c r="N485" s="6" t="s">
        <v>41</v>
      </c>
    </row>
    <row r="486" spans="2:16" ht="15.75" x14ac:dyDescent="0.25">
      <c r="B486" s="90"/>
      <c r="C486" s="90"/>
      <c r="D486" s="90"/>
      <c r="F486" s="6" t="s">
        <v>19</v>
      </c>
      <c r="G486" s="6" t="str">
        <f t="shared" ref="G486:G505" si="80">D512</f>
        <v>5Rx2L dBc(DB)</v>
      </c>
      <c r="H486" s="35">
        <v>5</v>
      </c>
      <c r="J486" s="90"/>
      <c r="K486" s="90"/>
      <c r="L486" s="90"/>
      <c r="N486" s="6" t="s">
        <v>19</v>
      </c>
      <c r="O486" s="6" t="str">
        <f t="shared" ref="O486:O505" si="81">L512</f>
        <v>5Rx2L dBc(DB)</v>
      </c>
      <c r="P486" s="35">
        <v>5</v>
      </c>
    </row>
    <row r="487" spans="2:16" ht="15.75" x14ac:dyDescent="0.25">
      <c r="B487" s="90" t="s">
        <v>40</v>
      </c>
      <c r="C487" s="90"/>
      <c r="D487" s="90"/>
      <c r="F487" s="6">
        <f t="shared" ref="F487:F505" si="82">B513/1000000000</f>
        <v>0.81820000000000004</v>
      </c>
      <c r="G487" s="6">
        <f t="shared" si="80"/>
        <v>-82.215217999999993</v>
      </c>
      <c r="H487" s="36">
        <f>ABS(AVERAGE(G487:G505)-(H486-1)*15)</f>
        <v>135.18898768421053</v>
      </c>
      <c r="J487" s="90" t="s">
        <v>40</v>
      </c>
      <c r="K487" s="90"/>
      <c r="L487" s="90"/>
      <c r="N487" s="6">
        <f t="shared" ref="N487:N505" si="83">J513/1000000000</f>
        <v>0.81820000000000004</v>
      </c>
      <c r="O487" s="6">
        <f t="shared" si="81"/>
        <v>-86.959534000000005</v>
      </c>
      <c r="P487" s="36">
        <f>ABS(AVERAGE(O487:O505)-(P486-1)*15)</f>
        <v>149.71218684210527</v>
      </c>
    </row>
    <row r="488" spans="2:16" x14ac:dyDescent="0.25">
      <c r="B488" s="90" t="s">
        <v>19</v>
      </c>
      <c r="C488" s="90" t="s">
        <v>274</v>
      </c>
      <c r="D488" s="90" t="s">
        <v>275</v>
      </c>
      <c r="F488" s="6">
        <f t="shared" si="82"/>
        <v>1.3070888888889001</v>
      </c>
      <c r="G488" s="6">
        <f t="shared" si="80"/>
        <v>-81.477981999999997</v>
      </c>
      <c r="J488" s="90" t="s">
        <v>19</v>
      </c>
      <c r="K488" s="90" t="s">
        <v>274</v>
      </c>
      <c r="L488" s="90" t="s">
        <v>275</v>
      </c>
      <c r="N488" s="6">
        <f t="shared" si="83"/>
        <v>1.3070888888889001</v>
      </c>
      <c r="O488" s="6">
        <f t="shared" si="81"/>
        <v>-87.532561999999999</v>
      </c>
    </row>
    <row r="489" spans="2:16" x14ac:dyDescent="0.25">
      <c r="B489" s="90">
        <v>418200000</v>
      </c>
      <c r="C489" s="90">
        <v>-96.545249999999996</v>
      </c>
      <c r="D489" s="90">
        <v>-90.080605000000006</v>
      </c>
      <c r="F489" s="6">
        <f t="shared" si="82"/>
        <v>1.7959777777778001</v>
      </c>
      <c r="G489" s="6">
        <f t="shared" si="80"/>
        <v>-85.248383000000004</v>
      </c>
      <c r="J489" s="90">
        <v>418200000</v>
      </c>
      <c r="K489" s="90">
        <v>-92.457320999999993</v>
      </c>
      <c r="L489" s="90">
        <v>-82.43074</v>
      </c>
      <c r="N489" s="6">
        <f t="shared" si="83"/>
        <v>1.7959777777778001</v>
      </c>
      <c r="O489" s="6">
        <f t="shared" si="81"/>
        <v>-93.021163999999999</v>
      </c>
    </row>
    <row r="490" spans="2:16" x14ac:dyDescent="0.25">
      <c r="B490" s="90">
        <v>662644444.44444001</v>
      </c>
      <c r="C490" s="90">
        <v>-85.864486999999997</v>
      </c>
      <c r="D490" s="90">
        <v>-78.688004000000006</v>
      </c>
      <c r="F490" s="6">
        <f t="shared" si="82"/>
        <v>2.2848666666666997</v>
      </c>
      <c r="G490" s="6">
        <f t="shared" si="80"/>
        <v>-69.657646</v>
      </c>
      <c r="J490" s="90">
        <v>662644444.44444001</v>
      </c>
      <c r="K490" s="90">
        <v>-93.723479999999995</v>
      </c>
      <c r="L490" s="90">
        <v>-85.312468999999993</v>
      </c>
      <c r="N490" s="6">
        <f t="shared" si="83"/>
        <v>2.2848666666666997</v>
      </c>
      <c r="O490" s="6">
        <f t="shared" si="81"/>
        <v>-89.085571000000002</v>
      </c>
    </row>
    <row r="491" spans="2:16" x14ac:dyDescent="0.25">
      <c r="B491" s="90">
        <v>907088888.88889003</v>
      </c>
      <c r="C491" s="90">
        <v>-97.631270999999998</v>
      </c>
      <c r="D491" s="90">
        <v>-91.016609000000003</v>
      </c>
      <c r="F491" s="6">
        <f t="shared" si="82"/>
        <v>2.7737555555556002</v>
      </c>
      <c r="G491" s="6">
        <f t="shared" si="80"/>
        <v>-67.090637000000001</v>
      </c>
      <c r="J491" s="90">
        <v>907088888.88889003</v>
      </c>
      <c r="K491" s="90">
        <v>-103.64587</v>
      </c>
      <c r="L491" s="90">
        <v>-95.287514000000002</v>
      </c>
      <c r="N491" s="6">
        <f t="shared" si="83"/>
        <v>2.7737555555556002</v>
      </c>
      <c r="O491" s="6">
        <f t="shared" si="81"/>
        <v>-90.494315999999998</v>
      </c>
    </row>
    <row r="492" spans="2:16" x14ac:dyDescent="0.25">
      <c r="B492" s="90">
        <v>1151533333.3333001</v>
      </c>
      <c r="C492" s="90">
        <v>-84.374495999999994</v>
      </c>
      <c r="D492" s="90">
        <v>-77.698577999999998</v>
      </c>
      <c r="F492" s="6">
        <f t="shared" si="82"/>
        <v>3.2626444444443998</v>
      </c>
      <c r="G492" s="6">
        <f t="shared" si="80"/>
        <v>-77.759033000000002</v>
      </c>
      <c r="J492" s="90">
        <v>1151533333.3333001</v>
      </c>
      <c r="K492" s="90">
        <v>-99.972983999999997</v>
      </c>
      <c r="L492" s="90">
        <v>-91.626411000000004</v>
      </c>
      <c r="N492" s="6">
        <f t="shared" si="83"/>
        <v>3.2626444444443998</v>
      </c>
      <c r="O492" s="6">
        <f t="shared" si="81"/>
        <v>-88.328613000000004</v>
      </c>
    </row>
    <row r="493" spans="2:16" x14ac:dyDescent="0.25">
      <c r="B493" s="90">
        <v>1395977777.7778001</v>
      </c>
      <c r="C493" s="90">
        <v>-88.667496</v>
      </c>
      <c r="D493" s="90">
        <v>-82.118026999999998</v>
      </c>
      <c r="F493" s="6">
        <f t="shared" si="82"/>
        <v>3.7515333333333003</v>
      </c>
      <c r="G493" s="6">
        <f t="shared" si="80"/>
        <v>-79.375480999999994</v>
      </c>
      <c r="J493" s="90">
        <v>1395977777.7778001</v>
      </c>
      <c r="K493" s="90">
        <v>-93.379813999999996</v>
      </c>
      <c r="L493" s="90">
        <v>-85.401916999999997</v>
      </c>
      <c r="N493" s="6">
        <f t="shared" si="83"/>
        <v>3.7515333333333003</v>
      </c>
      <c r="O493" s="6">
        <f t="shared" si="81"/>
        <v>-91.067313999999996</v>
      </c>
    </row>
    <row r="494" spans="2:16" x14ac:dyDescent="0.25">
      <c r="B494" s="90">
        <v>1640422222.2221999</v>
      </c>
      <c r="C494" s="90">
        <v>-93.836037000000005</v>
      </c>
      <c r="D494" s="90">
        <v>-87.081801999999996</v>
      </c>
      <c r="F494" s="6">
        <f t="shared" si="82"/>
        <v>4.2404222222222003</v>
      </c>
      <c r="G494" s="6">
        <f t="shared" si="80"/>
        <v>-75.805594999999997</v>
      </c>
      <c r="J494" s="90">
        <v>1640422222.2221999</v>
      </c>
      <c r="K494" s="90">
        <v>-107.22405000000001</v>
      </c>
      <c r="L494" s="90">
        <v>-98.764663999999996</v>
      </c>
      <c r="N494" s="6">
        <f t="shared" si="83"/>
        <v>4.2404222222222003</v>
      </c>
      <c r="O494" s="6">
        <f t="shared" si="81"/>
        <v>-85.182533000000006</v>
      </c>
    </row>
    <row r="495" spans="2:16" x14ac:dyDescent="0.25">
      <c r="B495" s="90">
        <v>1884866666.6666999</v>
      </c>
      <c r="C495" s="90">
        <v>-75.526093000000003</v>
      </c>
      <c r="D495" s="90">
        <v>-68.069832000000005</v>
      </c>
      <c r="F495" s="6">
        <f t="shared" si="82"/>
        <v>4.7293111111110999</v>
      </c>
      <c r="G495" s="6">
        <f t="shared" si="80"/>
        <v>-76.683989999999994</v>
      </c>
      <c r="J495" s="90">
        <v>1884866666.6666999</v>
      </c>
      <c r="K495" s="90">
        <v>-112.83121</v>
      </c>
      <c r="L495" s="90">
        <v>-104.29048</v>
      </c>
      <c r="N495" s="6">
        <f t="shared" si="83"/>
        <v>4.7293111111110999</v>
      </c>
      <c r="O495" s="6">
        <f t="shared" si="81"/>
        <v>-81.648735000000002</v>
      </c>
    </row>
    <row r="496" spans="2:16" x14ac:dyDescent="0.25">
      <c r="B496" s="90">
        <v>2129311111.1111</v>
      </c>
      <c r="C496" s="90">
        <v>-81.477187999999998</v>
      </c>
      <c r="D496" s="90">
        <v>-74.221305999999998</v>
      </c>
      <c r="F496" s="6">
        <f t="shared" si="82"/>
        <v>5.2182000000000004</v>
      </c>
      <c r="G496" s="6">
        <f t="shared" si="80"/>
        <v>-82.235816999999997</v>
      </c>
      <c r="J496" s="90">
        <v>2129311111.1111</v>
      </c>
      <c r="K496" s="90">
        <v>-107.38455</v>
      </c>
      <c r="L496" s="90">
        <v>-98.511200000000002</v>
      </c>
      <c r="N496" s="6">
        <f t="shared" si="83"/>
        <v>5.2182000000000004</v>
      </c>
      <c r="O496" s="6">
        <f t="shared" si="81"/>
        <v>-90.236312999999996</v>
      </c>
    </row>
    <row r="497" spans="2:16" x14ac:dyDescent="0.25">
      <c r="B497" s="90">
        <v>2373755555.5556002</v>
      </c>
      <c r="C497" s="90">
        <v>-64.035088000000002</v>
      </c>
      <c r="D497" s="90">
        <v>-56.169806999999999</v>
      </c>
      <c r="F497" s="6">
        <f t="shared" si="82"/>
        <v>5.7070888888889</v>
      </c>
      <c r="G497" s="6">
        <f t="shared" si="80"/>
        <v>-94.580680999999998</v>
      </c>
      <c r="J497" s="90">
        <v>2373755555.5556002</v>
      </c>
      <c r="K497" s="90">
        <v>-100.98078</v>
      </c>
      <c r="L497" s="90">
        <v>-91.469932999999997</v>
      </c>
      <c r="N497" s="6">
        <f t="shared" si="83"/>
        <v>5.7070888888889</v>
      </c>
      <c r="O497" s="6">
        <f t="shared" si="81"/>
        <v>-95.487494999999996</v>
      </c>
    </row>
    <row r="498" spans="2:16" x14ac:dyDescent="0.25">
      <c r="B498" s="90">
        <v>2618200000</v>
      </c>
      <c r="C498" s="90">
        <v>-87.025634999999994</v>
      </c>
      <c r="D498" s="90">
        <v>-79.801399000000004</v>
      </c>
      <c r="F498" s="6">
        <f t="shared" si="82"/>
        <v>6.1959777777777996</v>
      </c>
      <c r="G498" s="6">
        <f t="shared" si="80"/>
        <v>-73.775527999999994</v>
      </c>
      <c r="J498" s="90">
        <v>2618200000</v>
      </c>
      <c r="K498" s="90">
        <v>-101.68931000000001</v>
      </c>
      <c r="L498" s="90">
        <v>-92.017426</v>
      </c>
      <c r="N498" s="6">
        <f t="shared" si="83"/>
        <v>6.1959777777777996</v>
      </c>
      <c r="O498" s="6">
        <f t="shared" si="81"/>
        <v>-112.17506</v>
      </c>
    </row>
    <row r="499" spans="2:16" x14ac:dyDescent="0.25">
      <c r="B499" s="90">
        <v>2862644444.4443998</v>
      </c>
      <c r="C499" s="90">
        <v>-89.105072000000007</v>
      </c>
      <c r="D499" s="90">
        <v>-81.971664000000004</v>
      </c>
      <c r="F499" s="6">
        <f t="shared" si="82"/>
        <v>6.6848666666667</v>
      </c>
      <c r="G499" s="6">
        <f t="shared" si="80"/>
        <v>-83.391623999999993</v>
      </c>
      <c r="J499" s="90">
        <v>2862644444.4443998</v>
      </c>
      <c r="K499" s="90">
        <v>-94.640761999999995</v>
      </c>
      <c r="L499" s="90">
        <v>-85.114448999999993</v>
      </c>
      <c r="N499" s="6">
        <f t="shared" si="83"/>
        <v>6.6848666666667</v>
      </c>
      <c r="O499" s="6">
        <f t="shared" si="81"/>
        <v>-94.202087000000006</v>
      </c>
    </row>
    <row r="500" spans="2:16" x14ac:dyDescent="0.25">
      <c r="B500" s="90">
        <v>3107088888.8888998</v>
      </c>
      <c r="C500" s="90">
        <v>-75.081824999999995</v>
      </c>
      <c r="D500" s="90">
        <v>-67.856635999999995</v>
      </c>
      <c r="F500" s="6">
        <f t="shared" si="82"/>
        <v>7.1737555555556005</v>
      </c>
      <c r="G500" s="6">
        <f t="shared" si="80"/>
        <v>-78.722862000000006</v>
      </c>
      <c r="J500" s="90">
        <v>3107088888.8888998</v>
      </c>
      <c r="K500" s="90">
        <v>-87.399253999999999</v>
      </c>
      <c r="L500" s="90">
        <v>-78.166167999999999</v>
      </c>
      <c r="N500" s="6">
        <f t="shared" si="83"/>
        <v>7.1737555555556005</v>
      </c>
      <c r="O500" s="6">
        <f t="shared" si="81"/>
        <v>-99.500206000000006</v>
      </c>
    </row>
    <row r="501" spans="2:16" x14ac:dyDescent="0.25">
      <c r="B501" s="90">
        <v>3351533333.3333001</v>
      </c>
      <c r="C501" s="90">
        <v>-85.557998999999995</v>
      </c>
      <c r="D501" s="90">
        <v>-77.677482999999995</v>
      </c>
      <c r="F501" s="6">
        <f t="shared" si="82"/>
        <v>7.6626444444443997</v>
      </c>
      <c r="G501" s="6">
        <f t="shared" si="80"/>
        <v>-71.391548</v>
      </c>
      <c r="J501" s="90">
        <v>3351533333.3333001</v>
      </c>
      <c r="K501" s="90">
        <v>-94.266006000000004</v>
      </c>
      <c r="L501" s="90">
        <v>-84.972426999999996</v>
      </c>
      <c r="N501" s="6">
        <f t="shared" si="83"/>
        <v>7.6626444444443997</v>
      </c>
      <c r="O501" s="6">
        <f t="shared" si="81"/>
        <v>-90.035843</v>
      </c>
    </row>
    <row r="502" spans="2:16" x14ac:dyDescent="0.25">
      <c r="B502" s="90">
        <v>3595977777.7778001</v>
      </c>
      <c r="C502" s="90">
        <v>-68.861885000000001</v>
      </c>
      <c r="D502" s="90">
        <v>-60.310791000000002</v>
      </c>
      <c r="F502" s="6">
        <f t="shared" si="82"/>
        <v>8.1515333333332993</v>
      </c>
      <c r="G502" s="6">
        <f t="shared" si="80"/>
        <v>-69.344215000000005</v>
      </c>
      <c r="J502" s="90">
        <v>3595977777.7778001</v>
      </c>
      <c r="K502" s="90">
        <v>-88.685692000000003</v>
      </c>
      <c r="L502" s="90">
        <v>-78.788284000000004</v>
      </c>
      <c r="N502" s="6">
        <f t="shared" si="83"/>
        <v>8.1515333333332993</v>
      </c>
      <c r="O502" s="6">
        <f t="shared" si="81"/>
        <v>-86.405845999999997</v>
      </c>
    </row>
    <row r="503" spans="2:16" x14ac:dyDescent="0.25">
      <c r="B503" s="90">
        <v>3840422222.2221999</v>
      </c>
      <c r="C503" s="90">
        <v>-77.791663999999997</v>
      </c>
      <c r="D503" s="90">
        <v>-68.784569000000005</v>
      </c>
      <c r="F503" s="6">
        <f t="shared" si="82"/>
        <v>8.6404222222222007</v>
      </c>
      <c r="G503" s="6">
        <f t="shared" si="80"/>
        <v>-68.476310999999995</v>
      </c>
      <c r="J503" s="90">
        <v>3840422222.2221999</v>
      </c>
      <c r="K503" s="90">
        <v>-82.068084999999996</v>
      </c>
      <c r="L503" s="90">
        <v>-70.479004000000003</v>
      </c>
      <c r="N503" s="6">
        <f t="shared" si="83"/>
        <v>8.6404222222222007</v>
      </c>
      <c r="O503" s="6">
        <f t="shared" si="81"/>
        <v>-81.346030999999996</v>
      </c>
    </row>
    <row r="504" spans="2:16" x14ac:dyDescent="0.25">
      <c r="B504" s="90">
        <v>4084866666.6666999</v>
      </c>
      <c r="C504" s="90">
        <v>-80.186340000000001</v>
      </c>
      <c r="D504" s="90">
        <v>-70.188759000000005</v>
      </c>
      <c r="F504" s="6">
        <f t="shared" si="82"/>
        <v>9.1293111111110985</v>
      </c>
      <c r="G504" s="6">
        <f t="shared" si="80"/>
        <v>-62.933456</v>
      </c>
      <c r="J504" s="90">
        <v>4084866666.6666999</v>
      </c>
      <c r="K504" s="90">
        <v>-72.857833999999997</v>
      </c>
      <c r="L504" s="90">
        <v>-61.133377000000003</v>
      </c>
      <c r="N504" s="6">
        <f t="shared" si="83"/>
        <v>9.1293111111110985</v>
      </c>
      <c r="O504" s="6">
        <f t="shared" si="81"/>
        <v>-78.430153000000004</v>
      </c>
    </row>
    <row r="505" spans="2:16" x14ac:dyDescent="0.25">
      <c r="B505" s="90">
        <v>4329311111.1111002</v>
      </c>
      <c r="C505" s="90">
        <v>-70.862960999999999</v>
      </c>
      <c r="D505" s="90">
        <v>-60.122177000000001</v>
      </c>
      <c r="F505" s="6">
        <f t="shared" si="82"/>
        <v>9.6181999999999999</v>
      </c>
      <c r="G505" s="6">
        <f t="shared" si="80"/>
        <v>-48.424759000000002</v>
      </c>
      <c r="J505" s="90">
        <v>4329311111.1111002</v>
      </c>
      <c r="K505" s="90">
        <v>-77.032875000000004</v>
      </c>
      <c r="L505" s="90">
        <v>-65.536040999999997</v>
      </c>
      <c r="N505" s="6">
        <f t="shared" si="83"/>
        <v>9.6181999999999999</v>
      </c>
      <c r="O505" s="6">
        <f t="shared" si="81"/>
        <v>-83.392173999999997</v>
      </c>
    </row>
    <row r="506" spans="2:16" x14ac:dyDescent="0.25">
      <c r="B506" s="90">
        <v>4573755555.5556002</v>
      </c>
      <c r="C506" s="90">
        <v>-62.375912</v>
      </c>
      <c r="D506" s="90">
        <v>-51.257885000000002</v>
      </c>
      <c r="F506" s="6" t="s">
        <v>21</v>
      </c>
      <c r="J506" s="90">
        <v>4573755555.5556002</v>
      </c>
      <c r="K506" s="90">
        <v>-75.975555</v>
      </c>
      <c r="L506" s="90">
        <v>-63.826698</v>
      </c>
      <c r="N506" s="6" t="s">
        <v>21</v>
      </c>
    </row>
    <row r="507" spans="2:16" x14ac:dyDescent="0.25">
      <c r="B507" s="90">
        <v>4818200000</v>
      </c>
      <c r="C507" s="90">
        <v>-53.264000000000003</v>
      </c>
      <c r="D507" s="90">
        <v>-41.634898999999997</v>
      </c>
      <c r="J507" s="90">
        <v>4818200000</v>
      </c>
      <c r="K507" s="90">
        <v>-79.590057000000002</v>
      </c>
      <c r="L507" s="90">
        <v>-65.023453000000003</v>
      </c>
    </row>
    <row r="508" spans="2:16" x14ac:dyDescent="0.25">
      <c r="B508" s="90" t="s">
        <v>21</v>
      </c>
      <c r="C508" s="90"/>
      <c r="D508" s="90"/>
      <c r="J508" s="90" t="s">
        <v>21</v>
      </c>
      <c r="K508" s="90"/>
      <c r="L508" s="90"/>
    </row>
    <row r="509" spans="2:16" x14ac:dyDescent="0.25">
      <c r="B509" s="90"/>
      <c r="C509" s="90"/>
      <c r="D509" s="90"/>
      <c r="F509" s="6" t="s">
        <v>42</v>
      </c>
      <c r="J509" s="90"/>
      <c r="K509" s="90"/>
      <c r="L509" s="90"/>
      <c r="N509" s="6" t="s">
        <v>42</v>
      </c>
    </row>
    <row r="510" spans="2:16" ht="15.75" x14ac:dyDescent="0.25">
      <c r="B510" s="90"/>
      <c r="C510" s="90"/>
      <c r="D510" s="90"/>
      <c r="F510" s="6" t="s">
        <v>19</v>
      </c>
      <c r="G510" s="6" t="str">
        <f t="shared" ref="G510:G529" si="84">D536</f>
        <v>5Rx3L dBc(DB)</v>
      </c>
      <c r="H510" s="35">
        <v>5</v>
      </c>
      <c r="J510" s="90"/>
      <c r="K510" s="90"/>
      <c r="L510" s="90"/>
      <c r="N510" s="6" t="s">
        <v>19</v>
      </c>
      <c r="O510" s="6" t="str">
        <f t="shared" ref="O510:O529" si="85">L536</f>
        <v>5Rx3L dBc(DB)</v>
      </c>
      <c r="P510" s="35">
        <v>5</v>
      </c>
    </row>
    <row r="511" spans="2:16" ht="15.75" x14ac:dyDescent="0.25">
      <c r="B511" s="90" t="s">
        <v>41</v>
      </c>
      <c r="C511" s="90"/>
      <c r="D511" s="90"/>
      <c r="F511" s="6">
        <f t="shared" ref="F511:F529" si="86">B537/1000000000</f>
        <v>1.2181999999999999</v>
      </c>
      <c r="G511" s="6">
        <f t="shared" si="84"/>
        <v>-58.976165999999999</v>
      </c>
      <c r="H511" s="36">
        <f>ABS(AVERAGE(G511:G529)-(H510-1)*15)</f>
        <v>130.22170078947369</v>
      </c>
      <c r="J511" s="90" t="s">
        <v>41</v>
      </c>
      <c r="K511" s="90"/>
      <c r="L511" s="90"/>
      <c r="N511" s="6">
        <f t="shared" ref="N511:N529" si="87">J537/1000000000</f>
        <v>1.2181999999999999</v>
      </c>
      <c r="O511" s="6">
        <f t="shared" si="85"/>
        <v>-96.745223999999993</v>
      </c>
      <c r="P511" s="36">
        <f>ABS(AVERAGE(O511:O529)-(P510-1)*15)</f>
        <v>143.7045262631579</v>
      </c>
    </row>
    <row r="512" spans="2:16" x14ac:dyDescent="0.25">
      <c r="B512" s="90" t="s">
        <v>19</v>
      </c>
      <c r="C512" s="90" t="s">
        <v>276</v>
      </c>
      <c r="D512" s="90" t="s">
        <v>277</v>
      </c>
      <c r="F512" s="6">
        <f t="shared" si="86"/>
        <v>1.9515333333333</v>
      </c>
      <c r="G512" s="6">
        <f t="shared" si="84"/>
        <v>-72.871178</v>
      </c>
      <c r="J512" s="90" t="s">
        <v>19</v>
      </c>
      <c r="K512" s="90" t="s">
        <v>276</v>
      </c>
      <c r="L512" s="90" t="s">
        <v>277</v>
      </c>
      <c r="N512" s="6">
        <f t="shared" si="87"/>
        <v>1.9515333333333</v>
      </c>
      <c r="O512" s="6">
        <f t="shared" si="85"/>
        <v>-89.740662</v>
      </c>
    </row>
    <row r="513" spans="2:15" x14ac:dyDescent="0.25">
      <c r="B513" s="90">
        <v>818200000</v>
      </c>
      <c r="C513" s="90">
        <v>-88.679871000000006</v>
      </c>
      <c r="D513" s="90">
        <v>-82.215217999999993</v>
      </c>
      <c r="F513" s="6">
        <f t="shared" si="86"/>
        <v>2.6848666666667</v>
      </c>
      <c r="G513" s="6">
        <f t="shared" si="84"/>
        <v>-67.503387000000004</v>
      </c>
      <c r="J513" s="90">
        <v>818200000</v>
      </c>
      <c r="K513" s="90">
        <v>-96.986107000000004</v>
      </c>
      <c r="L513" s="90">
        <v>-86.959534000000005</v>
      </c>
      <c r="N513" s="6">
        <f t="shared" si="87"/>
        <v>2.6848666666667</v>
      </c>
      <c r="O513" s="6">
        <f t="shared" si="85"/>
        <v>-86.448752999999996</v>
      </c>
    </row>
    <row r="514" spans="2:15" x14ac:dyDescent="0.25">
      <c r="B514" s="90">
        <v>1307088888.8889</v>
      </c>
      <c r="C514" s="90">
        <v>-88.654456999999994</v>
      </c>
      <c r="D514" s="90">
        <v>-81.477981999999997</v>
      </c>
      <c r="F514" s="6">
        <f t="shared" si="86"/>
        <v>3.4182000000000001</v>
      </c>
      <c r="G514" s="6">
        <f t="shared" si="84"/>
        <v>-57.759621000000003</v>
      </c>
      <c r="J514" s="90">
        <v>1307088888.8889</v>
      </c>
      <c r="K514" s="90">
        <v>-95.943580999999995</v>
      </c>
      <c r="L514" s="90">
        <v>-87.532561999999999</v>
      </c>
      <c r="N514" s="6">
        <f t="shared" si="87"/>
        <v>3.4182000000000001</v>
      </c>
      <c r="O514" s="6">
        <f t="shared" si="85"/>
        <v>-73.618530000000007</v>
      </c>
    </row>
    <row r="515" spans="2:15" x14ac:dyDescent="0.25">
      <c r="B515" s="90">
        <v>1795977777.7778001</v>
      </c>
      <c r="C515" s="90">
        <v>-91.863037000000006</v>
      </c>
      <c r="D515" s="90">
        <v>-85.248383000000004</v>
      </c>
      <c r="F515" s="6">
        <f t="shared" si="86"/>
        <v>4.1515333333333002</v>
      </c>
      <c r="G515" s="6">
        <f t="shared" si="84"/>
        <v>-59.422947000000001</v>
      </c>
      <c r="J515" s="90">
        <v>1795977777.7778001</v>
      </c>
      <c r="K515" s="90">
        <v>-101.37952</v>
      </c>
      <c r="L515" s="90">
        <v>-93.021163999999999</v>
      </c>
      <c r="N515" s="6">
        <f t="shared" si="87"/>
        <v>4.1515333333333002</v>
      </c>
      <c r="O515" s="6">
        <f t="shared" si="85"/>
        <v>-70.752898999999999</v>
      </c>
    </row>
    <row r="516" spans="2:15" x14ac:dyDescent="0.25">
      <c r="B516" s="90">
        <v>2284866666.6666999</v>
      </c>
      <c r="C516" s="90">
        <v>-76.333564999999993</v>
      </c>
      <c r="D516" s="90">
        <v>-69.657646</v>
      </c>
      <c r="F516" s="6">
        <f t="shared" si="86"/>
        <v>4.8848666666667002</v>
      </c>
      <c r="G516" s="6">
        <f t="shared" si="84"/>
        <v>-64.100266000000005</v>
      </c>
      <c r="J516" s="90">
        <v>2284866666.6666999</v>
      </c>
      <c r="K516" s="90">
        <v>-97.432152000000002</v>
      </c>
      <c r="L516" s="90">
        <v>-89.085571000000002</v>
      </c>
      <c r="N516" s="6">
        <f t="shared" si="87"/>
        <v>4.8848666666667002</v>
      </c>
      <c r="O516" s="6">
        <f t="shared" si="85"/>
        <v>-74.031097000000003</v>
      </c>
    </row>
    <row r="517" spans="2:15" x14ac:dyDescent="0.25">
      <c r="B517" s="90">
        <v>2773755555.5556002</v>
      </c>
      <c r="C517" s="90">
        <v>-73.640106000000003</v>
      </c>
      <c r="D517" s="90">
        <v>-67.090637000000001</v>
      </c>
      <c r="F517" s="6">
        <f t="shared" si="86"/>
        <v>5.6181999999999999</v>
      </c>
      <c r="G517" s="6">
        <f t="shared" si="84"/>
        <v>-67.904404</v>
      </c>
      <c r="J517" s="90">
        <v>2773755555.5556002</v>
      </c>
      <c r="K517" s="90">
        <v>-98.472213999999994</v>
      </c>
      <c r="L517" s="90">
        <v>-90.494315999999998</v>
      </c>
      <c r="N517" s="6">
        <f t="shared" si="87"/>
        <v>5.6181999999999999</v>
      </c>
      <c r="O517" s="6">
        <f t="shared" si="85"/>
        <v>-78.657088999999999</v>
      </c>
    </row>
    <row r="518" spans="2:15" x14ac:dyDescent="0.25">
      <c r="B518" s="90">
        <v>3262644444.4443998</v>
      </c>
      <c r="C518" s="90">
        <v>-84.513267999999997</v>
      </c>
      <c r="D518" s="90">
        <v>-77.759033000000002</v>
      </c>
      <c r="F518" s="6">
        <f t="shared" si="86"/>
        <v>6.3515333333332995</v>
      </c>
      <c r="G518" s="6">
        <f t="shared" si="84"/>
        <v>-70.054230000000004</v>
      </c>
      <c r="J518" s="90">
        <v>3262644444.4443998</v>
      </c>
      <c r="K518" s="90">
        <v>-96.788002000000006</v>
      </c>
      <c r="L518" s="90">
        <v>-88.328613000000004</v>
      </c>
      <c r="N518" s="6">
        <f t="shared" si="87"/>
        <v>6.3515333333332995</v>
      </c>
      <c r="O518" s="6">
        <f t="shared" si="85"/>
        <v>-83.264999000000003</v>
      </c>
    </row>
    <row r="519" spans="2:15" x14ac:dyDescent="0.25">
      <c r="B519" s="90">
        <v>3751533333.3333001</v>
      </c>
      <c r="C519" s="90">
        <v>-86.831740999999994</v>
      </c>
      <c r="D519" s="90">
        <v>-79.375480999999994</v>
      </c>
      <c r="F519" s="6">
        <f t="shared" si="86"/>
        <v>7.0848666666667004</v>
      </c>
      <c r="G519" s="6">
        <f t="shared" si="84"/>
        <v>-63.139366000000003</v>
      </c>
      <c r="J519" s="90">
        <v>3751533333.3333001</v>
      </c>
      <c r="K519" s="90">
        <v>-99.608054999999993</v>
      </c>
      <c r="L519" s="90">
        <v>-91.067313999999996</v>
      </c>
      <c r="N519" s="6">
        <f t="shared" si="87"/>
        <v>7.0848666666667004</v>
      </c>
      <c r="O519" s="6">
        <f t="shared" si="85"/>
        <v>-91.587219000000005</v>
      </c>
    </row>
    <row r="520" spans="2:15" x14ac:dyDescent="0.25">
      <c r="B520" s="90">
        <v>4240422222.2221999</v>
      </c>
      <c r="C520" s="90">
        <v>-83.061477999999994</v>
      </c>
      <c r="D520" s="90">
        <v>-75.805594999999997</v>
      </c>
      <c r="F520" s="6">
        <f t="shared" si="86"/>
        <v>7.8182</v>
      </c>
      <c r="G520" s="6">
        <f t="shared" si="84"/>
        <v>-85.652618000000004</v>
      </c>
      <c r="J520" s="90">
        <v>4240422222.2221999</v>
      </c>
      <c r="K520" s="90">
        <v>-94.055878000000007</v>
      </c>
      <c r="L520" s="90">
        <v>-85.182533000000006</v>
      </c>
      <c r="N520" s="6">
        <f t="shared" si="87"/>
        <v>7.8182</v>
      </c>
      <c r="O520" s="6">
        <f t="shared" si="85"/>
        <v>-86.469161999999997</v>
      </c>
    </row>
    <row r="521" spans="2:15" x14ac:dyDescent="0.25">
      <c r="B521" s="90">
        <v>4729311111.1111002</v>
      </c>
      <c r="C521" s="90">
        <v>-84.549271000000005</v>
      </c>
      <c r="D521" s="90">
        <v>-76.683989999999994</v>
      </c>
      <c r="F521" s="6">
        <f t="shared" si="86"/>
        <v>8.5515333333332997</v>
      </c>
      <c r="G521" s="6">
        <f t="shared" si="84"/>
        <v>-83.544769000000002</v>
      </c>
      <c r="J521" s="90">
        <v>4729311111.1111002</v>
      </c>
      <c r="K521" s="90">
        <v>-91.159592000000004</v>
      </c>
      <c r="L521" s="90">
        <v>-81.648735000000002</v>
      </c>
      <c r="N521" s="6">
        <f t="shared" si="87"/>
        <v>8.5515333333332997</v>
      </c>
      <c r="O521" s="6">
        <f t="shared" si="85"/>
        <v>-80.231339000000006</v>
      </c>
    </row>
    <row r="522" spans="2:15" x14ac:dyDescent="0.25">
      <c r="B522" s="90">
        <v>5218200000</v>
      </c>
      <c r="C522" s="90">
        <v>-89.460052000000005</v>
      </c>
      <c r="D522" s="90">
        <v>-82.235816999999997</v>
      </c>
      <c r="F522" s="6">
        <f t="shared" si="86"/>
        <v>9.2848666666666997</v>
      </c>
      <c r="G522" s="6">
        <f t="shared" si="84"/>
        <v>-84.597793999999993</v>
      </c>
      <c r="J522" s="90">
        <v>5218200000</v>
      </c>
      <c r="K522" s="90">
        <v>-99.908195000000006</v>
      </c>
      <c r="L522" s="90">
        <v>-90.236312999999996</v>
      </c>
      <c r="N522" s="6">
        <f t="shared" si="87"/>
        <v>9.2848666666666997</v>
      </c>
      <c r="O522" s="6">
        <f t="shared" si="85"/>
        <v>-97.179573000000005</v>
      </c>
    </row>
    <row r="523" spans="2:15" x14ac:dyDescent="0.25">
      <c r="B523" s="90">
        <v>5707088888.8888998</v>
      </c>
      <c r="C523" s="90">
        <v>-101.71409</v>
      </c>
      <c r="D523" s="90">
        <v>-94.580680999999998</v>
      </c>
      <c r="F523" s="6">
        <f t="shared" si="86"/>
        <v>10.0182</v>
      </c>
      <c r="G523" s="6">
        <f t="shared" si="84"/>
        <v>-85.971656999999993</v>
      </c>
      <c r="J523" s="90">
        <v>5707088888.8888998</v>
      </c>
      <c r="K523" s="90">
        <v>-105.01381000000001</v>
      </c>
      <c r="L523" s="90">
        <v>-95.487494999999996</v>
      </c>
      <c r="N523" s="6">
        <f t="shared" si="87"/>
        <v>10.0182</v>
      </c>
      <c r="O523" s="6">
        <f t="shared" si="85"/>
        <v>-85.508056999999994</v>
      </c>
    </row>
    <row r="524" spans="2:15" x14ac:dyDescent="0.25">
      <c r="B524" s="90">
        <v>6195977777.7777996</v>
      </c>
      <c r="C524" s="90">
        <v>-81.000709999999998</v>
      </c>
      <c r="D524" s="90">
        <v>-73.775527999999994</v>
      </c>
      <c r="F524" s="6">
        <f t="shared" si="86"/>
        <v>10.751533333333001</v>
      </c>
      <c r="G524" s="6">
        <f t="shared" si="84"/>
        <v>-77.477615</v>
      </c>
      <c r="J524" s="90">
        <v>6195977777.7777996</v>
      </c>
      <c r="K524" s="90">
        <v>-121.40816</v>
      </c>
      <c r="L524" s="90">
        <v>-112.17506</v>
      </c>
      <c r="N524" s="6">
        <f t="shared" si="87"/>
        <v>10.751533333333001</v>
      </c>
      <c r="O524" s="6">
        <f t="shared" si="85"/>
        <v>-89.541954000000004</v>
      </c>
    </row>
    <row r="525" spans="2:15" x14ac:dyDescent="0.25">
      <c r="B525" s="90">
        <v>6684866666.6667004</v>
      </c>
      <c r="C525" s="90">
        <v>-91.272132999999997</v>
      </c>
      <c r="D525" s="90">
        <v>-83.391623999999993</v>
      </c>
      <c r="F525" s="6">
        <f t="shared" si="86"/>
        <v>11.484866666666999</v>
      </c>
      <c r="G525" s="6">
        <f t="shared" si="84"/>
        <v>-69.173096000000001</v>
      </c>
      <c r="J525" s="90">
        <v>6684866666.6667004</v>
      </c>
      <c r="K525" s="90">
        <v>-103.49567</v>
      </c>
      <c r="L525" s="90">
        <v>-94.202087000000006</v>
      </c>
      <c r="N525" s="6">
        <f t="shared" si="87"/>
        <v>11.484866666666999</v>
      </c>
      <c r="O525" s="6">
        <f t="shared" si="85"/>
        <v>-83.616637999999995</v>
      </c>
    </row>
    <row r="526" spans="2:15" x14ac:dyDescent="0.25">
      <c r="B526" s="90">
        <v>7173755555.5556002</v>
      </c>
      <c r="C526" s="90">
        <v>-87.273964000000007</v>
      </c>
      <c r="D526" s="90">
        <v>-78.722862000000006</v>
      </c>
      <c r="F526" s="6">
        <f t="shared" si="86"/>
        <v>12.2182</v>
      </c>
      <c r="G526" s="6">
        <f t="shared" si="84"/>
        <v>-70.620018000000002</v>
      </c>
      <c r="J526" s="90">
        <v>7173755555.5556002</v>
      </c>
      <c r="K526" s="90">
        <v>-109.39761</v>
      </c>
      <c r="L526" s="90">
        <v>-99.500206000000006</v>
      </c>
      <c r="N526" s="6">
        <f t="shared" si="87"/>
        <v>12.2182</v>
      </c>
      <c r="O526" s="6">
        <f t="shared" si="85"/>
        <v>-73.213676000000007</v>
      </c>
    </row>
    <row r="527" spans="2:15" x14ac:dyDescent="0.25">
      <c r="B527" s="90">
        <v>7662644444.4443998</v>
      </c>
      <c r="C527" s="90">
        <v>-80.398651000000001</v>
      </c>
      <c r="D527" s="90">
        <v>-71.391548</v>
      </c>
      <c r="F527" s="6">
        <f t="shared" si="86"/>
        <v>12.951533333333</v>
      </c>
      <c r="G527" s="6">
        <f t="shared" si="84"/>
        <v>-65.530806999999996</v>
      </c>
      <c r="J527" s="90">
        <v>7662644444.4443998</v>
      </c>
      <c r="K527" s="90">
        <v>-101.62492</v>
      </c>
      <c r="L527" s="90">
        <v>-90.035843</v>
      </c>
      <c r="N527" s="6">
        <f t="shared" si="87"/>
        <v>12.951533333333</v>
      </c>
      <c r="O527" s="6">
        <f t="shared" si="85"/>
        <v>-83.520163999999994</v>
      </c>
    </row>
    <row r="528" spans="2:15" x14ac:dyDescent="0.25">
      <c r="B528" s="90">
        <v>8151533333.3332996</v>
      </c>
      <c r="C528" s="90">
        <v>-79.341789000000006</v>
      </c>
      <c r="D528" s="90">
        <v>-69.344215000000005</v>
      </c>
      <c r="F528" s="6">
        <f t="shared" si="86"/>
        <v>13.684866666667</v>
      </c>
      <c r="G528" s="6">
        <f t="shared" si="84"/>
        <v>-64.355209000000002</v>
      </c>
      <c r="J528" s="90">
        <v>8151533333.3332996</v>
      </c>
      <c r="K528" s="90">
        <v>-98.130302</v>
      </c>
      <c r="L528" s="90">
        <v>-86.405845999999997</v>
      </c>
      <c r="N528" s="6">
        <f t="shared" si="87"/>
        <v>13.684866666667</v>
      </c>
      <c r="O528" s="6">
        <f t="shared" si="85"/>
        <v>-86.184402000000006</v>
      </c>
    </row>
    <row r="529" spans="2:16" x14ac:dyDescent="0.25">
      <c r="B529" s="90">
        <v>8640422222.2222004</v>
      </c>
      <c r="C529" s="90">
        <v>-79.217094000000003</v>
      </c>
      <c r="D529" s="90">
        <v>-68.476310999999995</v>
      </c>
      <c r="F529" s="6">
        <f t="shared" si="86"/>
        <v>14.418200000000001</v>
      </c>
      <c r="G529" s="6">
        <f t="shared" si="84"/>
        <v>-65.557167000000007</v>
      </c>
      <c r="J529" s="90">
        <v>8640422222.2222004</v>
      </c>
      <c r="K529" s="90">
        <v>-92.842865000000003</v>
      </c>
      <c r="L529" s="90">
        <v>-81.346030999999996</v>
      </c>
      <c r="N529" s="6">
        <f t="shared" si="87"/>
        <v>14.418200000000001</v>
      </c>
      <c r="O529" s="6">
        <f t="shared" si="85"/>
        <v>-80.074562</v>
      </c>
    </row>
    <row r="530" spans="2:16" x14ac:dyDescent="0.25">
      <c r="B530" s="90">
        <v>9129311111.1110992</v>
      </c>
      <c r="C530" s="90">
        <v>-74.051483000000005</v>
      </c>
      <c r="D530" s="90">
        <v>-62.933456</v>
      </c>
      <c r="F530" s="6" t="s">
        <v>21</v>
      </c>
      <c r="J530" s="90">
        <v>9129311111.1110992</v>
      </c>
      <c r="K530" s="90">
        <v>-90.579009999999997</v>
      </c>
      <c r="L530" s="90">
        <v>-78.430153000000004</v>
      </c>
      <c r="N530" s="6" t="s">
        <v>21</v>
      </c>
    </row>
    <row r="531" spans="2:16" x14ac:dyDescent="0.25">
      <c r="B531" s="90">
        <v>9618200000</v>
      </c>
      <c r="C531" s="90">
        <v>-60.05386</v>
      </c>
      <c r="D531" s="90">
        <v>-48.424759000000002</v>
      </c>
      <c r="J531" s="90">
        <v>9618200000</v>
      </c>
      <c r="K531" s="90">
        <v>-97.958786000000003</v>
      </c>
      <c r="L531" s="90">
        <v>-83.392173999999997</v>
      </c>
    </row>
    <row r="532" spans="2:16" x14ac:dyDescent="0.25">
      <c r="B532" s="90" t="s">
        <v>21</v>
      </c>
      <c r="C532" s="90"/>
      <c r="D532" s="90"/>
      <c r="J532" s="90" t="s">
        <v>21</v>
      </c>
      <c r="K532" s="90"/>
      <c r="L532" s="90"/>
    </row>
    <row r="533" spans="2:16" x14ac:dyDescent="0.25">
      <c r="B533" s="90"/>
      <c r="C533" s="90"/>
      <c r="D533" s="90"/>
      <c r="F533" s="6" t="s">
        <v>43</v>
      </c>
      <c r="J533" s="90"/>
      <c r="K533" s="90"/>
      <c r="L533" s="90"/>
      <c r="N533" s="6" t="s">
        <v>43</v>
      </c>
    </row>
    <row r="534" spans="2:16" ht="15.75" x14ac:dyDescent="0.25">
      <c r="B534" s="90"/>
      <c r="C534" s="90"/>
      <c r="D534" s="90"/>
      <c r="F534" s="6" t="s">
        <v>19</v>
      </c>
      <c r="G534" s="6" t="str">
        <f t="shared" ref="G534:G553" si="88">D560</f>
        <v>5Rx4L dBc(DB)</v>
      </c>
      <c r="H534" s="35">
        <v>5</v>
      </c>
      <c r="J534" s="90"/>
      <c r="K534" s="90"/>
      <c r="L534" s="90"/>
      <c r="N534" s="6" t="s">
        <v>19</v>
      </c>
      <c r="O534" s="6" t="str">
        <f t="shared" ref="O534:O553" si="89">L560</f>
        <v>5Rx4L dBc(DB)</v>
      </c>
      <c r="P534" s="35">
        <v>5</v>
      </c>
    </row>
    <row r="535" spans="2:16" ht="15.75" x14ac:dyDescent="0.25">
      <c r="B535" s="90" t="s">
        <v>42</v>
      </c>
      <c r="C535" s="90"/>
      <c r="D535" s="90"/>
      <c r="F535" s="6">
        <f t="shared" ref="F535:F553" si="90">B561/1000000000</f>
        <v>1.6182000000000001</v>
      </c>
      <c r="G535" s="6">
        <f t="shared" si="88"/>
        <v>-67.114288000000002</v>
      </c>
      <c r="H535" s="36">
        <f>ABS(AVERAGE(G535:G553)-(H534-1)*15)</f>
        <v>138.02639615789474</v>
      </c>
      <c r="J535" s="90" t="s">
        <v>42</v>
      </c>
      <c r="K535" s="90"/>
      <c r="L535" s="90"/>
      <c r="N535" s="6">
        <f t="shared" ref="N535:N553" si="91">J561/1000000000</f>
        <v>1.6182000000000001</v>
      </c>
      <c r="O535" s="6">
        <f t="shared" si="89"/>
        <v>-87.123856000000004</v>
      </c>
      <c r="P535" s="36">
        <f>ABS(AVERAGE(O535:O553)-(P534-1)*15)</f>
        <v>149.82183100000003</v>
      </c>
    </row>
    <row r="536" spans="2:16" x14ac:dyDescent="0.25">
      <c r="B536" s="90" t="s">
        <v>19</v>
      </c>
      <c r="C536" s="90" t="s">
        <v>278</v>
      </c>
      <c r="D536" s="90" t="s">
        <v>279</v>
      </c>
      <c r="F536" s="6">
        <f t="shared" si="90"/>
        <v>2.5959777777777999</v>
      </c>
      <c r="G536" s="6">
        <f t="shared" si="88"/>
        <v>-66.542282</v>
      </c>
      <c r="J536" s="90" t="s">
        <v>19</v>
      </c>
      <c r="K536" s="90" t="s">
        <v>278</v>
      </c>
      <c r="L536" s="90" t="s">
        <v>279</v>
      </c>
      <c r="N536" s="6">
        <f t="shared" si="91"/>
        <v>2.5959777777777999</v>
      </c>
      <c r="O536" s="6">
        <f t="shared" si="89"/>
        <v>-87.124511999999996</v>
      </c>
    </row>
    <row r="537" spans="2:16" x14ac:dyDescent="0.25">
      <c r="B537" s="90">
        <v>1218200000</v>
      </c>
      <c r="C537" s="90">
        <v>-65.440819000000005</v>
      </c>
      <c r="D537" s="90">
        <v>-58.976165999999999</v>
      </c>
      <c r="F537" s="6">
        <f t="shared" si="90"/>
        <v>3.5737555555556</v>
      </c>
      <c r="G537" s="6">
        <f t="shared" si="88"/>
        <v>-67.667038000000005</v>
      </c>
      <c r="J537" s="90">
        <v>1218200000</v>
      </c>
      <c r="K537" s="90">
        <v>-106.7718</v>
      </c>
      <c r="L537" s="90">
        <v>-96.745223999999993</v>
      </c>
      <c r="N537" s="6">
        <f t="shared" si="91"/>
        <v>3.5737555555556</v>
      </c>
      <c r="O537" s="6">
        <f t="shared" si="89"/>
        <v>-95.252739000000005</v>
      </c>
    </row>
    <row r="538" spans="2:16" x14ac:dyDescent="0.25">
      <c r="B538" s="90">
        <v>1951533333.3333001</v>
      </c>
      <c r="C538" s="90">
        <v>-80.047661000000005</v>
      </c>
      <c r="D538" s="90">
        <v>-72.871178</v>
      </c>
      <c r="F538" s="6">
        <f t="shared" si="90"/>
        <v>4.5515333333332997</v>
      </c>
      <c r="G538" s="6">
        <f t="shared" si="88"/>
        <v>-75.832642000000007</v>
      </c>
      <c r="J538" s="90">
        <v>1951533333.3333001</v>
      </c>
      <c r="K538" s="90">
        <v>-98.151679999999999</v>
      </c>
      <c r="L538" s="90">
        <v>-89.740662</v>
      </c>
      <c r="N538" s="6">
        <f t="shared" si="91"/>
        <v>4.5515333333332997</v>
      </c>
      <c r="O538" s="6">
        <f t="shared" si="89"/>
        <v>-98.109741</v>
      </c>
    </row>
    <row r="539" spans="2:16" x14ac:dyDescent="0.25">
      <c r="B539" s="90">
        <v>2684866666.6666999</v>
      </c>
      <c r="C539" s="90">
        <v>-74.118049999999997</v>
      </c>
      <c r="D539" s="90">
        <v>-67.503387000000004</v>
      </c>
      <c r="F539" s="6">
        <f t="shared" si="90"/>
        <v>5.5293111111111006</v>
      </c>
      <c r="G539" s="6">
        <f t="shared" si="88"/>
        <v>-79.510093999999995</v>
      </c>
      <c r="J539" s="90">
        <v>2684866666.6666999</v>
      </c>
      <c r="K539" s="90">
        <v>-94.807113999999999</v>
      </c>
      <c r="L539" s="90">
        <v>-86.448752999999996</v>
      </c>
      <c r="N539" s="6">
        <f t="shared" si="91"/>
        <v>5.5293111111111006</v>
      </c>
      <c r="O539" s="6">
        <f t="shared" si="89"/>
        <v>-86.548225000000002</v>
      </c>
    </row>
    <row r="540" spans="2:16" x14ac:dyDescent="0.25">
      <c r="B540" s="90">
        <v>3418200000</v>
      </c>
      <c r="C540" s="90">
        <v>-64.435539000000006</v>
      </c>
      <c r="D540" s="90">
        <v>-57.759621000000003</v>
      </c>
      <c r="F540" s="6">
        <f t="shared" si="90"/>
        <v>6.5070888888888998</v>
      </c>
      <c r="G540" s="6">
        <f t="shared" si="88"/>
        <v>-76.095444000000001</v>
      </c>
      <c r="J540" s="90">
        <v>3418200000</v>
      </c>
      <c r="K540" s="90">
        <v>-81.965110999999993</v>
      </c>
      <c r="L540" s="90">
        <v>-73.618530000000007</v>
      </c>
      <c r="N540" s="6">
        <f t="shared" si="91"/>
        <v>6.5070888888888998</v>
      </c>
      <c r="O540" s="6">
        <f t="shared" si="89"/>
        <v>-84.711776999999998</v>
      </c>
    </row>
    <row r="541" spans="2:16" x14ac:dyDescent="0.25">
      <c r="B541" s="90">
        <v>4151533333.3333001</v>
      </c>
      <c r="C541" s="90">
        <v>-65.97242</v>
      </c>
      <c r="D541" s="90">
        <v>-59.422947000000001</v>
      </c>
      <c r="F541" s="6">
        <f t="shared" si="90"/>
        <v>7.4848666666667008</v>
      </c>
      <c r="G541" s="6">
        <f t="shared" si="88"/>
        <v>-85.223892000000006</v>
      </c>
      <c r="J541" s="90">
        <v>4151533333.3333001</v>
      </c>
      <c r="K541" s="90">
        <v>-78.730804000000006</v>
      </c>
      <c r="L541" s="90">
        <v>-70.752898999999999</v>
      </c>
      <c r="N541" s="6">
        <f t="shared" si="91"/>
        <v>7.4848666666667008</v>
      </c>
      <c r="O541" s="6">
        <f t="shared" si="89"/>
        <v>-90.112755000000007</v>
      </c>
    </row>
    <row r="542" spans="2:16" x14ac:dyDescent="0.25">
      <c r="B542" s="90">
        <v>4884866666.6667004</v>
      </c>
      <c r="C542" s="90">
        <v>-70.854506999999998</v>
      </c>
      <c r="D542" s="90">
        <v>-64.100266000000005</v>
      </c>
      <c r="F542" s="6">
        <f t="shared" si="90"/>
        <v>8.4626444444444004</v>
      </c>
      <c r="G542" s="6">
        <f t="shared" si="88"/>
        <v>-73.051986999999997</v>
      </c>
      <c r="J542" s="90">
        <v>4884866666.6667004</v>
      </c>
      <c r="K542" s="90">
        <v>-82.490486000000004</v>
      </c>
      <c r="L542" s="90">
        <v>-74.031097000000003</v>
      </c>
      <c r="N542" s="6">
        <f t="shared" si="91"/>
        <v>8.4626444444444004</v>
      </c>
      <c r="O542" s="6">
        <f t="shared" si="89"/>
        <v>-95.97184</v>
      </c>
    </row>
    <row r="543" spans="2:16" x14ac:dyDescent="0.25">
      <c r="B543" s="90">
        <v>5618200000</v>
      </c>
      <c r="C543" s="90">
        <v>-75.360664</v>
      </c>
      <c r="D543" s="90">
        <v>-67.904404</v>
      </c>
      <c r="F543" s="6">
        <f t="shared" si="90"/>
        <v>9.4404222222221996</v>
      </c>
      <c r="G543" s="6">
        <f t="shared" si="88"/>
        <v>-71.128013999999993</v>
      </c>
      <c r="J543" s="90">
        <v>5618200000</v>
      </c>
      <c r="K543" s="90">
        <v>-87.197823</v>
      </c>
      <c r="L543" s="90">
        <v>-78.657088999999999</v>
      </c>
      <c r="N543" s="6">
        <f t="shared" si="91"/>
        <v>9.4404222222221996</v>
      </c>
      <c r="O543" s="6">
        <f t="shared" si="89"/>
        <v>-84.182891999999995</v>
      </c>
    </row>
    <row r="544" spans="2:16" x14ac:dyDescent="0.25">
      <c r="B544" s="90">
        <v>6351533333.3332996</v>
      </c>
      <c r="C544" s="90">
        <v>-77.310112000000004</v>
      </c>
      <c r="D544" s="90">
        <v>-70.054230000000004</v>
      </c>
      <c r="F544" s="6">
        <f t="shared" si="90"/>
        <v>10.418200000000001</v>
      </c>
      <c r="G544" s="6">
        <f t="shared" si="88"/>
        <v>-87.516045000000005</v>
      </c>
      <c r="J544" s="90">
        <v>6351533333.3332996</v>
      </c>
      <c r="K544" s="90">
        <v>-92.138344000000004</v>
      </c>
      <c r="L544" s="90">
        <v>-83.264999000000003</v>
      </c>
      <c r="N544" s="6">
        <f t="shared" si="91"/>
        <v>10.418200000000001</v>
      </c>
      <c r="O544" s="6">
        <f t="shared" si="89"/>
        <v>-87.675331</v>
      </c>
    </row>
    <row r="545" spans="2:16" x14ac:dyDescent="0.25">
      <c r="B545" s="90">
        <v>7084866666.6667004</v>
      </c>
      <c r="C545" s="90">
        <v>-71.004645999999994</v>
      </c>
      <c r="D545" s="90">
        <v>-63.139366000000003</v>
      </c>
      <c r="F545" s="6">
        <f t="shared" si="90"/>
        <v>11.395977777778</v>
      </c>
      <c r="G545" s="6">
        <f t="shared" si="88"/>
        <v>-83.138626000000002</v>
      </c>
      <c r="J545" s="90">
        <v>7084866666.6667004</v>
      </c>
      <c r="K545" s="90">
        <v>-101.09807000000001</v>
      </c>
      <c r="L545" s="90">
        <v>-91.587219000000005</v>
      </c>
      <c r="N545" s="6">
        <f t="shared" si="91"/>
        <v>11.395977777778</v>
      </c>
      <c r="O545" s="6">
        <f t="shared" si="89"/>
        <v>-88.566672999999994</v>
      </c>
    </row>
    <row r="546" spans="2:16" x14ac:dyDescent="0.25">
      <c r="B546" s="90">
        <v>7818200000</v>
      </c>
      <c r="C546" s="90">
        <v>-92.876846</v>
      </c>
      <c r="D546" s="90">
        <v>-85.652618000000004</v>
      </c>
      <c r="F546" s="6">
        <f t="shared" si="90"/>
        <v>12.373755555556</v>
      </c>
      <c r="G546" s="6">
        <f t="shared" si="88"/>
        <v>-87.236632999999998</v>
      </c>
      <c r="J546" s="90">
        <v>7818200000</v>
      </c>
      <c r="K546" s="90">
        <v>-96.141045000000005</v>
      </c>
      <c r="L546" s="90">
        <v>-86.469161999999997</v>
      </c>
      <c r="N546" s="6">
        <f t="shared" si="91"/>
        <v>12.373755555556</v>
      </c>
      <c r="O546" s="6">
        <f t="shared" si="89"/>
        <v>-89.526978</v>
      </c>
    </row>
    <row r="547" spans="2:16" x14ac:dyDescent="0.25">
      <c r="B547" s="90">
        <v>8551533333.3332996</v>
      </c>
      <c r="C547" s="90">
        <v>-90.678177000000005</v>
      </c>
      <c r="D547" s="90">
        <v>-83.544769000000002</v>
      </c>
      <c r="F547" s="6">
        <f t="shared" si="90"/>
        <v>13.351533333333</v>
      </c>
      <c r="G547" s="6">
        <f t="shared" si="88"/>
        <v>-94.208809000000002</v>
      </c>
      <c r="J547" s="90">
        <v>8551533333.3332996</v>
      </c>
      <c r="K547" s="90">
        <v>-89.757651999999993</v>
      </c>
      <c r="L547" s="90">
        <v>-80.231339000000006</v>
      </c>
      <c r="N547" s="6">
        <f t="shared" si="91"/>
        <v>13.351533333333</v>
      </c>
      <c r="O547" s="6">
        <f t="shared" si="89"/>
        <v>-87.868408000000002</v>
      </c>
    </row>
    <row r="548" spans="2:16" x14ac:dyDescent="0.25">
      <c r="B548" s="90">
        <v>9284866666.6667004</v>
      </c>
      <c r="C548" s="90">
        <v>-91.822975</v>
      </c>
      <c r="D548" s="90">
        <v>-84.597793999999993</v>
      </c>
      <c r="F548" s="6">
        <f t="shared" si="90"/>
        <v>14.329311111111</v>
      </c>
      <c r="G548" s="6">
        <f t="shared" si="88"/>
        <v>-77.081969999999998</v>
      </c>
      <c r="J548" s="90">
        <v>9284866666.6667004</v>
      </c>
      <c r="K548" s="90">
        <v>-106.41267000000001</v>
      </c>
      <c r="L548" s="90">
        <v>-97.179573000000005</v>
      </c>
      <c r="N548" s="6">
        <f t="shared" si="91"/>
        <v>14.329311111111</v>
      </c>
      <c r="O548" s="6">
        <f t="shared" si="89"/>
        <v>-94.175040999999993</v>
      </c>
    </row>
    <row r="549" spans="2:16" x14ac:dyDescent="0.25">
      <c r="B549" s="90">
        <v>10018200000</v>
      </c>
      <c r="C549" s="90">
        <v>-93.852164999999999</v>
      </c>
      <c r="D549" s="90">
        <v>-85.971656999999993</v>
      </c>
      <c r="F549" s="6">
        <f t="shared" si="90"/>
        <v>15.307088888889</v>
      </c>
      <c r="G549" s="6">
        <f t="shared" si="88"/>
        <v>-87.413016999999996</v>
      </c>
      <c r="J549" s="90">
        <v>10018200000</v>
      </c>
      <c r="K549" s="90">
        <v>-94.801627999999994</v>
      </c>
      <c r="L549" s="90">
        <v>-85.508056999999994</v>
      </c>
      <c r="N549" s="6">
        <f t="shared" si="91"/>
        <v>15.307088888889</v>
      </c>
      <c r="O549" s="6">
        <f t="shared" si="89"/>
        <v>-102.44968</v>
      </c>
    </row>
    <row r="550" spans="2:16" x14ac:dyDescent="0.25">
      <c r="B550" s="90">
        <v>10751533333.333</v>
      </c>
      <c r="C550" s="90">
        <v>-86.028717</v>
      </c>
      <c r="D550" s="90">
        <v>-77.477615</v>
      </c>
      <c r="F550" s="6">
        <f t="shared" si="90"/>
        <v>16.284866666667</v>
      </c>
      <c r="G550" s="6">
        <f t="shared" si="88"/>
        <v>-81.734589</v>
      </c>
      <c r="J550" s="90">
        <v>10751533333.333</v>
      </c>
      <c r="K550" s="90">
        <v>-99.439362000000003</v>
      </c>
      <c r="L550" s="90">
        <v>-89.541954000000004</v>
      </c>
      <c r="N550" s="6">
        <f t="shared" si="91"/>
        <v>16.284866666667</v>
      </c>
      <c r="O550" s="6">
        <f t="shared" si="89"/>
        <v>-81.324112</v>
      </c>
    </row>
    <row r="551" spans="2:16" x14ac:dyDescent="0.25">
      <c r="B551" s="90">
        <v>11484866666.667</v>
      </c>
      <c r="C551" s="90">
        <v>-78.180190999999994</v>
      </c>
      <c r="D551" s="90">
        <v>-69.173096000000001</v>
      </c>
      <c r="F551" s="6">
        <f t="shared" si="90"/>
        <v>17.262644444444</v>
      </c>
      <c r="G551" s="6">
        <f t="shared" si="88"/>
        <v>-82.414253000000002</v>
      </c>
      <c r="J551" s="90">
        <v>11484866666.667</v>
      </c>
      <c r="K551" s="90">
        <v>-95.205719000000002</v>
      </c>
      <c r="L551" s="90">
        <v>-83.616637999999995</v>
      </c>
      <c r="N551" s="6">
        <f t="shared" si="91"/>
        <v>17.262644444444</v>
      </c>
      <c r="O551" s="6">
        <f t="shared" si="89"/>
        <v>-97.009377000000001</v>
      </c>
    </row>
    <row r="552" spans="2:16" x14ac:dyDescent="0.25">
      <c r="B552" s="90">
        <v>12218200000</v>
      </c>
      <c r="C552" s="90">
        <v>-80.617592000000002</v>
      </c>
      <c r="D552" s="90">
        <v>-70.620018000000002</v>
      </c>
      <c r="F552" s="6">
        <f t="shared" si="90"/>
        <v>18.240422222222001</v>
      </c>
      <c r="G552" s="6">
        <f t="shared" si="88"/>
        <v>-75.013817000000003</v>
      </c>
      <c r="J552" s="90">
        <v>12218200000</v>
      </c>
      <c r="K552" s="90">
        <v>-84.938132999999993</v>
      </c>
      <c r="L552" s="90">
        <v>-73.213676000000007</v>
      </c>
      <c r="N552" s="6">
        <f t="shared" si="91"/>
        <v>18.240422222222001</v>
      </c>
      <c r="O552" s="6">
        <f t="shared" si="89"/>
        <v>-85.106110000000001</v>
      </c>
    </row>
    <row r="553" spans="2:16" x14ac:dyDescent="0.25">
      <c r="B553" s="90">
        <v>12951533333.333</v>
      </c>
      <c r="C553" s="90">
        <v>-76.271591000000001</v>
      </c>
      <c r="D553" s="90">
        <v>-65.530806999999996</v>
      </c>
      <c r="F553" s="6">
        <f t="shared" si="90"/>
        <v>19.2182</v>
      </c>
      <c r="G553" s="6">
        <f t="shared" si="88"/>
        <v>-64.578086999999996</v>
      </c>
      <c r="J553" s="90">
        <v>12951533333.333</v>
      </c>
      <c r="K553" s="90">
        <v>-95.016998000000001</v>
      </c>
      <c r="L553" s="90">
        <v>-83.520163999999994</v>
      </c>
      <c r="N553" s="6">
        <f t="shared" si="91"/>
        <v>19.2182</v>
      </c>
      <c r="O553" s="6">
        <f t="shared" si="89"/>
        <v>-83.774742000000003</v>
      </c>
    </row>
    <row r="554" spans="2:16" x14ac:dyDescent="0.25">
      <c r="B554" s="90">
        <v>13684866666.667</v>
      </c>
      <c r="C554" s="90">
        <v>-75.473236</v>
      </c>
      <c r="D554" s="90">
        <v>-64.355209000000002</v>
      </c>
      <c r="F554" s="6" t="s">
        <v>21</v>
      </c>
      <c r="J554" s="90">
        <v>13684866666.667</v>
      </c>
      <c r="K554" s="90">
        <v>-98.333259999999996</v>
      </c>
      <c r="L554" s="90">
        <v>-86.184402000000006</v>
      </c>
      <c r="N554" s="6" t="s">
        <v>21</v>
      </c>
    </row>
    <row r="555" spans="2:16" x14ac:dyDescent="0.25">
      <c r="B555" s="90">
        <v>14418200000</v>
      </c>
      <c r="C555" s="90">
        <v>-77.186272000000002</v>
      </c>
      <c r="D555" s="90">
        <v>-65.557167000000007</v>
      </c>
      <c r="J555" s="90">
        <v>14418200000</v>
      </c>
      <c r="K555" s="90">
        <v>-94.641174000000007</v>
      </c>
      <c r="L555" s="90">
        <v>-80.074562</v>
      </c>
    </row>
    <row r="556" spans="2:16" x14ac:dyDescent="0.25">
      <c r="B556" s="90" t="s">
        <v>21</v>
      </c>
      <c r="C556" s="90"/>
      <c r="D556" s="90"/>
      <c r="J556" s="90" t="s">
        <v>21</v>
      </c>
      <c r="K556" s="90"/>
      <c r="L556" s="90"/>
    </row>
    <row r="557" spans="2:16" x14ac:dyDescent="0.25">
      <c r="B557" s="90"/>
      <c r="C557" s="90"/>
      <c r="D557" s="90"/>
      <c r="F557" s="6" t="s">
        <v>44</v>
      </c>
      <c r="J557" s="90"/>
      <c r="K557" s="90"/>
      <c r="L557" s="90"/>
      <c r="N557" s="6" t="s">
        <v>44</v>
      </c>
    </row>
    <row r="558" spans="2:16" ht="15.75" x14ac:dyDescent="0.25">
      <c r="B558" s="90"/>
      <c r="C558" s="90"/>
      <c r="D558" s="90"/>
      <c r="F558" s="6" t="s">
        <v>19</v>
      </c>
      <c r="G558" s="6" t="str">
        <f t="shared" ref="G558:G577" si="92">D584</f>
        <v>5Rx5L dBc(DB)</v>
      </c>
      <c r="H558" s="35">
        <v>5</v>
      </c>
      <c r="J558" s="90"/>
      <c r="K558" s="90"/>
      <c r="L558" s="90"/>
      <c r="N558" s="6" t="s">
        <v>19</v>
      </c>
      <c r="O558" s="6" t="str">
        <f t="shared" ref="O558:O577" si="93">L584</f>
        <v>5Rx5L dBc(DB)</v>
      </c>
      <c r="P558" s="35">
        <v>5</v>
      </c>
    </row>
    <row r="559" spans="2:16" ht="15.75" x14ac:dyDescent="0.25">
      <c r="B559" s="90" t="s">
        <v>43</v>
      </c>
      <c r="C559" s="90"/>
      <c r="D559" s="90"/>
      <c r="F559" s="6">
        <f t="shared" ref="F559:F577" si="94">B585/1000000000</f>
        <v>1.9818</v>
      </c>
      <c r="G559" s="6">
        <f t="shared" si="92"/>
        <v>-51.675831000000002</v>
      </c>
      <c r="H559" s="36">
        <f>ABS(AVERAGE(G559:G577)-(H558-1)*15)</f>
        <v>129.57592078947368</v>
      </c>
      <c r="J559" s="90" t="s">
        <v>43</v>
      </c>
      <c r="K559" s="90"/>
      <c r="L559" s="90"/>
      <c r="N559" s="6">
        <f t="shared" ref="N559:N577" si="95">J585/1000000000</f>
        <v>1.9818</v>
      </c>
      <c r="O559" s="6">
        <f t="shared" si="93"/>
        <v>-94.260834000000003</v>
      </c>
      <c r="P559" s="36">
        <f>ABS(AVERAGE(O559:O577)-(P558-1)*15)</f>
        <v>146.08590900000002</v>
      </c>
    </row>
    <row r="560" spans="2:16" x14ac:dyDescent="0.25">
      <c r="B560" s="90" t="s">
        <v>19</v>
      </c>
      <c r="C560" s="90" t="s">
        <v>280</v>
      </c>
      <c r="D560" s="90" t="s">
        <v>281</v>
      </c>
      <c r="F560" s="6">
        <f t="shared" si="94"/>
        <v>3.2040222222221999</v>
      </c>
      <c r="G560" s="6">
        <f t="shared" si="92"/>
        <v>-59.236308999999999</v>
      </c>
      <c r="J560" s="90" t="s">
        <v>19</v>
      </c>
      <c r="K560" s="90" t="s">
        <v>280</v>
      </c>
      <c r="L560" s="90" t="s">
        <v>281</v>
      </c>
      <c r="N560" s="6">
        <f t="shared" si="95"/>
        <v>3.2040222222221999</v>
      </c>
      <c r="O560" s="6">
        <f t="shared" si="93"/>
        <v>-81.000534000000002</v>
      </c>
    </row>
    <row r="561" spans="2:15" x14ac:dyDescent="0.25">
      <c r="B561" s="90">
        <v>1618200000</v>
      </c>
      <c r="C561" s="90">
        <v>-73.578941</v>
      </c>
      <c r="D561" s="90">
        <v>-67.114288000000002</v>
      </c>
      <c r="F561" s="6">
        <f t="shared" si="94"/>
        <v>4.4262444444444</v>
      </c>
      <c r="G561" s="6">
        <f t="shared" si="92"/>
        <v>-54.635047999999998</v>
      </c>
      <c r="J561" s="90">
        <v>1618200000</v>
      </c>
      <c r="K561" s="90">
        <v>-97.150429000000003</v>
      </c>
      <c r="L561" s="90">
        <v>-87.123856000000004</v>
      </c>
      <c r="N561" s="6">
        <f t="shared" si="95"/>
        <v>4.4262444444444</v>
      </c>
      <c r="O561" s="6">
        <f t="shared" si="93"/>
        <v>-77.614777000000004</v>
      </c>
    </row>
    <row r="562" spans="2:15" x14ac:dyDescent="0.25">
      <c r="B562" s="90">
        <v>2595977777.7778001</v>
      </c>
      <c r="C562" s="90">
        <v>-73.718765000000005</v>
      </c>
      <c r="D562" s="90">
        <v>-66.542282</v>
      </c>
      <c r="F562" s="6">
        <f t="shared" si="94"/>
        <v>5.6484666666667005</v>
      </c>
      <c r="G562" s="6">
        <f t="shared" si="92"/>
        <v>-60.906815000000002</v>
      </c>
      <c r="J562" s="90">
        <v>2595977777.7778001</v>
      </c>
      <c r="K562" s="90">
        <v>-95.535522</v>
      </c>
      <c r="L562" s="90">
        <v>-87.124511999999996</v>
      </c>
      <c r="N562" s="6">
        <f t="shared" si="95"/>
        <v>5.6484666666667005</v>
      </c>
      <c r="O562" s="6">
        <f t="shared" si="93"/>
        <v>-71.884963999999997</v>
      </c>
    </row>
    <row r="563" spans="2:15" x14ac:dyDescent="0.25">
      <c r="B563" s="90">
        <v>3573755555.5556002</v>
      </c>
      <c r="C563" s="90">
        <v>-74.281700000000001</v>
      </c>
      <c r="D563" s="90">
        <v>-67.667038000000005</v>
      </c>
      <c r="F563" s="6">
        <f t="shared" si="94"/>
        <v>6.8706888888888997</v>
      </c>
      <c r="G563" s="6">
        <f t="shared" si="92"/>
        <v>-62.530880000000003</v>
      </c>
      <c r="J563" s="90">
        <v>3573755555.5556002</v>
      </c>
      <c r="K563" s="90">
        <v>-103.61109999999999</v>
      </c>
      <c r="L563" s="90">
        <v>-95.252739000000005</v>
      </c>
      <c r="N563" s="6">
        <f t="shared" si="95"/>
        <v>6.8706888888888997</v>
      </c>
      <c r="O563" s="6">
        <f t="shared" si="93"/>
        <v>-88.089416999999997</v>
      </c>
    </row>
    <row r="564" spans="2:15" x14ac:dyDescent="0.25">
      <c r="B564" s="90">
        <v>4551533333.3332996</v>
      </c>
      <c r="C564" s="90">
        <v>-82.508567999999997</v>
      </c>
      <c r="D564" s="90">
        <v>-75.832642000000007</v>
      </c>
      <c r="F564" s="6">
        <f t="shared" si="94"/>
        <v>8.0929111111110998</v>
      </c>
      <c r="G564" s="6">
        <f t="shared" si="92"/>
        <v>-73.364318999999995</v>
      </c>
      <c r="J564" s="90">
        <v>4551533333.3332996</v>
      </c>
      <c r="K564" s="90">
        <v>-106.45631</v>
      </c>
      <c r="L564" s="90">
        <v>-98.109741</v>
      </c>
      <c r="N564" s="6">
        <f t="shared" si="95"/>
        <v>8.0929111111110998</v>
      </c>
      <c r="O564" s="6">
        <f t="shared" si="93"/>
        <v>-82.782120000000006</v>
      </c>
    </row>
    <row r="565" spans="2:15" x14ac:dyDescent="0.25">
      <c r="B565" s="90">
        <v>5529311111.1111002</v>
      </c>
      <c r="C565" s="90">
        <v>-86.059569999999994</v>
      </c>
      <c r="D565" s="90">
        <v>-79.510093999999995</v>
      </c>
      <c r="F565" s="6">
        <f t="shared" si="94"/>
        <v>9.3151333333333</v>
      </c>
      <c r="G565" s="6">
        <f t="shared" si="92"/>
        <v>-77.751129000000006</v>
      </c>
      <c r="J565" s="90">
        <v>5529311111.1111002</v>
      </c>
      <c r="K565" s="90">
        <v>-94.526122999999998</v>
      </c>
      <c r="L565" s="90">
        <v>-86.548225000000002</v>
      </c>
      <c r="N565" s="6">
        <f t="shared" si="95"/>
        <v>9.3151333333333</v>
      </c>
      <c r="O565" s="6">
        <f t="shared" si="93"/>
        <v>-78.159301999999997</v>
      </c>
    </row>
    <row r="566" spans="2:15" x14ac:dyDescent="0.25">
      <c r="B566" s="90">
        <v>6507088888.8888998</v>
      </c>
      <c r="C566" s="90">
        <v>-82.849677999999997</v>
      </c>
      <c r="D566" s="90">
        <v>-76.095444000000001</v>
      </c>
      <c r="F566" s="6">
        <f t="shared" si="94"/>
        <v>10.537355555555999</v>
      </c>
      <c r="G566" s="6">
        <f t="shared" si="92"/>
        <v>-71.307861000000003</v>
      </c>
      <c r="J566" s="90">
        <v>6507088888.8888998</v>
      </c>
      <c r="K566" s="90">
        <v>-93.171165000000002</v>
      </c>
      <c r="L566" s="90">
        <v>-84.711776999999998</v>
      </c>
      <c r="N566" s="6">
        <f t="shared" si="95"/>
        <v>10.537355555555999</v>
      </c>
      <c r="O566" s="6">
        <f t="shared" si="93"/>
        <v>-107.63561</v>
      </c>
    </row>
    <row r="567" spans="2:15" x14ac:dyDescent="0.25">
      <c r="B567" s="90">
        <v>7484866666.6667004</v>
      </c>
      <c r="C567" s="90">
        <v>-92.680153000000004</v>
      </c>
      <c r="D567" s="90">
        <v>-85.223892000000006</v>
      </c>
      <c r="F567" s="6">
        <f t="shared" si="94"/>
        <v>11.759577777778</v>
      </c>
      <c r="G567" s="6">
        <f t="shared" si="92"/>
        <v>-63.706733999999997</v>
      </c>
      <c r="J567" s="90">
        <v>7484866666.6667004</v>
      </c>
      <c r="K567" s="90">
        <v>-98.653496000000004</v>
      </c>
      <c r="L567" s="90">
        <v>-90.112755000000007</v>
      </c>
      <c r="N567" s="6">
        <f t="shared" si="95"/>
        <v>11.759577777778</v>
      </c>
      <c r="O567" s="6">
        <f t="shared" si="93"/>
        <v>-91.799698000000006</v>
      </c>
    </row>
    <row r="568" spans="2:15" x14ac:dyDescent="0.25">
      <c r="B568" s="90">
        <v>8462644444.4443998</v>
      </c>
      <c r="C568" s="90">
        <v>-80.307868999999997</v>
      </c>
      <c r="D568" s="90">
        <v>-73.051986999999997</v>
      </c>
      <c r="F568" s="6">
        <f t="shared" si="94"/>
        <v>12.9818</v>
      </c>
      <c r="G568" s="6">
        <f t="shared" si="92"/>
        <v>-76.542732000000001</v>
      </c>
      <c r="J568" s="90">
        <v>8462644444.4443998</v>
      </c>
      <c r="K568" s="90">
        <v>-104.84518</v>
      </c>
      <c r="L568" s="90">
        <v>-95.97184</v>
      </c>
      <c r="N568" s="6">
        <f t="shared" si="95"/>
        <v>12.9818</v>
      </c>
      <c r="O568" s="6">
        <f t="shared" si="93"/>
        <v>-85.595505000000003</v>
      </c>
    </row>
    <row r="569" spans="2:15" x14ac:dyDescent="0.25">
      <c r="B569" s="90">
        <v>9440422222.2222004</v>
      </c>
      <c r="C569" s="90">
        <v>-78.993294000000006</v>
      </c>
      <c r="D569" s="90">
        <v>-71.128013999999993</v>
      </c>
      <c r="F569" s="6">
        <f t="shared" si="94"/>
        <v>14.204022222222001</v>
      </c>
      <c r="G569" s="6">
        <f t="shared" si="92"/>
        <v>-75.508994999999999</v>
      </c>
      <c r="J569" s="90">
        <v>9440422222.2222004</v>
      </c>
      <c r="K569" s="90">
        <v>-93.693741000000003</v>
      </c>
      <c r="L569" s="90">
        <v>-84.182891999999995</v>
      </c>
      <c r="N569" s="6">
        <f t="shared" si="95"/>
        <v>14.204022222222001</v>
      </c>
      <c r="O569" s="6">
        <f t="shared" si="93"/>
        <v>-79.060715000000002</v>
      </c>
    </row>
    <row r="570" spans="2:15" x14ac:dyDescent="0.25">
      <c r="B570" s="90">
        <v>10418200000</v>
      </c>
      <c r="C570" s="90">
        <v>-94.740279999999998</v>
      </c>
      <c r="D570" s="90">
        <v>-87.516045000000005</v>
      </c>
      <c r="F570" s="6">
        <f t="shared" si="94"/>
        <v>15.426244444444</v>
      </c>
      <c r="G570" s="6">
        <f t="shared" si="92"/>
        <v>-76.204964000000004</v>
      </c>
      <c r="J570" s="90">
        <v>10418200000</v>
      </c>
      <c r="K570" s="90">
        <v>-97.347213999999994</v>
      </c>
      <c r="L570" s="90">
        <v>-87.675331</v>
      </c>
      <c r="N570" s="6">
        <f t="shared" si="95"/>
        <v>15.426244444444</v>
      </c>
      <c r="O570" s="6">
        <f t="shared" si="93"/>
        <v>-91.850425999999999</v>
      </c>
    </row>
    <row r="571" spans="2:15" x14ac:dyDescent="0.25">
      <c r="B571" s="90">
        <v>11395977777.778</v>
      </c>
      <c r="C571" s="90">
        <v>-90.272025999999997</v>
      </c>
      <c r="D571" s="90">
        <v>-83.138626000000002</v>
      </c>
      <c r="F571" s="6">
        <f t="shared" si="94"/>
        <v>16.648466666667002</v>
      </c>
      <c r="G571" s="6">
        <f t="shared" si="92"/>
        <v>-77.125327999999996</v>
      </c>
      <c r="J571" s="90">
        <v>11395977777.778</v>
      </c>
      <c r="K571" s="90">
        <v>-98.092986999999994</v>
      </c>
      <c r="L571" s="90">
        <v>-88.566672999999994</v>
      </c>
      <c r="N571" s="6">
        <f t="shared" si="95"/>
        <v>16.648466666667002</v>
      </c>
      <c r="O571" s="6">
        <f t="shared" si="93"/>
        <v>-91.289742000000004</v>
      </c>
    </row>
    <row r="572" spans="2:15" x14ac:dyDescent="0.25">
      <c r="B572" s="90">
        <v>12373755555.556</v>
      </c>
      <c r="C572" s="90">
        <v>-94.461815000000001</v>
      </c>
      <c r="D572" s="90">
        <v>-87.236632999999998</v>
      </c>
      <c r="F572" s="6">
        <f t="shared" si="94"/>
        <v>17.870688888888999</v>
      </c>
      <c r="G572" s="6">
        <f t="shared" si="92"/>
        <v>-75.659569000000005</v>
      </c>
      <c r="J572" s="90">
        <v>12373755555.556</v>
      </c>
      <c r="K572" s="90">
        <v>-98.760063000000002</v>
      </c>
      <c r="L572" s="90">
        <v>-89.526978</v>
      </c>
      <c r="N572" s="6">
        <f t="shared" si="95"/>
        <v>17.870688888888999</v>
      </c>
      <c r="O572" s="6">
        <f t="shared" si="93"/>
        <v>-94.100700000000003</v>
      </c>
    </row>
    <row r="573" spans="2:15" x14ac:dyDescent="0.25">
      <c r="B573" s="90">
        <v>13351533333.333</v>
      </c>
      <c r="C573" s="90">
        <v>-102.08932</v>
      </c>
      <c r="D573" s="90">
        <v>-94.208809000000002</v>
      </c>
      <c r="F573" s="6">
        <f t="shared" si="94"/>
        <v>19.092911111111</v>
      </c>
      <c r="G573" s="6">
        <f t="shared" si="92"/>
        <v>-69.690574999999995</v>
      </c>
      <c r="J573" s="90">
        <v>13351533333.333</v>
      </c>
      <c r="K573" s="90">
        <v>-97.161986999999996</v>
      </c>
      <c r="L573" s="90">
        <v>-87.868408000000002</v>
      </c>
      <c r="N573" s="6">
        <f t="shared" si="95"/>
        <v>19.092911111111</v>
      </c>
      <c r="O573" s="6">
        <f t="shared" si="93"/>
        <v>-85.164153999999996</v>
      </c>
    </row>
    <row r="574" spans="2:15" x14ac:dyDescent="0.25">
      <c r="B574" s="90">
        <v>14329311111.111</v>
      </c>
      <c r="C574" s="90">
        <v>-85.633064000000005</v>
      </c>
      <c r="D574" s="90">
        <v>-77.081969999999998</v>
      </c>
      <c r="F574" s="6">
        <f t="shared" si="94"/>
        <v>20.315133333333002</v>
      </c>
      <c r="G574" s="6">
        <f t="shared" si="92"/>
        <v>-77.605553</v>
      </c>
      <c r="J574" s="90">
        <v>14329311111.111</v>
      </c>
      <c r="K574" s="90">
        <v>-104.07244</v>
      </c>
      <c r="L574" s="90">
        <v>-94.175040999999993</v>
      </c>
      <c r="N574" s="6">
        <f t="shared" si="95"/>
        <v>20.315133333333002</v>
      </c>
      <c r="O574" s="6">
        <f t="shared" si="93"/>
        <v>-85.185706999999994</v>
      </c>
    </row>
    <row r="575" spans="2:15" x14ac:dyDescent="0.25">
      <c r="B575" s="90">
        <v>15307088888.889</v>
      </c>
      <c r="C575" s="90">
        <v>-96.420119999999997</v>
      </c>
      <c r="D575" s="90">
        <v>-87.413016999999996</v>
      </c>
      <c r="F575" s="6">
        <f t="shared" si="94"/>
        <v>21.537355555556001</v>
      </c>
      <c r="G575" s="6">
        <f t="shared" si="92"/>
        <v>-80.130142000000006</v>
      </c>
      <c r="J575" s="90">
        <v>15307088888.889</v>
      </c>
      <c r="K575" s="90">
        <v>-114.03876</v>
      </c>
      <c r="L575" s="90">
        <v>-102.44968</v>
      </c>
      <c r="N575" s="6">
        <f t="shared" si="95"/>
        <v>21.537355555556001</v>
      </c>
      <c r="O575" s="6">
        <f t="shared" si="93"/>
        <v>-81.538345000000007</v>
      </c>
    </row>
    <row r="576" spans="2:15" x14ac:dyDescent="0.25">
      <c r="B576" s="90">
        <v>16284866666.667</v>
      </c>
      <c r="C576" s="90">
        <v>-91.732169999999996</v>
      </c>
      <c r="D576" s="90">
        <v>-81.734589</v>
      </c>
      <c r="F576" s="6">
        <f t="shared" si="94"/>
        <v>22.759577777777999</v>
      </c>
      <c r="G576" s="6">
        <f t="shared" si="92"/>
        <v>-77.145981000000006</v>
      </c>
      <c r="J576" s="90">
        <v>16284866666.667</v>
      </c>
      <c r="K576" s="90">
        <v>-93.048569000000001</v>
      </c>
      <c r="L576" s="90">
        <v>-81.324112</v>
      </c>
      <c r="N576" s="6">
        <f t="shared" si="95"/>
        <v>22.759577777777999</v>
      </c>
      <c r="O576" s="6">
        <f t="shared" si="93"/>
        <v>-85.049499999999995</v>
      </c>
    </row>
    <row r="577" spans="2:15" x14ac:dyDescent="0.25">
      <c r="B577" s="90">
        <v>17262644444.444</v>
      </c>
      <c r="C577" s="90">
        <v>-93.155036999999993</v>
      </c>
      <c r="D577" s="90">
        <v>-82.414253000000002</v>
      </c>
      <c r="F577" s="6">
        <f t="shared" si="94"/>
        <v>23.9818</v>
      </c>
      <c r="G577" s="6">
        <f t="shared" si="92"/>
        <v>-61.213729999999998</v>
      </c>
      <c r="J577" s="90">
        <v>17262644444.444</v>
      </c>
      <c r="K577" s="90">
        <v>-108.50621</v>
      </c>
      <c r="L577" s="90">
        <v>-97.009377000000001</v>
      </c>
      <c r="N577" s="6">
        <f t="shared" si="95"/>
        <v>23.9818</v>
      </c>
      <c r="O577" s="6">
        <f t="shared" si="93"/>
        <v>-83.570221000000004</v>
      </c>
    </row>
    <row r="578" spans="2:15" x14ac:dyDescent="0.25">
      <c r="B578" s="90">
        <v>18240422222.222</v>
      </c>
      <c r="C578" s="90">
        <v>-86.131844000000001</v>
      </c>
      <c r="D578" s="90">
        <v>-75.013817000000003</v>
      </c>
      <c r="F578" s="6" t="s">
        <v>21</v>
      </c>
      <c r="J578" s="90">
        <v>18240422222.222</v>
      </c>
      <c r="K578" s="90">
        <v>-97.254966999999994</v>
      </c>
      <c r="L578" s="90">
        <v>-85.106110000000001</v>
      </c>
      <c r="N578" s="6" t="s">
        <v>21</v>
      </c>
    </row>
    <row r="579" spans="2:15" x14ac:dyDescent="0.25">
      <c r="B579" s="90">
        <v>19218200000</v>
      </c>
      <c r="C579" s="90">
        <v>-76.207183999999998</v>
      </c>
      <c r="D579" s="90">
        <v>-64.578086999999996</v>
      </c>
      <c r="J579" s="90">
        <v>19218200000</v>
      </c>
      <c r="K579" s="90">
        <v>-98.341346999999999</v>
      </c>
      <c r="L579" s="90">
        <v>-83.774742000000003</v>
      </c>
    </row>
    <row r="580" spans="2:15" x14ac:dyDescent="0.25">
      <c r="B580" s="90" t="s">
        <v>21</v>
      </c>
      <c r="C580" s="90"/>
      <c r="D580" s="90"/>
      <c r="J580" s="90" t="s">
        <v>21</v>
      </c>
      <c r="K580" s="90"/>
      <c r="L580" s="90"/>
    </row>
    <row r="581" spans="2:15" x14ac:dyDescent="0.25">
      <c r="B581" s="90"/>
      <c r="C581" s="90"/>
      <c r="D581" s="90"/>
      <c r="J581" s="90"/>
      <c r="K581" s="90"/>
      <c r="L581" s="90"/>
    </row>
    <row r="582" spans="2:15" x14ac:dyDescent="0.25">
      <c r="B582" s="90"/>
      <c r="C582" s="90"/>
      <c r="D582" s="90"/>
      <c r="J582" s="90"/>
      <c r="K582" s="90"/>
      <c r="L582" s="90"/>
    </row>
    <row r="583" spans="2:15" x14ac:dyDescent="0.25">
      <c r="B583" s="90" t="s">
        <v>44</v>
      </c>
      <c r="C583" s="90"/>
      <c r="D583" s="90"/>
      <c r="J583" s="90" t="s">
        <v>44</v>
      </c>
      <c r="K583" s="90"/>
      <c r="L583" s="90"/>
    </row>
    <row r="584" spans="2:15" x14ac:dyDescent="0.25">
      <c r="B584" s="90" t="s">
        <v>19</v>
      </c>
      <c r="C584" s="90" t="s">
        <v>282</v>
      </c>
      <c r="D584" s="90" t="s">
        <v>283</v>
      </c>
      <c r="J584" s="90" t="s">
        <v>19</v>
      </c>
      <c r="K584" s="90" t="s">
        <v>282</v>
      </c>
      <c r="L584" s="90" t="s">
        <v>283</v>
      </c>
    </row>
    <row r="585" spans="2:15" x14ac:dyDescent="0.25">
      <c r="B585" s="90">
        <v>1981800000</v>
      </c>
      <c r="C585" s="90">
        <v>-58.140479999999997</v>
      </c>
      <c r="D585" s="90">
        <v>-51.675831000000002</v>
      </c>
      <c r="J585" s="90">
        <v>1981800000</v>
      </c>
      <c r="K585" s="90">
        <v>-104.28740999999999</v>
      </c>
      <c r="L585" s="90">
        <v>-94.260834000000003</v>
      </c>
    </row>
    <row r="586" spans="2:15" x14ac:dyDescent="0.25">
      <c r="B586" s="90">
        <v>3204022222.2221999</v>
      </c>
      <c r="C586" s="90">
        <v>-66.412788000000006</v>
      </c>
      <c r="D586" s="90">
        <v>-59.236308999999999</v>
      </c>
      <c r="J586" s="90">
        <v>3204022222.2221999</v>
      </c>
      <c r="K586" s="90">
        <v>-89.411545000000004</v>
      </c>
      <c r="L586" s="90">
        <v>-81.000534000000002</v>
      </c>
    </row>
    <row r="587" spans="2:15" x14ac:dyDescent="0.25">
      <c r="B587" s="90">
        <v>4426244444.4443998</v>
      </c>
      <c r="C587" s="90">
        <v>-61.249706000000003</v>
      </c>
      <c r="D587" s="90">
        <v>-54.635047999999998</v>
      </c>
      <c r="J587" s="90">
        <v>4426244444.4443998</v>
      </c>
      <c r="K587" s="90">
        <v>-85.973136999999994</v>
      </c>
      <c r="L587" s="90">
        <v>-77.614777000000004</v>
      </c>
    </row>
    <row r="588" spans="2:15" x14ac:dyDescent="0.25">
      <c r="B588" s="90">
        <v>5648466666.6667004</v>
      </c>
      <c r="C588" s="90">
        <v>-67.582733000000005</v>
      </c>
      <c r="D588" s="90">
        <v>-60.906815000000002</v>
      </c>
      <c r="J588" s="90">
        <v>5648466666.6667004</v>
      </c>
      <c r="K588" s="90">
        <v>-80.231537000000003</v>
      </c>
      <c r="L588" s="90">
        <v>-71.884963999999997</v>
      </c>
    </row>
    <row r="589" spans="2:15" x14ac:dyDescent="0.25">
      <c r="B589" s="90">
        <v>6870688888.8888998</v>
      </c>
      <c r="C589" s="90">
        <v>-69.080353000000002</v>
      </c>
      <c r="D589" s="90">
        <v>-62.530880000000003</v>
      </c>
      <c r="J589" s="90">
        <v>6870688888.8888998</v>
      </c>
      <c r="K589" s="90">
        <v>-96.067313999999996</v>
      </c>
      <c r="L589" s="90">
        <v>-88.089416999999997</v>
      </c>
    </row>
    <row r="590" spans="2:15" x14ac:dyDescent="0.25">
      <c r="B590" s="90">
        <v>8092911111.1111002</v>
      </c>
      <c r="C590" s="90">
        <v>-80.118561</v>
      </c>
      <c r="D590" s="90">
        <v>-73.364318999999995</v>
      </c>
      <c r="J590" s="90">
        <v>8092911111.1111002</v>
      </c>
      <c r="K590" s="90">
        <v>-91.241507999999996</v>
      </c>
      <c r="L590" s="90">
        <v>-82.782120000000006</v>
      </c>
    </row>
    <row r="591" spans="2:15" x14ac:dyDescent="0.25">
      <c r="B591" s="90">
        <v>9315133333.3332996</v>
      </c>
      <c r="C591" s="90">
        <v>-85.207397</v>
      </c>
      <c r="D591" s="90">
        <v>-77.751129000000006</v>
      </c>
      <c r="J591" s="90">
        <v>9315133333.3332996</v>
      </c>
      <c r="K591" s="90">
        <v>-86.700042999999994</v>
      </c>
      <c r="L591" s="90">
        <v>-78.159301999999997</v>
      </c>
    </row>
    <row r="592" spans="2:15" x14ac:dyDescent="0.25">
      <c r="B592" s="90">
        <v>10537355555.556</v>
      </c>
      <c r="C592" s="90">
        <v>-78.563750999999996</v>
      </c>
      <c r="D592" s="90">
        <v>-71.307861000000003</v>
      </c>
      <c r="J592" s="90">
        <v>10537355555.556</v>
      </c>
      <c r="K592" s="90">
        <v>-116.50896</v>
      </c>
      <c r="L592" s="90">
        <v>-107.63561</v>
      </c>
    </row>
    <row r="593" spans="2:12" x14ac:dyDescent="0.25">
      <c r="B593" s="90">
        <v>11759577777.778</v>
      </c>
      <c r="C593" s="90">
        <v>-71.572013999999996</v>
      </c>
      <c r="D593" s="90">
        <v>-63.706733999999997</v>
      </c>
      <c r="J593" s="90">
        <v>11759577777.778</v>
      </c>
      <c r="K593" s="90">
        <v>-101.31055000000001</v>
      </c>
      <c r="L593" s="90">
        <v>-91.799698000000006</v>
      </c>
    </row>
    <row r="594" spans="2:12" x14ac:dyDescent="0.25">
      <c r="B594" s="90">
        <v>12981800000</v>
      </c>
      <c r="C594" s="90">
        <v>-83.766959999999997</v>
      </c>
      <c r="D594" s="90">
        <v>-76.542732000000001</v>
      </c>
      <c r="J594" s="90">
        <v>12981800000</v>
      </c>
      <c r="K594" s="90">
        <v>-95.267386999999999</v>
      </c>
      <c r="L594" s="90">
        <v>-85.595505000000003</v>
      </c>
    </row>
    <row r="595" spans="2:12" x14ac:dyDescent="0.25">
      <c r="B595" s="90">
        <v>14204022222.222</v>
      </c>
      <c r="C595" s="90">
        <v>-82.642403000000002</v>
      </c>
      <c r="D595" s="90">
        <v>-75.508994999999999</v>
      </c>
      <c r="J595" s="90">
        <v>14204022222.222</v>
      </c>
      <c r="K595" s="90">
        <v>-88.587029000000001</v>
      </c>
      <c r="L595" s="90">
        <v>-79.060715000000002</v>
      </c>
    </row>
    <row r="596" spans="2:12" x14ac:dyDescent="0.25">
      <c r="B596" s="90">
        <v>15426244444.444</v>
      </c>
      <c r="C596" s="90">
        <v>-83.430144999999996</v>
      </c>
      <c r="D596" s="90">
        <v>-76.204964000000004</v>
      </c>
      <c r="J596" s="90">
        <v>15426244444.444</v>
      </c>
      <c r="K596" s="90">
        <v>-101.08351999999999</v>
      </c>
      <c r="L596" s="90">
        <v>-91.850425999999999</v>
      </c>
    </row>
    <row r="597" spans="2:12" x14ac:dyDescent="0.25">
      <c r="B597" s="90">
        <v>16648466666.667</v>
      </c>
      <c r="C597" s="90">
        <v>-85.005843999999996</v>
      </c>
      <c r="D597" s="90">
        <v>-77.125327999999996</v>
      </c>
      <c r="J597" s="90">
        <v>16648466666.667</v>
      </c>
      <c r="K597" s="90">
        <v>-100.58332</v>
      </c>
      <c r="L597" s="90">
        <v>-91.289742000000004</v>
      </c>
    </row>
    <row r="598" spans="2:12" x14ac:dyDescent="0.25">
      <c r="B598" s="90">
        <v>17870688888.889</v>
      </c>
      <c r="C598" s="90">
        <v>-84.210669999999993</v>
      </c>
      <c r="D598" s="90">
        <v>-75.659569000000005</v>
      </c>
      <c r="J598" s="90">
        <v>17870688888.889</v>
      </c>
      <c r="K598" s="90">
        <v>-103.99809999999999</v>
      </c>
      <c r="L598" s="90">
        <v>-94.100700000000003</v>
      </c>
    </row>
    <row r="599" spans="2:12" x14ac:dyDescent="0.25">
      <c r="B599" s="90">
        <v>19092911111.111</v>
      </c>
      <c r="C599" s="90">
        <v>-78.697670000000002</v>
      </c>
      <c r="D599" s="90">
        <v>-69.690574999999995</v>
      </c>
      <c r="J599" s="90">
        <v>19092911111.111</v>
      </c>
      <c r="K599" s="90">
        <v>-96.753235000000004</v>
      </c>
      <c r="L599" s="90">
        <v>-85.164153999999996</v>
      </c>
    </row>
    <row r="600" spans="2:12" x14ac:dyDescent="0.25">
      <c r="B600" s="90">
        <v>20315133333.333</v>
      </c>
      <c r="C600" s="90">
        <v>-87.603133999999997</v>
      </c>
      <c r="D600" s="90">
        <v>-77.605553</v>
      </c>
      <c r="J600" s="90">
        <v>20315133333.333</v>
      </c>
      <c r="K600" s="90">
        <v>-96.910163999999995</v>
      </c>
      <c r="L600" s="90">
        <v>-85.185706999999994</v>
      </c>
    </row>
    <row r="601" spans="2:12" x14ac:dyDescent="0.25">
      <c r="B601" s="90">
        <v>21537355555.556</v>
      </c>
      <c r="C601" s="90">
        <v>-90.870925999999997</v>
      </c>
      <c r="D601" s="90">
        <v>-80.130142000000006</v>
      </c>
      <c r="J601" s="90">
        <v>21537355555.556</v>
      </c>
      <c r="K601" s="90">
        <v>-93.035178999999999</v>
      </c>
      <c r="L601" s="90">
        <v>-81.538345000000007</v>
      </c>
    </row>
    <row r="602" spans="2:12" x14ac:dyDescent="0.25">
      <c r="B602" s="90">
        <v>22759577777.778</v>
      </c>
      <c r="C602" s="90">
        <v>-88.264008000000004</v>
      </c>
      <c r="D602" s="90">
        <v>-77.145981000000006</v>
      </c>
      <c r="J602" s="90">
        <v>22759577777.778</v>
      </c>
      <c r="K602" s="90">
        <v>-97.198357000000001</v>
      </c>
      <c r="L602" s="90">
        <v>-85.049499999999995</v>
      </c>
    </row>
    <row r="603" spans="2:12" x14ac:dyDescent="0.25">
      <c r="B603" s="90">
        <v>23981800000</v>
      </c>
      <c r="C603" s="90">
        <v>-72.842827</v>
      </c>
      <c r="D603" s="90">
        <v>-61.213729999999998</v>
      </c>
      <c r="J603" s="90">
        <v>23981800000</v>
      </c>
      <c r="K603" s="90">
        <v>-98.136825999999999</v>
      </c>
      <c r="L603" s="90">
        <v>-83.570221000000004</v>
      </c>
    </row>
    <row r="604" spans="2:12" x14ac:dyDescent="0.25">
      <c r="B604" s="90" t="s">
        <v>21</v>
      </c>
      <c r="C604" s="90"/>
      <c r="D604" s="90"/>
      <c r="J604" s="90" t="s">
        <v>21</v>
      </c>
      <c r="K604" s="90"/>
      <c r="L604" s="9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8"/>
  <sheetViews>
    <sheetView workbookViewId="0">
      <selection activeCell="J8" sqref="J8:L148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style="90" bestFit="1" customWidth="1"/>
    <col min="9" max="9" width="13.7109375" style="40" customWidth="1"/>
    <col min="10" max="12" width="9.140625" style="87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90" bestFit="1" customWidth="1"/>
    <col min="17" max="17" width="2" style="7" customWidth="1"/>
  </cols>
  <sheetData>
    <row r="1" spans="1:17" x14ac:dyDescent="0.25">
      <c r="B1" s="87" t="s">
        <v>45</v>
      </c>
      <c r="E1" s="10"/>
      <c r="G1" s="41" t="s">
        <v>16</v>
      </c>
      <c r="J1" s="90" t="s">
        <v>45</v>
      </c>
      <c r="K1" s="90"/>
      <c r="L1" s="90"/>
      <c r="M1" s="10"/>
      <c r="O1" s="41" t="s">
        <v>17</v>
      </c>
      <c r="Q1" s="10"/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E2" s="10"/>
      <c r="G2" s="82" t="s">
        <v>166</v>
      </c>
      <c r="I2" s="50" t="s">
        <v>53</v>
      </c>
      <c r="J2" s="90" t="s">
        <v>139</v>
      </c>
      <c r="K2" s="90" t="s">
        <v>141</v>
      </c>
      <c r="L2" s="90" t="s">
        <v>142</v>
      </c>
      <c r="M2" s="10"/>
      <c r="O2" s="82" t="s">
        <v>166</v>
      </c>
      <c r="Q2" s="10"/>
    </row>
    <row r="3" spans="1:17" x14ac:dyDescent="0.25">
      <c r="B3" s="87" t="s">
        <v>144</v>
      </c>
      <c r="C3" s="87" t="s">
        <v>145</v>
      </c>
      <c r="D3" s="87" t="s">
        <v>164</v>
      </c>
      <c r="E3" s="10"/>
      <c r="G3" s="13"/>
      <c r="J3" s="90" t="s">
        <v>144</v>
      </c>
      <c r="K3" s="90" t="s">
        <v>145</v>
      </c>
      <c r="L3" s="90" t="s">
        <v>165</v>
      </c>
      <c r="M3" s="10"/>
      <c r="O3" s="13"/>
      <c r="Q3" s="10"/>
    </row>
    <row r="4" spans="1:17" x14ac:dyDescent="0.25">
      <c r="B4" s="87" t="s">
        <v>48</v>
      </c>
      <c r="E4" s="10"/>
      <c r="G4" s="41" t="s">
        <v>20</v>
      </c>
      <c r="J4" s="90" t="s">
        <v>48</v>
      </c>
      <c r="K4" s="90"/>
      <c r="L4" s="90"/>
      <c r="M4" s="10"/>
      <c r="O4" s="41" t="s">
        <v>20</v>
      </c>
      <c r="Q4" s="10"/>
    </row>
    <row r="5" spans="1:17" x14ac:dyDescent="0.25">
      <c r="E5" s="10"/>
      <c r="F5" s="6" t="s">
        <v>18</v>
      </c>
      <c r="H5" s="88"/>
      <c r="M5" s="10"/>
      <c r="N5" s="6" t="s">
        <v>18</v>
      </c>
      <c r="P5" s="88"/>
      <c r="Q5" s="10"/>
    </row>
    <row r="6" spans="1:17" ht="15.75" x14ac:dyDescent="0.25">
      <c r="E6" s="10"/>
      <c r="F6" s="6" t="s">
        <v>19</v>
      </c>
      <c r="G6" s="6" t="str">
        <f t="shared" ref="G6:G25" si="0">D32</f>
        <v>1Ix0L dBc(DB)</v>
      </c>
      <c r="H6" s="35">
        <v>1</v>
      </c>
      <c r="M6" s="10"/>
      <c r="N6" s="6" t="s">
        <v>19</v>
      </c>
      <c r="O6" s="6" t="str">
        <f t="shared" ref="O6:O25" si="1">L32</f>
        <v>1Ix0L dBc(DB)</v>
      </c>
      <c r="P6" s="35">
        <v>1</v>
      </c>
      <c r="Q6" s="10"/>
    </row>
    <row r="7" spans="1:17" ht="15.75" x14ac:dyDescent="0.25">
      <c r="B7" s="87" t="s">
        <v>49</v>
      </c>
      <c r="E7" s="10"/>
      <c r="F7" s="6">
        <f t="shared" ref="F7:F25" si="2">B33/1000000000</f>
        <v>2</v>
      </c>
      <c r="G7" s="6">
        <f t="shared" si="0"/>
        <v>-29.490427</v>
      </c>
      <c r="H7" s="36">
        <f>ABS(AVERAGE(G7:G25)-(H6-1)*5)</f>
        <v>26.700927421052633</v>
      </c>
      <c r="J7" s="90" t="s">
        <v>49</v>
      </c>
      <c r="K7" s="90"/>
      <c r="L7" s="90"/>
      <c r="M7" s="10"/>
      <c r="N7" s="6">
        <f t="shared" ref="N7:N25" si="3">J33/1000000000</f>
        <v>2</v>
      </c>
      <c r="O7" s="6">
        <f t="shared" si="1"/>
        <v>-19.307988999999999</v>
      </c>
      <c r="P7" s="36">
        <f>ABS(AVERAGE(O7:O25)-(P6-1)*5)</f>
        <v>17.946886431578946</v>
      </c>
      <c r="Q7" s="10"/>
    </row>
    <row r="8" spans="1:17" x14ac:dyDescent="0.25">
      <c r="B8" s="90" t="s">
        <v>19</v>
      </c>
      <c r="C8" s="90" t="s">
        <v>284</v>
      </c>
      <c r="D8" s="90"/>
      <c r="E8" s="10"/>
      <c r="F8" s="6">
        <f t="shared" si="2"/>
        <v>3.2222222222222001</v>
      </c>
      <c r="G8" s="6">
        <f t="shared" si="0"/>
        <v>-29.745173999999999</v>
      </c>
      <c r="H8" s="88"/>
      <c r="J8" s="90" t="s">
        <v>19</v>
      </c>
      <c r="K8" s="90" t="s">
        <v>284</v>
      </c>
      <c r="L8" s="90"/>
      <c r="M8" s="10"/>
      <c r="N8" s="6">
        <f t="shared" si="3"/>
        <v>3.2222222222222001</v>
      </c>
      <c r="O8" s="6">
        <f t="shared" si="1"/>
        <v>-20.769691000000002</v>
      </c>
      <c r="P8" s="88"/>
      <c r="Q8" s="10"/>
    </row>
    <row r="9" spans="1:17" x14ac:dyDescent="0.25">
      <c r="B9" s="90">
        <v>2000000000</v>
      </c>
      <c r="C9" s="90">
        <v>-6.3619937999999996</v>
      </c>
      <c r="D9" s="90"/>
      <c r="E9" s="10"/>
      <c r="F9" s="6">
        <f t="shared" si="2"/>
        <v>4.4444444444444002</v>
      </c>
      <c r="G9" s="6">
        <f t="shared" si="0"/>
        <v>-47.003020999999997</v>
      </c>
      <c r="H9" s="88"/>
      <c r="J9" s="90">
        <v>2000000000</v>
      </c>
      <c r="K9" s="90">
        <v>-10.100375</v>
      </c>
      <c r="L9" s="90"/>
      <c r="M9" s="10"/>
      <c r="N9" s="6">
        <f t="shared" si="3"/>
        <v>4.4444444444444002</v>
      </c>
      <c r="O9" s="6">
        <f t="shared" si="1"/>
        <v>-13.082978000000001</v>
      </c>
      <c r="P9" s="88"/>
      <c r="Q9" s="10"/>
    </row>
    <row r="10" spans="1:17" x14ac:dyDescent="0.25">
      <c r="B10" s="90">
        <v>3222222222.2221999</v>
      </c>
      <c r="C10" s="90">
        <v>-7.4855894999999997</v>
      </c>
      <c r="D10" s="90"/>
      <c r="E10" s="10"/>
      <c r="F10" s="6">
        <f t="shared" si="2"/>
        <v>5.6666666666667007</v>
      </c>
      <c r="G10" s="6">
        <f t="shared" si="0"/>
        <v>-53.528595000000003</v>
      </c>
      <c r="H10" s="88"/>
      <c r="J10" s="90">
        <v>3222222222.2221999</v>
      </c>
      <c r="K10" s="90">
        <v>-8.4220790999999995</v>
      </c>
      <c r="L10" s="90"/>
      <c r="M10" s="10"/>
      <c r="N10" s="6">
        <f t="shared" si="3"/>
        <v>5.6666666666667007</v>
      </c>
      <c r="O10" s="6">
        <f t="shared" si="1"/>
        <v>-15.918777</v>
      </c>
      <c r="P10" s="88"/>
      <c r="Q10" s="10"/>
    </row>
    <row r="11" spans="1:17" x14ac:dyDescent="0.25">
      <c r="B11" s="90">
        <v>4444444444.4443998</v>
      </c>
      <c r="C11" s="90">
        <v>-6.3578453000000001</v>
      </c>
      <c r="D11" s="90"/>
      <c r="E11" s="10"/>
      <c r="F11" s="6">
        <f t="shared" si="2"/>
        <v>6.8888888888888999</v>
      </c>
      <c r="G11" s="6">
        <f t="shared" si="0"/>
        <v>-26.722515000000001</v>
      </c>
      <c r="H11" s="88"/>
      <c r="J11" s="90">
        <v>4444444444.4443998</v>
      </c>
      <c r="K11" s="90">
        <v>-8.0801353000000002</v>
      </c>
      <c r="L11" s="90"/>
      <c r="M11" s="10"/>
      <c r="N11" s="6">
        <f t="shared" si="3"/>
        <v>6.8888888888888999</v>
      </c>
      <c r="O11" s="6">
        <f t="shared" si="1"/>
        <v>-32.871989999999997</v>
      </c>
      <c r="P11" s="88"/>
      <c r="Q11" s="10"/>
    </row>
    <row r="12" spans="1:17" x14ac:dyDescent="0.25">
      <c r="B12" s="90">
        <v>5666666666.6667004</v>
      </c>
      <c r="C12" s="90">
        <v>-6.4891958000000001</v>
      </c>
      <c r="D12" s="90"/>
      <c r="E12" s="10"/>
      <c r="F12" s="6">
        <f t="shared" si="2"/>
        <v>8.1111111111111001</v>
      </c>
      <c r="G12" s="6">
        <f t="shared" si="0"/>
        <v>-21.306190000000001</v>
      </c>
      <c r="H12" s="88"/>
      <c r="J12" s="90">
        <v>5666666666.6667004</v>
      </c>
      <c r="K12" s="90">
        <v>-8.0816259000000006</v>
      </c>
      <c r="L12" s="90"/>
      <c r="M12" s="10"/>
      <c r="N12" s="6">
        <f t="shared" si="3"/>
        <v>8.1111111111111001</v>
      </c>
      <c r="O12" s="6">
        <f t="shared" si="1"/>
        <v>-18.682352000000002</v>
      </c>
      <c r="P12" s="88"/>
      <c r="Q12" s="10"/>
    </row>
    <row r="13" spans="1:17" x14ac:dyDescent="0.25">
      <c r="B13" s="90">
        <v>6888888888.8888998</v>
      </c>
      <c r="C13" s="90">
        <v>-6.4769797000000002</v>
      </c>
      <c r="D13" s="90"/>
      <c r="E13" s="10"/>
      <c r="F13" s="6">
        <f t="shared" si="2"/>
        <v>9.3333333333333002</v>
      </c>
      <c r="G13" s="6">
        <f t="shared" si="0"/>
        <v>-26.220967999999999</v>
      </c>
      <c r="H13" s="88"/>
      <c r="J13" s="90">
        <v>6888888888.8888998</v>
      </c>
      <c r="K13" s="90">
        <v>-7.7648153000000004</v>
      </c>
      <c r="L13" s="90"/>
      <c r="M13" s="10"/>
      <c r="N13" s="6">
        <f t="shared" si="3"/>
        <v>9.3333333333333002</v>
      </c>
      <c r="O13" s="6">
        <f t="shared" si="1"/>
        <v>-15.945862999999999</v>
      </c>
      <c r="P13" s="88"/>
      <c r="Q13" s="10"/>
    </row>
    <row r="14" spans="1:17" x14ac:dyDescent="0.25">
      <c r="B14" s="90">
        <v>8111111111.1111002</v>
      </c>
      <c r="C14" s="90">
        <v>-6.8806285999999997</v>
      </c>
      <c r="D14" s="90"/>
      <c r="E14" s="10"/>
      <c r="F14" s="6">
        <f t="shared" si="2"/>
        <v>10.555555555555999</v>
      </c>
      <c r="G14" s="6">
        <f t="shared" si="0"/>
        <v>-27.720904999999998</v>
      </c>
      <c r="H14" s="88"/>
      <c r="J14" s="90">
        <v>8111111111.1111002</v>
      </c>
      <c r="K14" s="90">
        <v>-8.2715482999999992</v>
      </c>
      <c r="L14" s="90"/>
      <c r="M14" s="10"/>
      <c r="N14" s="6">
        <f t="shared" si="3"/>
        <v>10.555555555555999</v>
      </c>
      <c r="O14" s="6">
        <f t="shared" si="1"/>
        <v>-18.327176999999999</v>
      </c>
      <c r="P14" s="88"/>
      <c r="Q14" s="10"/>
    </row>
    <row r="15" spans="1:17" x14ac:dyDescent="0.25">
      <c r="B15" s="90">
        <v>9333333333.3332996</v>
      </c>
      <c r="C15" s="90">
        <v>-7.2213329999999996</v>
      </c>
      <c r="D15" s="90"/>
      <c r="E15" s="10"/>
      <c r="F15" s="6">
        <f t="shared" si="2"/>
        <v>11.777777777778001</v>
      </c>
      <c r="G15" s="6">
        <f t="shared" si="0"/>
        <v>-25.646699999999999</v>
      </c>
      <c r="H15" s="88"/>
      <c r="J15" s="90">
        <v>9333333333.3332996</v>
      </c>
      <c r="K15" s="90">
        <v>-8.2915200999999996</v>
      </c>
      <c r="L15" s="90"/>
      <c r="M15" s="10"/>
      <c r="N15" s="6">
        <f t="shared" si="3"/>
        <v>11.777777777778001</v>
      </c>
      <c r="O15" s="6">
        <f t="shared" si="1"/>
        <v>-21.911950999999998</v>
      </c>
      <c r="P15" s="88"/>
      <c r="Q15" s="10"/>
    </row>
    <row r="16" spans="1:17" x14ac:dyDescent="0.25">
      <c r="B16" s="90">
        <v>10555555555.556</v>
      </c>
      <c r="C16" s="90">
        <v>-7.0116439000000002</v>
      </c>
      <c r="D16" s="90"/>
      <c r="E16" s="10"/>
      <c r="F16" s="6">
        <f t="shared" si="2"/>
        <v>13</v>
      </c>
      <c r="G16" s="6">
        <f t="shared" si="0"/>
        <v>-25.187265</v>
      </c>
      <c r="H16" s="88"/>
      <c r="J16" s="90">
        <v>10555555555.556</v>
      </c>
      <c r="K16" s="90">
        <v>-8.6326274999999999</v>
      </c>
      <c r="L16" s="90"/>
      <c r="M16" s="10"/>
      <c r="N16" s="6">
        <f t="shared" si="3"/>
        <v>13</v>
      </c>
      <c r="O16" s="6">
        <f t="shared" si="1"/>
        <v>-23.982733</v>
      </c>
      <c r="P16" s="88"/>
      <c r="Q16" s="10"/>
    </row>
    <row r="17" spans="2:17" x14ac:dyDescent="0.25">
      <c r="B17" s="90">
        <v>11777777777.778</v>
      </c>
      <c r="C17" s="90">
        <v>-7.6023358999999999</v>
      </c>
      <c r="D17" s="90"/>
      <c r="E17" s="10"/>
      <c r="F17" s="6">
        <f t="shared" si="2"/>
        <v>14.222222222221999</v>
      </c>
      <c r="G17" s="6">
        <f t="shared" si="0"/>
        <v>-24.850729000000001</v>
      </c>
      <c r="H17" s="88"/>
      <c r="J17" s="90">
        <v>11777777777.778</v>
      </c>
      <c r="K17" s="90">
        <v>-9.1981163000000006</v>
      </c>
      <c r="L17" s="90"/>
      <c r="M17" s="10"/>
      <c r="N17" s="6">
        <f t="shared" si="3"/>
        <v>14.222222222221999</v>
      </c>
      <c r="O17" s="6">
        <f t="shared" si="1"/>
        <v>-20.621722999999999</v>
      </c>
      <c r="P17" s="88"/>
      <c r="Q17" s="10"/>
    </row>
    <row r="18" spans="2:17" x14ac:dyDescent="0.25">
      <c r="B18" s="90">
        <v>13000000000</v>
      </c>
      <c r="C18" s="90">
        <v>-7.0054087999999997</v>
      </c>
      <c r="D18" s="90"/>
      <c r="E18" s="10"/>
      <c r="F18" s="6">
        <f t="shared" si="2"/>
        <v>15.444444444444001</v>
      </c>
      <c r="G18" s="6">
        <f t="shared" si="0"/>
        <v>-25.552713000000001</v>
      </c>
      <c r="H18" s="88"/>
      <c r="J18" s="90">
        <v>13000000000</v>
      </c>
      <c r="K18" s="90">
        <v>-8.9954690999999993</v>
      </c>
      <c r="L18" s="90"/>
      <c r="M18" s="10"/>
      <c r="N18" s="6">
        <f t="shared" si="3"/>
        <v>15.444444444444001</v>
      </c>
      <c r="O18" s="6">
        <f t="shared" si="1"/>
        <v>-17.226382999999998</v>
      </c>
      <c r="P18" s="88"/>
      <c r="Q18" s="10"/>
    </row>
    <row r="19" spans="2:17" x14ac:dyDescent="0.25">
      <c r="B19" s="90">
        <v>14222222222.222</v>
      </c>
      <c r="C19" s="90">
        <v>-6.6867523000000002</v>
      </c>
      <c r="D19" s="90"/>
      <c r="E19" s="10"/>
      <c r="F19" s="6">
        <f t="shared" si="2"/>
        <v>16.666666666666998</v>
      </c>
      <c r="G19" s="6">
        <f t="shared" si="0"/>
        <v>-23.783009</v>
      </c>
      <c r="H19" s="88"/>
      <c r="J19" s="90">
        <v>14222222222.222</v>
      </c>
      <c r="K19" s="90">
        <v>-8.9266290999999995</v>
      </c>
      <c r="L19" s="90"/>
      <c r="M19" s="10"/>
      <c r="N19" s="6">
        <f t="shared" si="3"/>
        <v>16.666666666666998</v>
      </c>
      <c r="O19" s="6">
        <f t="shared" si="1"/>
        <v>-17.162593999999999</v>
      </c>
      <c r="P19" s="88"/>
      <c r="Q19" s="10"/>
    </row>
    <row r="20" spans="2:17" x14ac:dyDescent="0.25">
      <c r="B20" s="90">
        <v>15444444444.444</v>
      </c>
      <c r="C20" s="90">
        <v>-6.7416910999999997</v>
      </c>
      <c r="D20" s="90"/>
      <c r="E20" s="10"/>
      <c r="F20" s="6">
        <f t="shared" si="2"/>
        <v>17.888888888888999</v>
      </c>
      <c r="G20" s="6">
        <f t="shared" si="0"/>
        <v>-20.376570000000001</v>
      </c>
      <c r="H20" s="88"/>
      <c r="J20" s="90">
        <v>15444444444.444</v>
      </c>
      <c r="K20" s="90">
        <v>-8.4993657999999996</v>
      </c>
      <c r="L20" s="90"/>
      <c r="M20" s="10"/>
      <c r="N20" s="6">
        <f t="shared" si="3"/>
        <v>17.888888888888999</v>
      </c>
      <c r="O20" s="6">
        <f t="shared" si="1"/>
        <v>-17.394390000000001</v>
      </c>
      <c r="P20" s="88"/>
      <c r="Q20" s="10"/>
    </row>
    <row r="21" spans="2:17" x14ac:dyDescent="0.25">
      <c r="B21" s="90">
        <v>16666666666.667</v>
      </c>
      <c r="C21" s="90">
        <v>-7.3943466999999998</v>
      </c>
      <c r="D21" s="90"/>
      <c r="E21" s="10"/>
      <c r="F21" s="6">
        <f t="shared" si="2"/>
        <v>19.111111111111001</v>
      </c>
      <c r="G21" s="6">
        <f t="shared" si="0"/>
        <v>-20.187574000000001</v>
      </c>
      <c r="H21" s="88"/>
      <c r="J21" s="90">
        <v>16666666666.667</v>
      </c>
      <c r="K21" s="90">
        <v>-8.6578894000000002</v>
      </c>
      <c r="L21" s="90"/>
      <c r="M21" s="10"/>
      <c r="N21" s="6">
        <f t="shared" si="3"/>
        <v>19.111111111111001</v>
      </c>
      <c r="O21" s="6">
        <f t="shared" si="1"/>
        <v>-15.121794</v>
      </c>
      <c r="P21" s="88"/>
      <c r="Q21" s="10"/>
    </row>
    <row r="22" spans="2:17" x14ac:dyDescent="0.25">
      <c r="B22" s="90">
        <v>17888888888.889</v>
      </c>
      <c r="C22" s="90">
        <v>-8.2756194999999995</v>
      </c>
      <c r="D22" s="90"/>
      <c r="E22" s="10"/>
      <c r="F22" s="6">
        <f t="shared" si="2"/>
        <v>20.333333333333002</v>
      </c>
      <c r="G22" s="6">
        <f t="shared" si="0"/>
        <v>-20.515270000000001</v>
      </c>
      <c r="H22" s="88"/>
      <c r="J22" s="90">
        <v>17888888888.889</v>
      </c>
      <c r="K22" s="90">
        <v>-9.2723341000000001</v>
      </c>
      <c r="L22" s="90"/>
      <c r="M22" s="10"/>
      <c r="N22" s="6">
        <f t="shared" si="3"/>
        <v>20.333333333333002</v>
      </c>
      <c r="O22" s="6">
        <f t="shared" si="1"/>
        <v>-17.316113999999999</v>
      </c>
      <c r="P22" s="88"/>
      <c r="Q22" s="10"/>
    </row>
    <row r="23" spans="2:17" x14ac:dyDescent="0.25">
      <c r="B23" s="90">
        <v>19111111111.111</v>
      </c>
      <c r="C23" s="90">
        <v>-8.9883346999999993</v>
      </c>
      <c r="D23" s="90"/>
      <c r="E23" s="10"/>
      <c r="F23" s="6">
        <f t="shared" si="2"/>
        <v>21.555555555556001</v>
      </c>
      <c r="G23" s="6">
        <f t="shared" si="0"/>
        <v>-22.528147000000001</v>
      </c>
      <c r="H23" s="88"/>
      <c r="J23" s="90">
        <v>19111111111.111</v>
      </c>
      <c r="K23" s="90">
        <v>-10.877753999999999</v>
      </c>
      <c r="L23" s="90"/>
      <c r="M23" s="10"/>
      <c r="N23" s="6">
        <f t="shared" si="3"/>
        <v>21.555555555556001</v>
      </c>
      <c r="O23" s="6">
        <f t="shared" si="1"/>
        <v>-16.024054</v>
      </c>
      <c r="P23" s="88"/>
      <c r="Q23" s="10"/>
    </row>
    <row r="24" spans="2:17" x14ac:dyDescent="0.25">
      <c r="B24" s="90">
        <v>20333333333.333</v>
      </c>
      <c r="C24" s="90">
        <v>-9.4582023999999993</v>
      </c>
      <c r="D24" s="90"/>
      <c r="E24" s="10"/>
      <c r="F24" s="6">
        <f t="shared" si="2"/>
        <v>22.777777777777999</v>
      </c>
      <c r="G24" s="6">
        <f t="shared" si="0"/>
        <v>-19.929005</v>
      </c>
      <c r="H24" s="88"/>
      <c r="J24" s="90">
        <v>20333333333.333</v>
      </c>
      <c r="K24" s="90">
        <v>-10.418718</v>
      </c>
      <c r="L24" s="90"/>
      <c r="M24" s="10"/>
      <c r="N24" s="6">
        <f t="shared" si="3"/>
        <v>22.777777777777999</v>
      </c>
      <c r="O24" s="6">
        <f t="shared" si="1"/>
        <v>-12.403207999999999</v>
      </c>
      <c r="P24" s="88"/>
      <c r="Q24" s="10"/>
    </row>
    <row r="25" spans="2:17" x14ac:dyDescent="0.25">
      <c r="B25" s="90">
        <v>21555555555.556</v>
      </c>
      <c r="C25" s="90">
        <v>-10.345799</v>
      </c>
      <c r="D25" s="90"/>
      <c r="E25" s="10"/>
      <c r="F25" s="6">
        <f t="shared" si="2"/>
        <v>24</v>
      </c>
      <c r="G25" s="6">
        <f t="shared" si="0"/>
        <v>-17.022843999999999</v>
      </c>
      <c r="H25" s="88"/>
      <c r="J25" s="90">
        <v>21555555555.556</v>
      </c>
      <c r="K25" s="90">
        <v>-10.118746</v>
      </c>
      <c r="L25" s="90"/>
      <c r="M25" s="10"/>
      <c r="N25" s="6">
        <f t="shared" si="3"/>
        <v>24</v>
      </c>
      <c r="O25" s="6">
        <f t="shared" si="1"/>
        <v>-6.9190811999999999</v>
      </c>
      <c r="P25" s="88"/>
      <c r="Q25" s="10"/>
    </row>
    <row r="26" spans="2:17" x14ac:dyDescent="0.25">
      <c r="B26" s="90">
        <v>22777777777.778</v>
      </c>
      <c r="C26" s="90">
        <v>-10.52252</v>
      </c>
      <c r="D26" s="90"/>
      <c r="E26" s="10"/>
      <c r="F26" s="6" t="s">
        <v>21</v>
      </c>
      <c r="H26" s="88"/>
      <c r="J26" s="90">
        <v>22777777777.778</v>
      </c>
      <c r="K26" s="90">
        <v>-10.852771000000001</v>
      </c>
      <c r="L26" s="90"/>
      <c r="M26" s="10"/>
      <c r="N26" s="6" t="s">
        <v>21</v>
      </c>
      <c r="P26" s="88"/>
      <c r="Q26" s="10"/>
    </row>
    <row r="27" spans="2:17" x14ac:dyDescent="0.25">
      <c r="B27" s="90">
        <v>24000000000</v>
      </c>
      <c r="C27" s="90">
        <v>-11.166624000000001</v>
      </c>
      <c r="D27" s="90"/>
      <c r="E27" s="10"/>
      <c r="H27" s="88"/>
      <c r="J27" s="90">
        <v>24000000000</v>
      </c>
      <c r="K27" s="90">
        <v>-13.674015000000001</v>
      </c>
      <c r="L27" s="90"/>
      <c r="M27" s="10"/>
      <c r="P27" s="88"/>
      <c r="Q27" s="10"/>
    </row>
    <row r="28" spans="2:17" x14ac:dyDescent="0.25">
      <c r="B28" s="90" t="s">
        <v>21</v>
      </c>
      <c r="C28" s="90"/>
      <c r="D28" s="90"/>
      <c r="E28" s="10"/>
      <c r="H28" s="88"/>
      <c r="J28" s="90" t="s">
        <v>21</v>
      </c>
      <c r="K28" s="90"/>
      <c r="L28" s="90"/>
      <c r="M28" s="10"/>
      <c r="P28" s="88"/>
      <c r="Q28" s="10"/>
    </row>
    <row r="29" spans="2:17" x14ac:dyDescent="0.25">
      <c r="B29" s="90"/>
      <c r="C29" s="90"/>
      <c r="D29" s="90"/>
      <c r="E29" s="10"/>
      <c r="F29" s="6" t="s">
        <v>22</v>
      </c>
      <c r="H29" s="88"/>
      <c r="J29" s="90"/>
      <c r="K29" s="90"/>
      <c r="L29" s="90"/>
      <c r="M29" s="10"/>
      <c r="N29" s="6" t="s">
        <v>22</v>
      </c>
      <c r="P29" s="88"/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2Ix0L dBc(DB)</v>
      </c>
      <c r="H30" s="35">
        <v>2</v>
      </c>
      <c r="J30" s="90"/>
      <c r="K30" s="90"/>
      <c r="L30" s="90"/>
      <c r="M30" s="10"/>
      <c r="N30" s="6" t="s">
        <v>19</v>
      </c>
      <c r="O30" s="6" t="str">
        <f t="shared" ref="O30:O49" si="5">L56</f>
        <v>2Ix0L dBc(DB)</v>
      </c>
      <c r="P30" s="35">
        <v>2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1</v>
      </c>
      <c r="G31" s="6">
        <f t="shared" si="4"/>
        <v>-42.336421999999999</v>
      </c>
      <c r="H31" s="36">
        <f>ABS(AVERAGE(G31:G49)-(H30-1)*5)</f>
        <v>56.968829684210526</v>
      </c>
      <c r="J31" s="90" t="s">
        <v>18</v>
      </c>
      <c r="K31" s="90"/>
      <c r="L31" s="90"/>
      <c r="M31" s="10"/>
      <c r="N31" s="6">
        <f t="shared" ref="N31:N49" si="7">J57/1000000000</f>
        <v>1</v>
      </c>
      <c r="O31" s="6">
        <f t="shared" si="5"/>
        <v>-28.720424999999999</v>
      </c>
      <c r="P31" s="36">
        <f>ABS(AVERAGE(O31:O49)-(P30-1)*5)</f>
        <v>62.060526421052622</v>
      </c>
      <c r="Q31" s="10"/>
    </row>
    <row r="32" spans="2:17" x14ac:dyDescent="0.25">
      <c r="B32" s="90" t="s">
        <v>19</v>
      </c>
      <c r="C32" s="90" t="s">
        <v>285</v>
      </c>
      <c r="D32" s="90" t="s">
        <v>286</v>
      </c>
      <c r="E32" s="10"/>
      <c r="F32" s="6">
        <f t="shared" si="6"/>
        <v>1.6111111111111001</v>
      </c>
      <c r="G32" s="6">
        <f t="shared" si="4"/>
        <v>-51.389552999999999</v>
      </c>
      <c r="H32" s="88"/>
      <c r="J32" s="90" t="s">
        <v>19</v>
      </c>
      <c r="K32" s="90" t="s">
        <v>285</v>
      </c>
      <c r="L32" s="90" t="s">
        <v>286</v>
      </c>
      <c r="M32" s="10"/>
      <c r="N32" s="6">
        <f t="shared" si="7"/>
        <v>1.6111111111111001</v>
      </c>
      <c r="O32" s="6">
        <f t="shared" si="5"/>
        <v>-30.787538999999999</v>
      </c>
      <c r="P32" s="88"/>
      <c r="Q32" s="10"/>
    </row>
    <row r="33" spans="2:17" x14ac:dyDescent="0.25">
      <c r="B33" s="90">
        <v>2000000000</v>
      </c>
      <c r="C33" s="90">
        <v>-35.852421</v>
      </c>
      <c r="D33" s="90">
        <v>-29.490427</v>
      </c>
      <c r="E33" s="10"/>
      <c r="F33" s="6">
        <f t="shared" si="6"/>
        <v>2.2222222222222001</v>
      </c>
      <c r="G33" s="6">
        <f t="shared" si="4"/>
        <v>-46.608307000000003</v>
      </c>
      <c r="H33" s="88"/>
      <c r="J33" s="90">
        <v>2000000000</v>
      </c>
      <c r="K33" s="90">
        <v>-29.408363000000001</v>
      </c>
      <c r="L33" s="90">
        <v>-19.307988999999999</v>
      </c>
      <c r="M33" s="10"/>
      <c r="N33" s="6">
        <f t="shared" si="7"/>
        <v>2.2222222222222001</v>
      </c>
      <c r="O33" s="6">
        <f t="shared" si="5"/>
        <v>-34.815261999999997</v>
      </c>
      <c r="P33" s="88"/>
      <c r="Q33" s="10"/>
    </row>
    <row r="34" spans="2:17" x14ac:dyDescent="0.25">
      <c r="B34" s="90">
        <v>3222222222.2221999</v>
      </c>
      <c r="C34" s="90">
        <v>-37.230766000000003</v>
      </c>
      <c r="D34" s="90">
        <v>-29.745173999999999</v>
      </c>
      <c r="E34" s="10"/>
      <c r="F34" s="6">
        <f t="shared" si="6"/>
        <v>2.8333333333333002</v>
      </c>
      <c r="G34" s="6">
        <f t="shared" si="4"/>
        <v>-43.754050999999997</v>
      </c>
      <c r="H34" s="88"/>
      <c r="J34" s="90">
        <v>3222222222.2221999</v>
      </c>
      <c r="K34" s="90">
        <v>-29.191770999999999</v>
      </c>
      <c r="L34" s="90">
        <v>-20.769691000000002</v>
      </c>
      <c r="M34" s="10"/>
      <c r="N34" s="6">
        <f t="shared" si="7"/>
        <v>2.8333333333333002</v>
      </c>
      <c r="O34" s="6">
        <f t="shared" si="5"/>
        <v>-48.611237000000003</v>
      </c>
      <c r="P34" s="88"/>
      <c r="Q34" s="10"/>
    </row>
    <row r="35" spans="2:17" x14ac:dyDescent="0.25">
      <c r="B35" s="90">
        <v>4444444444.4443998</v>
      </c>
      <c r="C35" s="90">
        <v>-53.360866999999999</v>
      </c>
      <c r="D35" s="90">
        <v>-47.003020999999997</v>
      </c>
      <c r="E35" s="10"/>
      <c r="F35" s="6">
        <f t="shared" si="6"/>
        <v>3.4444444444443998</v>
      </c>
      <c r="G35" s="6">
        <f t="shared" si="4"/>
        <v>-44.488112999999998</v>
      </c>
      <c r="H35" s="88"/>
      <c r="J35" s="90">
        <v>4444444444.4443998</v>
      </c>
      <c r="K35" s="90">
        <v>-21.163112999999999</v>
      </c>
      <c r="L35" s="90">
        <v>-13.082978000000001</v>
      </c>
      <c r="M35" s="10"/>
      <c r="N35" s="6">
        <f t="shared" si="7"/>
        <v>3.4444444444443998</v>
      </c>
      <c r="O35" s="6">
        <f t="shared" si="5"/>
        <v>-64.209136999999998</v>
      </c>
      <c r="P35" s="88"/>
      <c r="Q35" s="10"/>
    </row>
    <row r="36" spans="2:17" x14ac:dyDescent="0.25">
      <c r="B36" s="90">
        <v>5666666666.6667004</v>
      </c>
      <c r="C36" s="90">
        <v>-60.017792</v>
      </c>
      <c r="D36" s="90">
        <v>-53.528595000000003</v>
      </c>
      <c r="E36" s="10"/>
      <c r="F36" s="6">
        <f t="shared" si="6"/>
        <v>4.0555555555555998</v>
      </c>
      <c r="G36" s="6">
        <f t="shared" si="4"/>
        <v>-46.136668999999998</v>
      </c>
      <c r="H36" s="88"/>
      <c r="J36" s="90">
        <v>5666666666.6667004</v>
      </c>
      <c r="K36" s="90">
        <v>-24.000402000000001</v>
      </c>
      <c r="L36" s="90">
        <v>-15.918777</v>
      </c>
      <c r="M36" s="10"/>
      <c r="N36" s="6">
        <f t="shared" si="7"/>
        <v>4.0555555555555998</v>
      </c>
      <c r="O36" s="6">
        <f t="shared" si="5"/>
        <v>-67.750465000000005</v>
      </c>
      <c r="P36" s="88"/>
      <c r="Q36" s="10"/>
    </row>
    <row r="37" spans="2:17" x14ac:dyDescent="0.25">
      <c r="B37" s="90">
        <v>6888888888.8888998</v>
      </c>
      <c r="C37" s="90">
        <v>-33.199492999999997</v>
      </c>
      <c r="D37" s="90">
        <v>-26.722515000000001</v>
      </c>
      <c r="E37" s="10"/>
      <c r="F37" s="6">
        <f t="shared" si="6"/>
        <v>4.6666666666667007</v>
      </c>
      <c r="G37" s="6">
        <f t="shared" si="4"/>
        <v>-53.410621999999996</v>
      </c>
      <c r="H37" s="88"/>
      <c r="J37" s="90">
        <v>6888888888.8888998</v>
      </c>
      <c r="K37" s="90">
        <v>-40.636803</v>
      </c>
      <c r="L37" s="90">
        <v>-32.871989999999997</v>
      </c>
      <c r="M37" s="10"/>
      <c r="N37" s="6">
        <f t="shared" si="7"/>
        <v>4.6666666666667007</v>
      </c>
      <c r="O37" s="6">
        <f t="shared" si="5"/>
        <v>-76.137512000000001</v>
      </c>
      <c r="P37" s="88"/>
      <c r="Q37" s="10"/>
    </row>
    <row r="38" spans="2:17" x14ac:dyDescent="0.25">
      <c r="B38" s="90">
        <v>8111111111.1111002</v>
      </c>
      <c r="C38" s="90">
        <v>-28.186819</v>
      </c>
      <c r="D38" s="90">
        <v>-21.306190000000001</v>
      </c>
      <c r="E38" s="10"/>
      <c r="F38" s="6">
        <f t="shared" si="6"/>
        <v>5.2777777777777999</v>
      </c>
      <c r="G38" s="6">
        <f t="shared" si="4"/>
        <v>-65.694550000000007</v>
      </c>
      <c r="H38" s="88"/>
      <c r="J38" s="90">
        <v>8111111111.1111002</v>
      </c>
      <c r="K38" s="90">
        <v>-26.953899</v>
      </c>
      <c r="L38" s="90">
        <v>-18.682352000000002</v>
      </c>
      <c r="M38" s="10"/>
      <c r="N38" s="6">
        <f t="shared" si="7"/>
        <v>5.2777777777777999</v>
      </c>
      <c r="O38" s="6">
        <f t="shared" si="5"/>
        <v>-102.57182</v>
      </c>
      <c r="P38" s="88"/>
      <c r="Q38" s="10"/>
    </row>
    <row r="39" spans="2:17" x14ac:dyDescent="0.25">
      <c r="B39" s="90">
        <v>9333333333.3332996</v>
      </c>
      <c r="C39" s="90">
        <v>-33.442303000000003</v>
      </c>
      <c r="D39" s="90">
        <v>-26.220967999999999</v>
      </c>
      <c r="E39" s="10"/>
      <c r="F39" s="6">
        <f t="shared" si="6"/>
        <v>5.8888888888888999</v>
      </c>
      <c r="G39" s="6">
        <f t="shared" si="4"/>
        <v>-66.673477000000005</v>
      </c>
      <c r="H39" s="88"/>
      <c r="J39" s="90">
        <v>9333333333.3332996</v>
      </c>
      <c r="K39" s="90">
        <v>-24.237383000000001</v>
      </c>
      <c r="L39" s="90">
        <v>-15.945862999999999</v>
      </c>
      <c r="M39" s="10"/>
      <c r="N39" s="6">
        <f t="shared" si="7"/>
        <v>5.8888888888888999</v>
      </c>
      <c r="O39" s="6">
        <f t="shared" si="5"/>
        <v>-79.428443999999999</v>
      </c>
      <c r="P39" s="88"/>
      <c r="Q39" s="10"/>
    </row>
    <row r="40" spans="2:17" x14ac:dyDescent="0.25">
      <c r="B40" s="90">
        <v>10555555555.556</v>
      </c>
      <c r="C40" s="90">
        <v>-34.732548000000001</v>
      </c>
      <c r="D40" s="90">
        <v>-27.720904999999998</v>
      </c>
      <c r="E40" s="10"/>
      <c r="F40" s="6">
        <f t="shared" si="6"/>
        <v>6.5</v>
      </c>
      <c r="G40" s="6">
        <f t="shared" si="4"/>
        <v>-59.744953000000002</v>
      </c>
      <c r="H40" s="88"/>
      <c r="J40" s="90">
        <v>10555555555.556</v>
      </c>
      <c r="K40" s="90">
        <v>-26.959803000000001</v>
      </c>
      <c r="L40" s="90">
        <v>-18.327176999999999</v>
      </c>
      <c r="M40" s="10"/>
      <c r="N40" s="6">
        <f t="shared" si="7"/>
        <v>6.5</v>
      </c>
      <c r="O40" s="6">
        <f t="shared" si="5"/>
        <v>-55.828254999999999</v>
      </c>
      <c r="P40" s="88"/>
      <c r="Q40" s="10"/>
    </row>
    <row r="41" spans="2:17" x14ac:dyDescent="0.25">
      <c r="B41" s="90">
        <v>11777777777.778</v>
      </c>
      <c r="C41" s="90">
        <v>-33.249034999999999</v>
      </c>
      <c r="D41" s="90">
        <v>-25.646699999999999</v>
      </c>
      <c r="E41" s="10"/>
      <c r="F41" s="6">
        <f t="shared" si="6"/>
        <v>7.1111111111111001</v>
      </c>
      <c r="G41" s="6">
        <f t="shared" si="4"/>
        <v>-55.574801999999998</v>
      </c>
      <c r="H41" s="88"/>
      <c r="J41" s="90">
        <v>11777777777.778</v>
      </c>
      <c r="K41" s="90">
        <v>-31.110067000000001</v>
      </c>
      <c r="L41" s="90">
        <v>-21.911950999999998</v>
      </c>
      <c r="M41" s="10"/>
      <c r="N41" s="6">
        <f t="shared" si="7"/>
        <v>7.1111111111111001</v>
      </c>
      <c r="O41" s="6">
        <f t="shared" si="5"/>
        <v>-42.644863000000001</v>
      </c>
      <c r="P41" s="88"/>
      <c r="Q41" s="10"/>
    </row>
    <row r="42" spans="2:17" x14ac:dyDescent="0.25">
      <c r="B42" s="90">
        <v>13000000000</v>
      </c>
      <c r="C42" s="90">
        <v>-32.192672999999999</v>
      </c>
      <c r="D42" s="90">
        <v>-25.187265</v>
      </c>
      <c r="E42" s="10"/>
      <c r="F42" s="6">
        <f t="shared" si="6"/>
        <v>7.7222222222222001</v>
      </c>
      <c r="G42" s="6">
        <f t="shared" si="4"/>
        <v>-44.217742999999999</v>
      </c>
      <c r="H42" s="88"/>
      <c r="J42" s="90">
        <v>13000000000</v>
      </c>
      <c r="K42" s="90">
        <v>-32.978203000000001</v>
      </c>
      <c r="L42" s="90">
        <v>-23.982733</v>
      </c>
      <c r="M42" s="10"/>
      <c r="N42" s="6">
        <f t="shared" si="7"/>
        <v>7.7222222222222001</v>
      </c>
      <c r="O42" s="6">
        <f t="shared" si="5"/>
        <v>-38.850113</v>
      </c>
      <c r="P42" s="88"/>
      <c r="Q42" s="10"/>
    </row>
    <row r="43" spans="2:17" x14ac:dyDescent="0.25">
      <c r="B43" s="90">
        <v>14222222222.222</v>
      </c>
      <c r="C43" s="90">
        <v>-31.537481</v>
      </c>
      <c r="D43" s="90">
        <v>-24.850729000000001</v>
      </c>
      <c r="E43" s="10"/>
      <c r="F43" s="6">
        <f t="shared" si="6"/>
        <v>8.3333333333333002</v>
      </c>
      <c r="G43" s="6">
        <f t="shared" si="4"/>
        <v>-41.281123999999998</v>
      </c>
      <c r="H43" s="88"/>
      <c r="J43" s="90">
        <v>14222222222.222</v>
      </c>
      <c r="K43" s="90">
        <v>-29.548351</v>
      </c>
      <c r="L43" s="90">
        <v>-20.621722999999999</v>
      </c>
      <c r="M43" s="10"/>
      <c r="N43" s="6">
        <f t="shared" si="7"/>
        <v>8.3333333333333002</v>
      </c>
      <c r="O43" s="6">
        <f t="shared" si="5"/>
        <v>-44.953457</v>
      </c>
      <c r="P43" s="88"/>
      <c r="Q43" s="10"/>
    </row>
    <row r="44" spans="2:17" x14ac:dyDescent="0.25">
      <c r="B44" s="90">
        <v>15444444444.444</v>
      </c>
      <c r="C44" s="90">
        <v>-32.294407</v>
      </c>
      <c r="D44" s="90">
        <v>-25.552713000000001</v>
      </c>
      <c r="E44" s="10"/>
      <c r="F44" s="6">
        <f t="shared" si="6"/>
        <v>8.9444444444444002</v>
      </c>
      <c r="G44" s="6">
        <f t="shared" si="4"/>
        <v>-44.858745999999996</v>
      </c>
      <c r="H44" s="88"/>
      <c r="J44" s="90">
        <v>15444444444.444</v>
      </c>
      <c r="K44" s="90">
        <v>-25.725747999999999</v>
      </c>
      <c r="L44" s="90">
        <v>-17.226382999999998</v>
      </c>
      <c r="M44" s="10"/>
      <c r="N44" s="6">
        <f t="shared" si="7"/>
        <v>8.9444444444444002</v>
      </c>
      <c r="O44" s="6">
        <f t="shared" si="5"/>
        <v>-52.604728999999999</v>
      </c>
      <c r="P44" s="88"/>
      <c r="Q44" s="10"/>
    </row>
    <row r="45" spans="2:17" x14ac:dyDescent="0.25">
      <c r="B45" s="90">
        <v>16666666666.667</v>
      </c>
      <c r="C45" s="90">
        <v>-31.177354999999999</v>
      </c>
      <c r="D45" s="90">
        <v>-23.783009</v>
      </c>
      <c r="E45" s="10"/>
      <c r="F45" s="6">
        <f t="shared" si="6"/>
        <v>9.5555555555555998</v>
      </c>
      <c r="G45" s="6">
        <f t="shared" si="4"/>
        <v>-51.171374999999998</v>
      </c>
      <c r="H45" s="88"/>
      <c r="J45" s="90">
        <v>16666666666.667</v>
      </c>
      <c r="K45" s="90">
        <v>-25.820481999999998</v>
      </c>
      <c r="L45" s="90">
        <v>-17.162593999999999</v>
      </c>
      <c r="M45" s="10"/>
      <c r="N45" s="6">
        <f t="shared" si="7"/>
        <v>9.5555555555555998</v>
      </c>
      <c r="O45" s="6">
        <f t="shared" si="5"/>
        <v>-60.192923999999998</v>
      </c>
      <c r="P45" s="88"/>
      <c r="Q45" s="10"/>
    </row>
    <row r="46" spans="2:17" x14ac:dyDescent="0.25">
      <c r="B46" s="90">
        <v>17888888888.889</v>
      </c>
      <c r="C46" s="90">
        <v>-28.652189</v>
      </c>
      <c r="D46" s="90">
        <v>-20.376570000000001</v>
      </c>
      <c r="E46" s="10"/>
      <c r="F46" s="6">
        <f t="shared" si="6"/>
        <v>10.166666666667</v>
      </c>
      <c r="G46" s="6">
        <f t="shared" si="4"/>
        <v>-59.478656999999998</v>
      </c>
      <c r="H46" s="88"/>
      <c r="J46" s="90">
        <v>17888888888.889</v>
      </c>
      <c r="K46" s="90">
        <v>-26.666725</v>
      </c>
      <c r="L46" s="90">
        <v>-17.394390000000001</v>
      </c>
      <c r="M46" s="10"/>
      <c r="N46" s="6">
        <f t="shared" si="7"/>
        <v>10.166666666667</v>
      </c>
      <c r="O46" s="6">
        <f t="shared" si="5"/>
        <v>-66.886123999999995</v>
      </c>
      <c r="P46" s="88"/>
      <c r="Q46" s="10"/>
    </row>
    <row r="47" spans="2:17" x14ac:dyDescent="0.25">
      <c r="B47" s="90">
        <v>19111111111.111</v>
      </c>
      <c r="C47" s="90">
        <v>-29.175909000000001</v>
      </c>
      <c r="D47" s="90">
        <v>-20.187574000000001</v>
      </c>
      <c r="E47" s="10"/>
      <c r="F47" s="6">
        <f t="shared" si="6"/>
        <v>10.777777777778001</v>
      </c>
      <c r="G47" s="6">
        <f t="shared" si="4"/>
        <v>-60.944915999999999</v>
      </c>
      <c r="H47" s="88"/>
      <c r="J47" s="90">
        <v>19111111111.111</v>
      </c>
      <c r="K47" s="90">
        <v>-25.999548000000001</v>
      </c>
      <c r="L47" s="90">
        <v>-15.121794</v>
      </c>
      <c r="M47" s="10"/>
      <c r="N47" s="6">
        <f t="shared" si="7"/>
        <v>10.777777777778001</v>
      </c>
      <c r="O47" s="6">
        <f t="shared" si="5"/>
        <v>-66.855277999999998</v>
      </c>
      <c r="P47" s="88"/>
      <c r="Q47" s="10"/>
    </row>
    <row r="48" spans="2:17" x14ac:dyDescent="0.25">
      <c r="B48" s="90">
        <v>20333333333.333</v>
      </c>
      <c r="C48" s="90">
        <v>-29.973472999999998</v>
      </c>
      <c r="D48" s="90">
        <v>-20.515270000000001</v>
      </c>
      <c r="E48" s="10"/>
      <c r="F48" s="6">
        <f t="shared" si="6"/>
        <v>11.388888888888999</v>
      </c>
      <c r="G48" s="6">
        <f t="shared" si="4"/>
        <v>-57.127529000000003</v>
      </c>
      <c r="H48" s="88"/>
      <c r="J48" s="90">
        <v>20333333333.333</v>
      </c>
      <c r="K48" s="90">
        <v>-27.734832999999998</v>
      </c>
      <c r="L48" s="90">
        <v>-17.316113999999999</v>
      </c>
      <c r="M48" s="10"/>
      <c r="N48" s="6">
        <f t="shared" si="7"/>
        <v>11.388888888888999</v>
      </c>
      <c r="O48" s="6">
        <f t="shared" si="5"/>
        <v>-62.437846999999998</v>
      </c>
      <c r="P48" s="88"/>
      <c r="Q48" s="10"/>
    </row>
    <row r="49" spans="2:17" x14ac:dyDescent="0.25">
      <c r="B49" s="90">
        <v>21555555555.556</v>
      </c>
      <c r="C49" s="90">
        <v>-32.873947000000001</v>
      </c>
      <c r="D49" s="90">
        <v>-22.528147000000001</v>
      </c>
      <c r="E49" s="10"/>
      <c r="F49" s="6">
        <f t="shared" si="6"/>
        <v>12</v>
      </c>
      <c r="G49" s="6">
        <f t="shared" si="4"/>
        <v>-52.516154999999998</v>
      </c>
      <c r="H49" s="88"/>
      <c r="J49" s="90">
        <v>21555555555.556</v>
      </c>
      <c r="K49" s="90">
        <v>-26.142799</v>
      </c>
      <c r="L49" s="90">
        <v>-16.024054</v>
      </c>
      <c r="M49" s="10"/>
      <c r="N49" s="6">
        <f t="shared" si="7"/>
        <v>12</v>
      </c>
      <c r="O49" s="6">
        <f t="shared" si="5"/>
        <v>-59.864570999999998</v>
      </c>
      <c r="P49" s="88"/>
      <c r="Q49" s="10"/>
    </row>
    <row r="50" spans="2:17" x14ac:dyDescent="0.25">
      <c r="B50" s="90">
        <v>22777777777.778</v>
      </c>
      <c r="C50" s="90">
        <v>-30.451523000000002</v>
      </c>
      <c r="D50" s="90">
        <v>-19.929005</v>
      </c>
      <c r="E50" s="10"/>
      <c r="F50" s="6" t="s">
        <v>21</v>
      </c>
      <c r="H50" s="88"/>
      <c r="J50" s="90">
        <v>22777777777.778</v>
      </c>
      <c r="K50" s="90">
        <v>-23.255977999999999</v>
      </c>
      <c r="L50" s="90">
        <v>-12.403207999999999</v>
      </c>
      <c r="M50" s="10"/>
      <c r="N50" s="6" t="s">
        <v>21</v>
      </c>
      <c r="P50" s="88"/>
      <c r="Q50" s="10"/>
    </row>
    <row r="51" spans="2:17" x14ac:dyDescent="0.25">
      <c r="B51" s="90">
        <v>24000000000</v>
      </c>
      <c r="C51" s="90">
        <v>-28.189468000000002</v>
      </c>
      <c r="D51" s="90">
        <v>-17.022843999999999</v>
      </c>
      <c r="E51" s="10"/>
      <c r="H51" s="88"/>
      <c r="J51" s="90">
        <v>24000000000</v>
      </c>
      <c r="K51" s="90">
        <v>-20.593095999999999</v>
      </c>
      <c r="L51" s="90">
        <v>-6.9190811999999999</v>
      </c>
      <c r="M51" s="10"/>
      <c r="P51" s="88"/>
      <c r="Q51" s="10"/>
    </row>
    <row r="52" spans="2:17" x14ac:dyDescent="0.25">
      <c r="B52" s="90" t="s">
        <v>21</v>
      </c>
      <c r="C52" s="90"/>
      <c r="D52" s="90"/>
      <c r="E52" s="8"/>
      <c r="H52" s="88"/>
      <c r="J52" s="90" t="s">
        <v>21</v>
      </c>
      <c r="K52" s="90"/>
      <c r="L52" s="90"/>
      <c r="M52" s="8"/>
      <c r="P52" s="88"/>
      <c r="Q52" s="8"/>
    </row>
    <row r="53" spans="2:17" x14ac:dyDescent="0.25">
      <c r="B53" s="90"/>
      <c r="C53" s="90"/>
      <c r="D53" s="90"/>
      <c r="E53" s="8"/>
      <c r="F53" s="6" t="s">
        <v>23</v>
      </c>
      <c r="H53" s="88"/>
      <c r="J53" s="90"/>
      <c r="K53" s="90"/>
      <c r="L53" s="90"/>
      <c r="M53" s="8"/>
      <c r="N53" s="6" t="s">
        <v>23</v>
      </c>
      <c r="P53" s="88"/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>D80</f>
        <v>3Ix0L dBc(DB)</v>
      </c>
      <c r="H54" s="35">
        <v>3</v>
      </c>
      <c r="J54" s="90"/>
      <c r="K54" s="90"/>
      <c r="L54" s="90"/>
      <c r="M54" s="8"/>
      <c r="N54" s="6" t="s">
        <v>19</v>
      </c>
      <c r="O54" s="6" t="str">
        <f>L80</f>
        <v>3Ix0L dBc(DB)</v>
      </c>
      <c r="P54" s="35">
        <v>3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>B81/1000000000</f>
        <v>0.66666666666666996</v>
      </c>
      <c r="G55" s="6">
        <f>D81</f>
        <v>-83.196303999999998</v>
      </c>
      <c r="H55" s="36">
        <f>ABS(AVERAGE(G55:G73)-(H54-1)*15)</f>
        <v>120.0559622105263</v>
      </c>
      <c r="J55" s="90" t="s">
        <v>22</v>
      </c>
      <c r="K55" s="90"/>
      <c r="L55" s="90"/>
      <c r="M55" s="8"/>
      <c r="N55" s="6">
        <f>J81/1000000000</f>
        <v>0.66666666666666996</v>
      </c>
      <c r="O55" s="6">
        <f>L81</f>
        <v>-55.001114000000001</v>
      </c>
      <c r="P55" s="36">
        <f>ABS(AVERAGE(O55:O73)-(P54-1)*15)</f>
        <v>96.156689999999998</v>
      </c>
      <c r="Q55" s="8"/>
    </row>
    <row r="56" spans="2:17" x14ac:dyDescent="0.25">
      <c r="B56" s="90" t="s">
        <v>19</v>
      </c>
      <c r="C56" s="90" t="s">
        <v>287</v>
      </c>
      <c r="D56" s="90" t="s">
        <v>288</v>
      </c>
      <c r="E56" s="8"/>
      <c r="F56" s="6">
        <v>19805555555.556</v>
      </c>
      <c r="G56" s="84">
        <f t="shared" ref="G56:G73" si="8">D82</f>
        <v>-77.928130999999993</v>
      </c>
      <c r="H56" s="88"/>
      <c r="J56" s="90" t="s">
        <v>19</v>
      </c>
      <c r="K56" s="90" t="s">
        <v>287</v>
      </c>
      <c r="L56" s="90" t="s">
        <v>288</v>
      </c>
      <c r="M56" s="8"/>
      <c r="N56" s="6">
        <v>19805555555.556</v>
      </c>
      <c r="O56" s="84">
        <f t="shared" ref="O56:O73" si="9">L82</f>
        <v>-63.627018</v>
      </c>
      <c r="P56" s="88"/>
      <c r="Q56" s="8"/>
    </row>
    <row r="57" spans="2:17" x14ac:dyDescent="0.25">
      <c r="B57" s="90">
        <v>1000000000</v>
      </c>
      <c r="C57" s="90">
        <v>-48.698414</v>
      </c>
      <c r="D57" s="90">
        <v>-42.336421999999999</v>
      </c>
      <c r="E57" s="8"/>
      <c r="F57" s="6">
        <v>20111111111.111</v>
      </c>
      <c r="G57" s="84">
        <f t="shared" si="8"/>
        <v>-80.0989</v>
      </c>
      <c r="H57" s="88"/>
      <c r="J57" s="90">
        <v>1000000000</v>
      </c>
      <c r="K57" s="90">
        <v>-38.820801000000003</v>
      </c>
      <c r="L57" s="90">
        <v>-28.720424999999999</v>
      </c>
      <c r="M57" s="8"/>
      <c r="N57" s="6">
        <v>20111111111.111</v>
      </c>
      <c r="O57" s="84">
        <f t="shared" si="9"/>
        <v>-67.676475999999994</v>
      </c>
      <c r="P57" s="88"/>
      <c r="Q57" s="8"/>
    </row>
    <row r="58" spans="2:17" x14ac:dyDescent="0.25">
      <c r="B58" s="90">
        <v>1611111111.1111</v>
      </c>
      <c r="C58" s="90">
        <v>-58.875140999999999</v>
      </c>
      <c r="D58" s="90">
        <v>-51.389552999999999</v>
      </c>
      <c r="E58" s="8"/>
      <c r="F58" s="6">
        <v>20416666666.667</v>
      </c>
      <c r="G58" s="84">
        <f t="shared" si="8"/>
        <v>-86.120521999999994</v>
      </c>
      <c r="H58" s="88"/>
      <c r="J58" s="90">
        <v>1611111111.1111</v>
      </c>
      <c r="K58" s="90">
        <v>-39.209617999999999</v>
      </c>
      <c r="L58" s="90">
        <v>-30.787538999999999</v>
      </c>
      <c r="M58" s="8"/>
      <c r="N58" s="6">
        <v>20416666666.667</v>
      </c>
      <c r="O58" s="84">
        <f t="shared" si="9"/>
        <v>-60.913994000000002</v>
      </c>
      <c r="P58" s="88"/>
      <c r="Q58" s="8"/>
    </row>
    <row r="59" spans="2:17" x14ac:dyDescent="0.25">
      <c r="B59" s="90">
        <v>2222222222.2221999</v>
      </c>
      <c r="C59" s="90">
        <v>-52.966152000000001</v>
      </c>
      <c r="D59" s="90">
        <v>-46.608307000000003</v>
      </c>
      <c r="E59" s="8"/>
      <c r="F59" s="6">
        <v>20722222222.222</v>
      </c>
      <c r="G59" s="84">
        <f t="shared" si="8"/>
        <v>-82.581069999999997</v>
      </c>
      <c r="H59" s="88"/>
      <c r="J59" s="90">
        <v>2222222222.2221999</v>
      </c>
      <c r="K59" s="90">
        <v>-42.895392999999999</v>
      </c>
      <c r="L59" s="90">
        <v>-34.815261999999997</v>
      </c>
      <c r="M59" s="8"/>
      <c r="N59" s="6">
        <v>20722222222.222</v>
      </c>
      <c r="O59" s="84">
        <f t="shared" si="9"/>
        <v>-55.475566999999998</v>
      </c>
      <c r="P59" s="88"/>
      <c r="Q59" s="8"/>
    </row>
    <row r="60" spans="2:17" x14ac:dyDescent="0.25">
      <c r="B60" s="90">
        <v>2833333333.3333001</v>
      </c>
      <c r="C60" s="90">
        <v>-50.243248000000001</v>
      </c>
      <c r="D60" s="90">
        <v>-43.754050999999997</v>
      </c>
      <c r="E60" s="8"/>
      <c r="F60" s="6">
        <v>21027777777.778</v>
      </c>
      <c r="G60" s="84">
        <f t="shared" si="8"/>
        <v>-76.294051999999994</v>
      </c>
      <c r="H60" s="88"/>
      <c r="J60" s="90">
        <v>2833333333.3333001</v>
      </c>
      <c r="K60" s="90">
        <v>-56.692863000000003</v>
      </c>
      <c r="L60" s="90">
        <v>-48.611237000000003</v>
      </c>
      <c r="M60" s="8"/>
      <c r="N60" s="6">
        <v>21027777777.778</v>
      </c>
      <c r="O60" s="84">
        <f t="shared" si="9"/>
        <v>-59.194813000000003</v>
      </c>
      <c r="P60" s="88"/>
      <c r="Q60" s="8"/>
    </row>
    <row r="61" spans="2:17" x14ac:dyDescent="0.25">
      <c r="B61" s="90">
        <v>3444444444.4443998</v>
      </c>
      <c r="C61" s="90">
        <v>-50.965091999999999</v>
      </c>
      <c r="D61" s="90">
        <v>-44.488112999999998</v>
      </c>
      <c r="E61" s="8"/>
      <c r="F61" s="6">
        <v>21333333333.333</v>
      </c>
      <c r="G61" s="84">
        <f t="shared" si="8"/>
        <v>-83.768837000000005</v>
      </c>
      <c r="H61" s="88"/>
      <c r="J61" s="90">
        <v>3444444444.4443998</v>
      </c>
      <c r="K61" s="90">
        <v>-71.973952999999995</v>
      </c>
      <c r="L61" s="90">
        <v>-64.209136999999998</v>
      </c>
      <c r="M61" s="8"/>
      <c r="N61" s="6">
        <v>21333333333.333</v>
      </c>
      <c r="O61" s="84">
        <f t="shared" si="9"/>
        <v>-55.481079000000001</v>
      </c>
      <c r="P61" s="88"/>
      <c r="Q61" s="8"/>
    </row>
    <row r="62" spans="2:17" x14ac:dyDescent="0.25">
      <c r="B62" s="90">
        <v>4055555555.5556002</v>
      </c>
      <c r="C62" s="90">
        <v>-53.017296000000002</v>
      </c>
      <c r="D62" s="90">
        <v>-46.136668999999998</v>
      </c>
      <c r="E62" s="8"/>
      <c r="F62" s="6">
        <v>21638888888.889</v>
      </c>
      <c r="G62" s="84">
        <f t="shared" si="8"/>
        <v>-95.202087000000006</v>
      </c>
      <c r="H62" s="88"/>
      <c r="J62" s="90">
        <v>4055555555.5556002</v>
      </c>
      <c r="K62" s="90">
        <v>-76.022011000000006</v>
      </c>
      <c r="L62" s="90">
        <v>-67.750465000000005</v>
      </c>
      <c r="M62" s="8"/>
      <c r="N62" s="6">
        <v>21638888888.889</v>
      </c>
      <c r="O62" s="84">
        <f t="shared" si="9"/>
        <v>-59.186217999999997</v>
      </c>
      <c r="P62" s="88"/>
      <c r="Q62" s="8"/>
    </row>
    <row r="63" spans="2:17" x14ac:dyDescent="0.25">
      <c r="B63" s="90">
        <v>4666666666.6667004</v>
      </c>
      <c r="C63" s="90">
        <v>-60.631954</v>
      </c>
      <c r="D63" s="90">
        <v>-53.410621999999996</v>
      </c>
      <c r="E63" s="8"/>
      <c r="F63" s="6">
        <v>21944444444.444</v>
      </c>
      <c r="G63" s="84">
        <f t="shared" si="8"/>
        <v>-103.58255</v>
      </c>
      <c r="H63" s="88"/>
      <c r="J63" s="90">
        <v>4666666666.6667004</v>
      </c>
      <c r="K63" s="90">
        <v>-84.429030999999995</v>
      </c>
      <c r="L63" s="90">
        <v>-76.137512000000001</v>
      </c>
      <c r="M63" s="8"/>
      <c r="N63" s="6">
        <v>21944444444.444</v>
      </c>
      <c r="O63" s="84">
        <f t="shared" si="9"/>
        <v>-60.764862000000001</v>
      </c>
      <c r="P63" s="88"/>
      <c r="Q63" s="8"/>
    </row>
    <row r="64" spans="2:17" x14ac:dyDescent="0.25">
      <c r="B64" s="90">
        <v>5277777777.7777996</v>
      </c>
      <c r="C64" s="90">
        <v>-72.706192000000001</v>
      </c>
      <c r="D64" s="90">
        <v>-65.694550000000007</v>
      </c>
      <c r="E64" s="8"/>
      <c r="F64" s="6">
        <v>22250000000</v>
      </c>
      <c r="G64" s="84">
        <f t="shared" si="8"/>
        <v>-109.67708</v>
      </c>
      <c r="H64" s="88"/>
      <c r="J64" s="90">
        <v>5277777777.7777996</v>
      </c>
      <c r="K64" s="90">
        <v>-111.20444000000001</v>
      </c>
      <c r="L64" s="90">
        <v>-102.57182</v>
      </c>
      <c r="M64" s="8"/>
      <c r="N64" s="6">
        <v>22250000000</v>
      </c>
      <c r="O64" s="84">
        <f t="shared" si="9"/>
        <v>-67.178223000000003</v>
      </c>
      <c r="P64" s="88"/>
      <c r="Q64" s="8"/>
    </row>
    <row r="65" spans="2:17" x14ac:dyDescent="0.25">
      <c r="B65" s="90">
        <v>5888888888.8888998</v>
      </c>
      <c r="C65" s="90">
        <v>-74.275810000000007</v>
      </c>
      <c r="D65" s="90">
        <v>-66.673477000000005</v>
      </c>
      <c r="E65" s="8"/>
      <c r="F65" s="6">
        <v>22555555555.556</v>
      </c>
      <c r="G65" s="84">
        <f t="shared" si="8"/>
        <v>-111.62985999999999</v>
      </c>
      <c r="H65" s="88"/>
      <c r="J65" s="90">
        <v>5888888888.8888998</v>
      </c>
      <c r="K65" s="90">
        <v>-88.626564000000002</v>
      </c>
      <c r="L65" s="90">
        <v>-79.428443999999999</v>
      </c>
      <c r="M65" s="8"/>
      <c r="N65" s="6">
        <v>22555555555.556</v>
      </c>
      <c r="O65" s="84">
        <f t="shared" si="9"/>
        <v>-75.520865999999998</v>
      </c>
      <c r="P65" s="88"/>
      <c r="Q65" s="8"/>
    </row>
    <row r="66" spans="2:17" x14ac:dyDescent="0.25">
      <c r="B66" s="90">
        <v>6500000000</v>
      </c>
      <c r="C66" s="90">
        <v>-66.750359000000003</v>
      </c>
      <c r="D66" s="90">
        <v>-59.744953000000002</v>
      </c>
      <c r="E66" s="8"/>
      <c r="F66" s="6">
        <v>22861111111.111</v>
      </c>
      <c r="G66" s="84">
        <f t="shared" si="8"/>
        <v>-114.25071</v>
      </c>
      <c r="H66" s="88"/>
      <c r="J66" s="90">
        <v>6500000000</v>
      </c>
      <c r="K66" s="90">
        <v>-64.823723000000001</v>
      </c>
      <c r="L66" s="90">
        <v>-55.828254999999999</v>
      </c>
      <c r="M66" s="8"/>
      <c r="N66" s="6">
        <v>22861111111.111</v>
      </c>
      <c r="O66" s="84">
        <f t="shared" si="9"/>
        <v>-88.202415000000002</v>
      </c>
      <c r="P66" s="88"/>
      <c r="Q66" s="8"/>
    </row>
    <row r="67" spans="2:17" x14ac:dyDescent="0.25">
      <c r="B67" s="90">
        <v>7111111111.1111002</v>
      </c>
      <c r="C67" s="90">
        <v>-62.261555000000001</v>
      </c>
      <c r="D67" s="90">
        <v>-55.574801999999998</v>
      </c>
      <c r="E67" s="8"/>
      <c r="F67" s="6">
        <v>23166666666.667</v>
      </c>
      <c r="G67" s="84">
        <f t="shared" si="8"/>
        <v>-104.53322</v>
      </c>
      <c r="H67" s="88"/>
      <c r="J67" s="90">
        <v>7111111111.1111002</v>
      </c>
      <c r="K67" s="90">
        <v>-51.571491000000002</v>
      </c>
      <c r="L67" s="90">
        <v>-42.644863000000001</v>
      </c>
      <c r="M67" s="8"/>
      <c r="N67" s="6">
        <v>23166666666.667</v>
      </c>
      <c r="O67" s="84">
        <f t="shared" si="9"/>
        <v>-104.30200000000001</v>
      </c>
      <c r="P67" s="88"/>
      <c r="Q67" s="8"/>
    </row>
    <row r="68" spans="2:17" x14ac:dyDescent="0.25">
      <c r="B68" s="90">
        <v>7722222222.2222004</v>
      </c>
      <c r="C68" s="90">
        <v>-50.959434999999999</v>
      </c>
      <c r="D68" s="90">
        <v>-44.217742999999999</v>
      </c>
      <c r="E68" s="8"/>
      <c r="F68" s="6">
        <v>23472222222.222</v>
      </c>
      <c r="G68" s="84">
        <f t="shared" si="8"/>
        <v>-110.46679</v>
      </c>
      <c r="H68" s="88"/>
      <c r="J68" s="90">
        <v>7722222222.2222004</v>
      </c>
      <c r="K68" s="90">
        <v>-47.349476000000003</v>
      </c>
      <c r="L68" s="90">
        <v>-38.850113</v>
      </c>
      <c r="M68" s="8"/>
      <c r="N68" s="6">
        <v>23472222222.222</v>
      </c>
      <c r="O68" s="84">
        <f t="shared" si="9"/>
        <v>-87.796584999999993</v>
      </c>
      <c r="P68" s="88"/>
      <c r="Q68" s="8"/>
    </row>
    <row r="69" spans="2:17" x14ac:dyDescent="0.25">
      <c r="B69" s="90">
        <v>8333333333.3332996</v>
      </c>
      <c r="C69" s="90">
        <v>-48.675471999999999</v>
      </c>
      <c r="D69" s="90">
        <v>-41.281123999999998</v>
      </c>
      <c r="E69" s="8"/>
      <c r="F69" s="6">
        <v>23777777777.778</v>
      </c>
      <c r="G69" s="84">
        <f t="shared" si="8"/>
        <v>-96.849197000000004</v>
      </c>
      <c r="H69" s="88"/>
      <c r="J69" s="90">
        <v>8333333333.3332996</v>
      </c>
      <c r="K69" s="90">
        <v>-53.611347000000002</v>
      </c>
      <c r="L69" s="90">
        <v>-44.953457</v>
      </c>
      <c r="M69" s="8"/>
      <c r="N69" s="6">
        <v>23777777777.778</v>
      </c>
      <c r="O69" s="84">
        <f t="shared" si="9"/>
        <v>-74.647102000000004</v>
      </c>
      <c r="P69" s="88"/>
      <c r="Q69" s="8"/>
    </row>
    <row r="70" spans="2:17" x14ac:dyDescent="0.25">
      <c r="B70" s="90">
        <v>8944444444.4444008</v>
      </c>
      <c r="C70" s="90">
        <v>-53.134365000000003</v>
      </c>
      <c r="D70" s="90">
        <v>-44.858745999999996</v>
      </c>
      <c r="E70" s="8"/>
      <c r="F70" s="6">
        <v>24083333333.333</v>
      </c>
      <c r="G70" s="84">
        <f t="shared" si="8"/>
        <v>-81.151024000000007</v>
      </c>
      <c r="H70" s="88"/>
      <c r="J70" s="90">
        <v>8944444444.4444008</v>
      </c>
      <c r="K70" s="90">
        <v>-61.877063999999997</v>
      </c>
      <c r="L70" s="90">
        <v>-52.604728999999999</v>
      </c>
      <c r="M70" s="8"/>
      <c r="N70" s="6">
        <v>24083333333.333</v>
      </c>
      <c r="O70" s="84">
        <f t="shared" si="9"/>
        <v>-62.310386999999999</v>
      </c>
      <c r="P70" s="88"/>
      <c r="Q70" s="8"/>
    </row>
    <row r="71" spans="2:17" x14ac:dyDescent="0.25">
      <c r="B71" s="90">
        <v>9555555555.5555992</v>
      </c>
      <c r="C71" s="90">
        <v>-60.159709999999997</v>
      </c>
      <c r="D71" s="90">
        <v>-51.171374999999998</v>
      </c>
      <c r="E71" s="8"/>
      <c r="F71" s="6">
        <v>24388888888.889</v>
      </c>
      <c r="G71" s="84">
        <f t="shared" si="8"/>
        <v>-72.702652</v>
      </c>
      <c r="H71" s="88"/>
      <c r="J71" s="90">
        <v>9555555555.5555992</v>
      </c>
      <c r="K71" s="90">
        <v>-71.070678999999998</v>
      </c>
      <c r="L71" s="90">
        <v>-60.192923999999998</v>
      </c>
      <c r="M71" s="8"/>
      <c r="N71" s="6">
        <v>24388888888.889</v>
      </c>
      <c r="O71" s="84">
        <f t="shared" si="9"/>
        <v>-56.088248999999998</v>
      </c>
      <c r="P71" s="88"/>
      <c r="Q71" s="8"/>
    </row>
    <row r="72" spans="2:17" x14ac:dyDescent="0.25">
      <c r="B72" s="90">
        <v>10166666666.667</v>
      </c>
      <c r="C72" s="90">
        <v>-68.936858999999998</v>
      </c>
      <c r="D72" s="90">
        <v>-59.478656999999998</v>
      </c>
      <c r="E72" s="8"/>
      <c r="F72" s="6">
        <v>24694444444.444</v>
      </c>
      <c r="G72" s="84">
        <f t="shared" si="8"/>
        <v>-69.438179000000005</v>
      </c>
      <c r="H72" s="88"/>
      <c r="J72" s="90">
        <v>10166666666.667</v>
      </c>
      <c r="K72" s="90">
        <v>-77.304839999999999</v>
      </c>
      <c r="L72" s="90">
        <v>-66.886123999999995</v>
      </c>
      <c r="M72" s="8"/>
      <c r="N72" s="6">
        <v>24694444444.444</v>
      </c>
      <c r="O72" s="84">
        <f t="shared" si="9"/>
        <v>-50.66404</v>
      </c>
      <c r="P72" s="88"/>
      <c r="Q72" s="8"/>
    </row>
    <row r="73" spans="2:17" x14ac:dyDescent="0.25">
      <c r="B73" s="90">
        <v>10777777777.778</v>
      </c>
      <c r="C73" s="90">
        <v>-71.290710000000004</v>
      </c>
      <c r="D73" s="90">
        <v>-60.944915999999999</v>
      </c>
      <c r="E73" s="8"/>
      <c r="F73" s="6">
        <v>25000000000</v>
      </c>
      <c r="G73" s="84">
        <f t="shared" si="8"/>
        <v>-71.592117000000002</v>
      </c>
      <c r="H73" s="88"/>
      <c r="J73" s="90">
        <v>10777777777.778</v>
      </c>
      <c r="K73" s="90">
        <v>-76.974022000000005</v>
      </c>
      <c r="L73" s="90">
        <v>-66.855277999999998</v>
      </c>
      <c r="M73" s="8"/>
      <c r="N73" s="6">
        <v>25000000000</v>
      </c>
      <c r="O73" s="84">
        <f t="shared" si="9"/>
        <v>-52.946102000000003</v>
      </c>
      <c r="P73" s="88"/>
      <c r="Q73" s="8"/>
    </row>
    <row r="74" spans="2:17" x14ac:dyDescent="0.25">
      <c r="B74" s="90">
        <v>11388888888.889</v>
      </c>
      <c r="C74" s="90">
        <v>-67.650047000000001</v>
      </c>
      <c r="D74" s="90">
        <v>-57.127529000000003</v>
      </c>
      <c r="E74" s="8"/>
      <c r="F74" s="6" t="s">
        <v>21</v>
      </c>
      <c r="H74" s="88"/>
      <c r="J74" s="90">
        <v>11388888888.889</v>
      </c>
      <c r="K74" s="90">
        <v>-73.290619000000007</v>
      </c>
      <c r="L74" s="90">
        <v>-62.437846999999998</v>
      </c>
      <c r="M74" s="8"/>
      <c r="N74" s="6" t="s">
        <v>21</v>
      </c>
      <c r="P74" s="88"/>
      <c r="Q74" s="8"/>
    </row>
    <row r="75" spans="2:17" x14ac:dyDescent="0.25">
      <c r="B75" s="90">
        <v>12000000000</v>
      </c>
      <c r="C75" s="90">
        <v>-63.682777000000002</v>
      </c>
      <c r="D75" s="90">
        <v>-52.516154999999998</v>
      </c>
      <c r="H75" s="88"/>
      <c r="J75" s="90">
        <v>12000000000</v>
      </c>
      <c r="K75" s="90">
        <v>-73.538582000000005</v>
      </c>
      <c r="L75" s="90">
        <v>-59.864570999999998</v>
      </c>
      <c r="P75" s="88"/>
    </row>
    <row r="76" spans="2:17" x14ac:dyDescent="0.25">
      <c r="B76" s="90" t="s">
        <v>21</v>
      </c>
      <c r="C76" s="90"/>
      <c r="D76" s="90"/>
      <c r="H76" s="88"/>
      <c r="J76" s="90" t="s">
        <v>21</v>
      </c>
      <c r="K76" s="90"/>
      <c r="L76" s="90"/>
      <c r="P76" s="88"/>
    </row>
    <row r="77" spans="2:17" x14ac:dyDescent="0.25">
      <c r="B77" s="90"/>
      <c r="C77" s="90"/>
      <c r="D77" s="90"/>
      <c r="F77" s="6" t="s">
        <v>24</v>
      </c>
      <c r="H77" s="88"/>
      <c r="J77" s="90"/>
      <c r="K77" s="90"/>
      <c r="L77" s="90"/>
      <c r="N77" s="6" t="s">
        <v>24</v>
      </c>
      <c r="P77" s="88"/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0">D104</f>
        <v>4Ix0L dBc(DB)</v>
      </c>
      <c r="H78" s="35">
        <v>4</v>
      </c>
      <c r="J78" s="90"/>
      <c r="K78" s="90"/>
      <c r="L78" s="90"/>
      <c r="N78" s="6" t="s">
        <v>19</v>
      </c>
      <c r="O78" s="6" t="str">
        <f t="shared" ref="O78:O97" si="11">L104</f>
        <v>4Ix0L dBc(DB)</v>
      </c>
      <c r="P78" s="35">
        <v>4</v>
      </c>
    </row>
    <row r="79" spans="2:17" ht="15.75" x14ac:dyDescent="0.25">
      <c r="B79" s="90" t="s">
        <v>23</v>
      </c>
      <c r="C79" s="90"/>
      <c r="D79" s="90"/>
      <c r="F79" s="6">
        <f t="shared" ref="F79:F97" si="12">B105/1000000000</f>
        <v>0.5</v>
      </c>
      <c r="G79" s="6">
        <f t="shared" si="10"/>
        <v>-79.819862000000001</v>
      </c>
      <c r="H79" s="36">
        <f>ABS(AVERAGE(G79:G97)-(H78-1)*15)</f>
        <v>129.95061342105265</v>
      </c>
      <c r="J79" s="90" t="s">
        <v>23</v>
      </c>
      <c r="K79" s="90"/>
      <c r="L79" s="90"/>
      <c r="N79" s="6">
        <f t="shared" ref="N79:N97" si="13">J105/1000000000</f>
        <v>0.5</v>
      </c>
      <c r="O79" s="6">
        <f t="shared" si="11"/>
        <v>-63.698650000000001</v>
      </c>
      <c r="P79" s="36">
        <f>ABS(AVERAGE(O79:O97)-(P78-1)*15)</f>
        <v>127.53733378947369</v>
      </c>
    </row>
    <row r="80" spans="2:17" x14ac:dyDescent="0.25">
      <c r="B80" s="90" t="s">
        <v>19</v>
      </c>
      <c r="C80" s="90" t="s">
        <v>289</v>
      </c>
      <c r="D80" s="90" t="s">
        <v>290</v>
      </c>
      <c r="F80" s="6">
        <f t="shared" si="12"/>
        <v>0.80555555555556002</v>
      </c>
      <c r="G80" s="6">
        <f t="shared" si="10"/>
        <v>-73.452881000000005</v>
      </c>
      <c r="H80" s="88"/>
      <c r="J80" s="90" t="s">
        <v>19</v>
      </c>
      <c r="K80" s="90" t="s">
        <v>289</v>
      </c>
      <c r="L80" s="90" t="s">
        <v>290</v>
      </c>
      <c r="N80" s="6">
        <f t="shared" si="13"/>
        <v>0.80555555555556002</v>
      </c>
      <c r="O80" s="6">
        <f t="shared" si="11"/>
        <v>-62.841746999999998</v>
      </c>
      <c r="P80" s="88"/>
    </row>
    <row r="81" spans="2:16" x14ac:dyDescent="0.25">
      <c r="B81" s="90">
        <v>666666666.66666996</v>
      </c>
      <c r="C81" s="90">
        <v>-89.558295999999999</v>
      </c>
      <c r="D81" s="90">
        <v>-83.196303999999998</v>
      </c>
      <c r="F81" s="6">
        <f t="shared" si="12"/>
        <v>1.1111111111111001</v>
      </c>
      <c r="G81" s="6">
        <f t="shared" si="10"/>
        <v>-70.669380000000004</v>
      </c>
      <c r="H81" s="88"/>
      <c r="J81" s="90">
        <v>666666666.66666996</v>
      </c>
      <c r="K81" s="90">
        <v>-65.101494000000002</v>
      </c>
      <c r="L81" s="90">
        <v>-55.001114000000001</v>
      </c>
      <c r="N81" s="6">
        <f t="shared" si="13"/>
        <v>1.1111111111111001</v>
      </c>
      <c r="O81" s="6">
        <f t="shared" si="11"/>
        <v>-68.749701999999999</v>
      </c>
      <c r="P81" s="88"/>
    </row>
    <row r="82" spans="2:16" x14ac:dyDescent="0.25">
      <c r="B82" s="90">
        <v>1074074074.0741</v>
      </c>
      <c r="C82" s="90">
        <v>-85.413726999999994</v>
      </c>
      <c r="D82" s="90">
        <v>-77.928130999999993</v>
      </c>
      <c r="F82" s="6">
        <f t="shared" si="12"/>
        <v>1.4166666666666998</v>
      </c>
      <c r="G82" s="6">
        <f t="shared" si="10"/>
        <v>-73.173096000000001</v>
      </c>
      <c r="H82" s="88"/>
      <c r="J82" s="90">
        <v>1074074074.0741</v>
      </c>
      <c r="K82" s="90">
        <v>-72.049094999999994</v>
      </c>
      <c r="L82" s="90">
        <v>-63.627018</v>
      </c>
      <c r="N82" s="6">
        <f t="shared" si="13"/>
        <v>1.4166666666666998</v>
      </c>
      <c r="O82" s="6">
        <f t="shared" si="11"/>
        <v>-69.388840000000002</v>
      </c>
      <c r="P82" s="88"/>
    </row>
    <row r="83" spans="2:16" x14ac:dyDescent="0.25">
      <c r="B83" s="90">
        <v>1481481481.4814999</v>
      </c>
      <c r="C83" s="90">
        <v>-86.456749000000002</v>
      </c>
      <c r="D83" s="90">
        <v>-80.0989</v>
      </c>
      <c r="F83" s="6">
        <f t="shared" si="12"/>
        <v>1.7222222222221999</v>
      </c>
      <c r="G83" s="6">
        <f t="shared" si="10"/>
        <v>-72.894997000000004</v>
      </c>
      <c r="H83" s="88"/>
      <c r="J83" s="90">
        <v>1481481481.4814999</v>
      </c>
      <c r="K83" s="90">
        <v>-75.756607000000002</v>
      </c>
      <c r="L83" s="90">
        <v>-67.676475999999994</v>
      </c>
      <c r="N83" s="6">
        <f t="shared" si="13"/>
        <v>1.7222222222221999</v>
      </c>
      <c r="O83" s="6">
        <f t="shared" si="11"/>
        <v>-71.909828000000005</v>
      </c>
      <c r="P83" s="88"/>
    </row>
    <row r="84" spans="2:16" x14ac:dyDescent="0.25">
      <c r="B84" s="90">
        <v>1888888888.8889</v>
      </c>
      <c r="C84" s="90">
        <v>-92.609718000000001</v>
      </c>
      <c r="D84" s="90">
        <v>-86.120521999999994</v>
      </c>
      <c r="F84" s="6">
        <f t="shared" si="12"/>
        <v>2.0277777777777999</v>
      </c>
      <c r="G84" s="6">
        <f t="shared" si="10"/>
        <v>-72.433021999999994</v>
      </c>
      <c r="H84" s="88"/>
      <c r="J84" s="90">
        <v>1888888888.8889</v>
      </c>
      <c r="K84" s="90">
        <v>-68.995621</v>
      </c>
      <c r="L84" s="90">
        <v>-60.913994000000002</v>
      </c>
      <c r="N84" s="6">
        <f t="shared" si="13"/>
        <v>2.0277777777777999</v>
      </c>
      <c r="O84" s="6">
        <f t="shared" si="11"/>
        <v>-71.001343000000006</v>
      </c>
      <c r="P84" s="88"/>
    </row>
    <row r="85" spans="2:16" x14ac:dyDescent="0.25">
      <c r="B85" s="90">
        <v>2296296296.2962999</v>
      </c>
      <c r="C85" s="90">
        <v>-89.058052000000004</v>
      </c>
      <c r="D85" s="90">
        <v>-82.581069999999997</v>
      </c>
      <c r="F85" s="6">
        <f t="shared" si="12"/>
        <v>2.3333333333333002</v>
      </c>
      <c r="G85" s="6">
        <f t="shared" si="10"/>
        <v>-75.578666999999996</v>
      </c>
      <c r="H85" s="88"/>
      <c r="J85" s="90">
        <v>2296296296.2962999</v>
      </c>
      <c r="K85" s="90">
        <v>-63.240378999999997</v>
      </c>
      <c r="L85" s="90">
        <v>-55.475566999999998</v>
      </c>
      <c r="N85" s="6">
        <f t="shared" si="13"/>
        <v>2.3333333333333002</v>
      </c>
      <c r="O85" s="6">
        <f t="shared" si="11"/>
        <v>-69.252335000000002</v>
      </c>
      <c r="P85" s="88"/>
    </row>
    <row r="86" spans="2:16" x14ac:dyDescent="0.25">
      <c r="B86" s="90">
        <v>2703703703.7037001</v>
      </c>
      <c r="C86" s="90">
        <v>-83.174674999999993</v>
      </c>
      <c r="D86" s="90">
        <v>-76.294051999999994</v>
      </c>
      <c r="F86" s="6">
        <f t="shared" si="12"/>
        <v>2.6388888888888999</v>
      </c>
      <c r="G86" s="6">
        <f t="shared" si="10"/>
        <v>-84.877837999999997</v>
      </c>
      <c r="H86" s="88"/>
      <c r="J86" s="90">
        <v>2703703703.7037001</v>
      </c>
      <c r="K86" s="90">
        <v>-67.466362000000004</v>
      </c>
      <c r="L86" s="90">
        <v>-59.194813000000003</v>
      </c>
      <c r="N86" s="6">
        <f t="shared" si="13"/>
        <v>2.6388888888888999</v>
      </c>
      <c r="O86" s="6">
        <f t="shared" si="11"/>
        <v>-70.586974999999995</v>
      </c>
      <c r="P86" s="88"/>
    </row>
    <row r="87" spans="2:16" x14ac:dyDescent="0.25">
      <c r="B87" s="90">
        <v>3111111111.1111002</v>
      </c>
      <c r="C87" s="90">
        <v>-90.990172999999999</v>
      </c>
      <c r="D87" s="90">
        <v>-83.768837000000005</v>
      </c>
      <c r="F87" s="6">
        <f t="shared" si="12"/>
        <v>2.9444444444443998</v>
      </c>
      <c r="G87" s="6">
        <f t="shared" si="10"/>
        <v>-73.561981000000003</v>
      </c>
      <c r="H87" s="88"/>
      <c r="J87" s="90">
        <v>3111111111.1111002</v>
      </c>
      <c r="K87" s="90">
        <v>-63.772598000000002</v>
      </c>
      <c r="L87" s="90">
        <v>-55.481079000000001</v>
      </c>
      <c r="N87" s="6">
        <f t="shared" si="13"/>
        <v>2.9444444444443998</v>
      </c>
      <c r="O87" s="6">
        <f t="shared" si="11"/>
        <v>-73.043403999999995</v>
      </c>
      <c r="P87" s="88"/>
    </row>
    <row r="88" spans="2:16" x14ac:dyDescent="0.25">
      <c r="B88" s="90">
        <v>3518518518.5184999</v>
      </c>
      <c r="C88" s="90">
        <v>-102.21373</v>
      </c>
      <c r="D88" s="90">
        <v>-95.202087000000006</v>
      </c>
      <c r="F88" s="6">
        <f t="shared" si="12"/>
        <v>3.25</v>
      </c>
      <c r="G88" s="6">
        <f t="shared" si="10"/>
        <v>-75.699432000000002</v>
      </c>
      <c r="H88" s="88"/>
      <c r="J88" s="90">
        <v>3518518518.5184999</v>
      </c>
      <c r="K88" s="90">
        <v>-67.818848000000003</v>
      </c>
      <c r="L88" s="90">
        <v>-59.186217999999997</v>
      </c>
      <c r="N88" s="6">
        <f t="shared" si="13"/>
        <v>3.25</v>
      </c>
      <c r="O88" s="6">
        <f t="shared" si="11"/>
        <v>-74.927886999999998</v>
      </c>
      <c r="P88" s="88"/>
    </row>
    <row r="89" spans="2:16" x14ac:dyDescent="0.25">
      <c r="B89" s="90">
        <v>3925925925.9259</v>
      </c>
      <c r="C89" s="90">
        <v>-111.18488000000001</v>
      </c>
      <c r="D89" s="90">
        <v>-103.58255</v>
      </c>
      <c r="F89" s="6">
        <f t="shared" si="12"/>
        <v>3.5555555555556002</v>
      </c>
      <c r="G89" s="6">
        <f t="shared" si="10"/>
        <v>-81.292061000000004</v>
      </c>
      <c r="H89" s="88"/>
      <c r="J89" s="90">
        <v>3925925925.9259</v>
      </c>
      <c r="K89" s="90">
        <v>-69.962975</v>
      </c>
      <c r="L89" s="90">
        <v>-60.764862000000001</v>
      </c>
      <c r="N89" s="6">
        <f t="shared" si="13"/>
        <v>3.5555555555556002</v>
      </c>
      <c r="O89" s="6">
        <f t="shared" si="11"/>
        <v>-75.778319999999994</v>
      </c>
      <c r="P89" s="88"/>
    </row>
    <row r="90" spans="2:16" x14ac:dyDescent="0.25">
      <c r="B90" s="90">
        <v>4333333333.3332996</v>
      </c>
      <c r="C90" s="90">
        <v>-116.68249</v>
      </c>
      <c r="D90" s="90">
        <v>-109.67708</v>
      </c>
      <c r="F90" s="6">
        <f t="shared" si="12"/>
        <v>3.8611111111111001</v>
      </c>
      <c r="G90" s="6">
        <f t="shared" si="10"/>
        <v>-87.965926999999994</v>
      </c>
      <c r="H90" s="88"/>
      <c r="J90" s="90">
        <v>4333333333.3332996</v>
      </c>
      <c r="K90" s="90">
        <v>-76.173691000000005</v>
      </c>
      <c r="L90" s="90">
        <v>-67.178223000000003</v>
      </c>
      <c r="N90" s="6">
        <f t="shared" si="13"/>
        <v>3.8611111111111001</v>
      </c>
      <c r="O90" s="6">
        <f t="shared" si="11"/>
        <v>-80.608542999999997</v>
      </c>
      <c r="P90" s="88"/>
    </row>
    <row r="91" spans="2:16" x14ac:dyDescent="0.25">
      <c r="B91" s="90">
        <v>4740740740.7406998</v>
      </c>
      <c r="C91" s="90">
        <v>-118.31661</v>
      </c>
      <c r="D91" s="90">
        <v>-111.62985999999999</v>
      </c>
      <c r="F91" s="6">
        <f t="shared" si="12"/>
        <v>4.1666666666666998</v>
      </c>
      <c r="G91" s="6">
        <f t="shared" si="10"/>
        <v>-84.684730999999999</v>
      </c>
      <c r="H91" s="88"/>
      <c r="J91" s="90">
        <v>4740740740.7406998</v>
      </c>
      <c r="K91" s="90">
        <v>-84.447495000000004</v>
      </c>
      <c r="L91" s="90">
        <v>-75.520865999999998</v>
      </c>
      <c r="N91" s="6">
        <f t="shared" si="13"/>
        <v>4.1666666666666998</v>
      </c>
      <c r="O91" s="6">
        <f t="shared" si="11"/>
        <v>-84.823020999999997</v>
      </c>
      <c r="P91" s="88"/>
    </row>
    <row r="92" spans="2:16" x14ac:dyDescent="0.25">
      <c r="B92" s="90">
        <v>5148148148.1480999</v>
      </c>
      <c r="C92" s="90">
        <v>-120.9924</v>
      </c>
      <c r="D92" s="90">
        <v>-114.25071</v>
      </c>
      <c r="F92" s="6">
        <f t="shared" si="12"/>
        <v>4.4722222222222001</v>
      </c>
      <c r="G92" s="6">
        <f t="shared" si="10"/>
        <v>-82.132499999999993</v>
      </c>
      <c r="H92" s="88"/>
      <c r="J92" s="90">
        <v>5148148148.1480999</v>
      </c>
      <c r="K92" s="90">
        <v>-96.701781999999994</v>
      </c>
      <c r="L92" s="90">
        <v>-88.202415000000002</v>
      </c>
      <c r="N92" s="6">
        <f t="shared" si="13"/>
        <v>4.4722222222222001</v>
      </c>
      <c r="O92" s="6">
        <f t="shared" si="11"/>
        <v>-90.196776999999997</v>
      </c>
      <c r="P92" s="88"/>
    </row>
    <row r="93" spans="2:16" x14ac:dyDescent="0.25">
      <c r="B93" s="90">
        <v>5555555555.5556002</v>
      </c>
      <c r="C93" s="90">
        <v>-111.92756</v>
      </c>
      <c r="D93" s="90">
        <v>-104.53322</v>
      </c>
      <c r="F93" s="6">
        <f t="shared" si="12"/>
        <v>4.7777777777777999</v>
      </c>
      <c r="G93" s="6">
        <f t="shared" si="10"/>
        <v>-92.015320000000003</v>
      </c>
      <c r="H93" s="88"/>
      <c r="J93" s="90">
        <v>5555555555.5556002</v>
      </c>
      <c r="K93" s="90">
        <v>-112.95989</v>
      </c>
      <c r="L93" s="90">
        <v>-104.30200000000001</v>
      </c>
      <c r="N93" s="6">
        <f t="shared" si="13"/>
        <v>4.7777777777777999</v>
      </c>
      <c r="O93" s="6">
        <f t="shared" si="11"/>
        <v>-101.57021</v>
      </c>
      <c r="P93" s="88"/>
    </row>
    <row r="94" spans="2:16" x14ac:dyDescent="0.25">
      <c r="B94" s="90">
        <v>5962962962.9630003</v>
      </c>
      <c r="C94" s="90">
        <v>-118.74241000000001</v>
      </c>
      <c r="D94" s="90">
        <v>-110.46679</v>
      </c>
      <c r="F94" s="6">
        <f t="shared" si="12"/>
        <v>5.0833333333332993</v>
      </c>
      <c r="G94" s="6">
        <f t="shared" si="10"/>
        <v>-110.64660000000001</v>
      </c>
      <c r="H94" s="88"/>
      <c r="J94" s="90">
        <v>5962962962.9630003</v>
      </c>
      <c r="K94" s="90">
        <v>-97.068923999999996</v>
      </c>
      <c r="L94" s="90">
        <v>-87.796584999999993</v>
      </c>
      <c r="N94" s="6">
        <f t="shared" si="13"/>
        <v>5.0833333333332993</v>
      </c>
      <c r="O94" s="6">
        <f t="shared" si="11"/>
        <v>-110.45605999999999</v>
      </c>
      <c r="P94" s="88"/>
    </row>
    <row r="95" spans="2:16" x14ac:dyDescent="0.25">
      <c r="B95" s="90">
        <v>6370370370.3704004</v>
      </c>
      <c r="C95" s="90">
        <v>-105.83753</v>
      </c>
      <c r="D95" s="90">
        <v>-96.849197000000004</v>
      </c>
      <c r="F95" s="6">
        <f t="shared" si="12"/>
        <v>5.3888888888888999</v>
      </c>
      <c r="G95" s="6">
        <f t="shared" si="10"/>
        <v>-111.49534</v>
      </c>
      <c r="H95" s="88"/>
      <c r="J95" s="90">
        <v>6370370370.3704004</v>
      </c>
      <c r="K95" s="90">
        <v>-85.524856999999997</v>
      </c>
      <c r="L95" s="90">
        <v>-74.647102000000004</v>
      </c>
      <c r="N95" s="6">
        <f t="shared" si="13"/>
        <v>5.3888888888888999</v>
      </c>
      <c r="O95" s="6">
        <f t="shared" si="11"/>
        <v>-110.92795</v>
      </c>
      <c r="P95" s="88"/>
    </row>
    <row r="96" spans="2:16" x14ac:dyDescent="0.25">
      <c r="B96" s="90">
        <v>6777777777.7777996</v>
      </c>
      <c r="C96" s="90">
        <v>-90.609222000000003</v>
      </c>
      <c r="D96" s="90">
        <v>-81.151024000000007</v>
      </c>
      <c r="F96" s="6">
        <f t="shared" si="12"/>
        <v>5.6944444444444002</v>
      </c>
      <c r="G96" s="6">
        <f t="shared" si="10"/>
        <v>-107.19427</v>
      </c>
      <c r="H96" s="88"/>
      <c r="J96" s="90">
        <v>6777777777.7777996</v>
      </c>
      <c r="K96" s="90">
        <v>-72.729111000000003</v>
      </c>
      <c r="L96" s="90">
        <v>-62.310386999999999</v>
      </c>
      <c r="N96" s="6">
        <f t="shared" si="13"/>
        <v>5.6944444444444002</v>
      </c>
      <c r="O96" s="6">
        <f t="shared" si="11"/>
        <v>-110.29853</v>
      </c>
      <c r="P96" s="88"/>
    </row>
    <row r="97" spans="2:16" x14ac:dyDescent="0.25">
      <c r="B97" s="90">
        <v>7185185185.1851997</v>
      </c>
      <c r="C97" s="90">
        <v>-83.048446999999996</v>
      </c>
      <c r="D97" s="90">
        <v>-72.702652</v>
      </c>
      <c r="F97" s="6">
        <f t="shared" si="12"/>
        <v>6</v>
      </c>
      <c r="G97" s="6">
        <f t="shared" si="10"/>
        <v>-104.47375</v>
      </c>
      <c r="H97" s="88"/>
      <c r="J97" s="90">
        <v>7185185185.1851997</v>
      </c>
      <c r="K97" s="90">
        <v>-66.206992999999997</v>
      </c>
      <c r="L97" s="90">
        <v>-56.088248999999998</v>
      </c>
      <c r="N97" s="6">
        <f t="shared" si="13"/>
        <v>6</v>
      </c>
      <c r="O97" s="6">
        <f t="shared" si="11"/>
        <v>-108.14922</v>
      </c>
      <c r="P97" s="88"/>
    </row>
    <row r="98" spans="2:16" x14ac:dyDescent="0.25">
      <c r="B98" s="90">
        <v>7592592592.5925999</v>
      </c>
      <c r="C98" s="90">
        <v>-79.960701</v>
      </c>
      <c r="D98" s="90">
        <v>-69.438179000000005</v>
      </c>
      <c r="F98" s="6" t="s">
        <v>21</v>
      </c>
      <c r="H98" s="88"/>
      <c r="J98" s="90">
        <v>7592592592.5925999</v>
      </c>
      <c r="K98" s="90">
        <v>-61.516807999999997</v>
      </c>
      <c r="L98" s="90">
        <v>-50.66404</v>
      </c>
      <c r="N98" s="6" t="s">
        <v>21</v>
      </c>
      <c r="P98" s="88"/>
    </row>
    <row r="99" spans="2:16" x14ac:dyDescent="0.25">
      <c r="B99" s="90">
        <v>8000000000</v>
      </c>
      <c r="C99" s="90">
        <v>-82.758742999999996</v>
      </c>
      <c r="D99" s="90">
        <v>-71.592117000000002</v>
      </c>
      <c r="H99" s="88"/>
      <c r="J99" s="90">
        <v>8000000000</v>
      </c>
      <c r="K99" s="90">
        <v>-66.620116999999993</v>
      </c>
      <c r="L99" s="90">
        <v>-52.946102000000003</v>
      </c>
      <c r="P99" s="88"/>
    </row>
    <row r="100" spans="2:16" x14ac:dyDescent="0.25">
      <c r="B100" s="90" t="s">
        <v>21</v>
      </c>
      <c r="C100" s="90"/>
      <c r="D100" s="90"/>
      <c r="H100" s="88"/>
      <c r="J100" s="90" t="s">
        <v>21</v>
      </c>
      <c r="K100" s="90"/>
      <c r="L100" s="90"/>
      <c r="P100" s="88"/>
    </row>
    <row r="101" spans="2:16" x14ac:dyDescent="0.25">
      <c r="B101" s="90"/>
      <c r="C101" s="90"/>
      <c r="D101" s="90"/>
      <c r="F101" s="6" t="s">
        <v>25</v>
      </c>
      <c r="H101" s="88"/>
      <c r="J101" s="90"/>
      <c r="K101" s="90"/>
      <c r="L101" s="90"/>
      <c r="N101" s="6" t="s">
        <v>25</v>
      </c>
      <c r="P101" s="88"/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4">D128</f>
        <v>5Ix0L dBc(DB)</v>
      </c>
      <c r="H102" s="35">
        <v>5</v>
      </c>
      <c r="J102" s="90"/>
      <c r="K102" s="90"/>
      <c r="L102" s="90"/>
      <c r="N102" s="6" t="s">
        <v>19</v>
      </c>
      <c r="O102" s="6" t="str">
        <f t="shared" ref="O102:O121" si="15">L128</f>
        <v>5Ix0L dBc(DB)</v>
      </c>
      <c r="P102" s="35">
        <v>5</v>
      </c>
    </row>
    <row r="103" spans="2:16" ht="15.75" x14ac:dyDescent="0.25">
      <c r="B103" s="90" t="s">
        <v>24</v>
      </c>
      <c r="C103" s="90"/>
      <c r="D103" s="90"/>
      <c r="F103" s="6">
        <f t="shared" ref="F103:F121" si="16">B129/1000000000</f>
        <v>0.4</v>
      </c>
      <c r="G103" s="6">
        <f t="shared" si="14"/>
        <v>-81.265877000000003</v>
      </c>
      <c r="H103" s="36">
        <f>ABS(AVERAGE(G103:G121)-(H102-1)*15)</f>
        <v>150.79801078947369</v>
      </c>
      <c r="J103" s="90" t="s">
        <v>24</v>
      </c>
      <c r="K103" s="90"/>
      <c r="L103" s="90"/>
      <c r="N103" s="6">
        <f t="shared" ref="N103:N121" si="17">J129/1000000000</f>
        <v>0.4</v>
      </c>
      <c r="O103" s="6">
        <f t="shared" si="15"/>
        <v>-90.859427999999994</v>
      </c>
      <c r="P103" s="36">
        <f>ABS(AVERAGE(O103:O121)-(P102-1)*15)</f>
        <v>156.13630547368422</v>
      </c>
    </row>
    <row r="104" spans="2:16" x14ac:dyDescent="0.25">
      <c r="B104" s="90" t="s">
        <v>19</v>
      </c>
      <c r="C104" s="90" t="s">
        <v>291</v>
      </c>
      <c r="D104" s="90" t="s">
        <v>292</v>
      </c>
      <c r="F104" s="6">
        <f t="shared" si="16"/>
        <v>0.64444444444444005</v>
      </c>
      <c r="G104" s="6">
        <f t="shared" si="14"/>
        <v>-77.183898999999997</v>
      </c>
      <c r="J104" s="90" t="s">
        <v>19</v>
      </c>
      <c r="K104" s="90" t="s">
        <v>291</v>
      </c>
      <c r="L104" s="90" t="s">
        <v>292</v>
      </c>
      <c r="N104" s="6">
        <f t="shared" si="17"/>
        <v>0.64444444444444005</v>
      </c>
      <c r="O104" s="6">
        <f t="shared" si="15"/>
        <v>-90.746277000000006</v>
      </c>
    </row>
    <row r="105" spans="2:16" x14ac:dyDescent="0.25">
      <c r="B105" s="90">
        <v>500000000</v>
      </c>
      <c r="C105" s="90">
        <v>-86.181854000000001</v>
      </c>
      <c r="D105" s="90">
        <v>-79.819862000000001</v>
      </c>
      <c r="F105" s="6">
        <f t="shared" si="16"/>
        <v>0.88888888888889006</v>
      </c>
      <c r="G105" s="6">
        <f t="shared" si="14"/>
        <v>-77.714034999999996</v>
      </c>
      <c r="J105" s="90">
        <v>500000000</v>
      </c>
      <c r="K105" s="90">
        <v>-73.799025999999998</v>
      </c>
      <c r="L105" s="90">
        <v>-63.698650000000001</v>
      </c>
      <c r="N105" s="6">
        <f t="shared" si="17"/>
        <v>0.88888888888889006</v>
      </c>
      <c r="O105" s="6">
        <f t="shared" si="15"/>
        <v>-90.225716000000006</v>
      </c>
    </row>
    <row r="106" spans="2:16" x14ac:dyDescent="0.25">
      <c r="B106" s="90">
        <v>805555555.55555999</v>
      </c>
      <c r="C106" s="90">
        <v>-80.938468999999998</v>
      </c>
      <c r="D106" s="90">
        <v>-73.452881000000005</v>
      </c>
      <c r="F106" s="6">
        <f t="shared" si="16"/>
        <v>1.1333333333333002</v>
      </c>
      <c r="G106" s="6">
        <f t="shared" si="14"/>
        <v>-79.256400999999997</v>
      </c>
      <c r="J106" s="90">
        <v>805555555.55555999</v>
      </c>
      <c r="K106" s="90">
        <v>-71.263824</v>
      </c>
      <c r="L106" s="90">
        <v>-62.841746999999998</v>
      </c>
      <c r="N106" s="6">
        <f t="shared" si="17"/>
        <v>1.1333333333333002</v>
      </c>
      <c r="O106" s="6">
        <f t="shared" si="15"/>
        <v>-90.543273999999997</v>
      </c>
    </row>
    <row r="107" spans="2:16" x14ac:dyDescent="0.25">
      <c r="B107" s="90">
        <v>1111111111.1111</v>
      </c>
      <c r="C107" s="90">
        <v>-77.027229000000005</v>
      </c>
      <c r="D107" s="90">
        <v>-70.669380000000004</v>
      </c>
      <c r="F107" s="6">
        <f t="shared" si="16"/>
        <v>1.3777777777778</v>
      </c>
      <c r="G107" s="6">
        <f t="shared" si="14"/>
        <v>-83.916945999999996</v>
      </c>
      <c r="J107" s="90">
        <v>1111111111.1111</v>
      </c>
      <c r="K107" s="90">
        <v>-76.829834000000005</v>
      </c>
      <c r="L107" s="90">
        <v>-68.749701999999999</v>
      </c>
      <c r="N107" s="6">
        <f t="shared" si="17"/>
        <v>1.3777777777778</v>
      </c>
      <c r="O107" s="6">
        <f t="shared" si="15"/>
        <v>-90.213783000000006</v>
      </c>
    </row>
    <row r="108" spans="2:16" x14ac:dyDescent="0.25">
      <c r="B108" s="90">
        <v>1416666666.6666999</v>
      </c>
      <c r="C108" s="90">
        <v>-79.662291999999994</v>
      </c>
      <c r="D108" s="90">
        <v>-73.173096000000001</v>
      </c>
      <c r="F108" s="6">
        <f t="shared" si="16"/>
        <v>1.6222222222222</v>
      </c>
      <c r="G108" s="6">
        <f t="shared" si="14"/>
        <v>-87.026641999999995</v>
      </c>
      <c r="J108" s="90">
        <v>1416666666.6666999</v>
      </c>
      <c r="K108" s="90">
        <v>-77.470459000000005</v>
      </c>
      <c r="L108" s="90">
        <v>-69.388840000000002</v>
      </c>
      <c r="N108" s="6">
        <f t="shared" si="17"/>
        <v>1.6222222222222</v>
      </c>
      <c r="O108" s="6">
        <f t="shared" si="15"/>
        <v>-89.904419000000004</v>
      </c>
    </row>
    <row r="109" spans="2:16" x14ac:dyDescent="0.25">
      <c r="B109" s="90">
        <v>1722222222.2221999</v>
      </c>
      <c r="C109" s="90">
        <v>-79.371971000000002</v>
      </c>
      <c r="D109" s="90">
        <v>-72.894997000000004</v>
      </c>
      <c r="F109" s="6">
        <f t="shared" si="16"/>
        <v>1.8666666666666998</v>
      </c>
      <c r="G109" s="6">
        <f t="shared" si="14"/>
        <v>-87.481812000000005</v>
      </c>
      <c r="J109" s="90">
        <v>1722222222.2221999</v>
      </c>
      <c r="K109" s="90">
        <v>-79.674644000000001</v>
      </c>
      <c r="L109" s="90">
        <v>-71.909828000000005</v>
      </c>
      <c r="N109" s="6">
        <f t="shared" si="17"/>
        <v>1.8666666666666998</v>
      </c>
      <c r="O109" s="6">
        <f t="shared" si="15"/>
        <v>-91.315132000000006</v>
      </c>
    </row>
    <row r="110" spans="2:16" x14ac:dyDescent="0.25">
      <c r="B110" s="90">
        <v>2027777777.7778001</v>
      </c>
      <c r="C110" s="90">
        <v>-79.313652000000005</v>
      </c>
      <c r="D110" s="90">
        <v>-72.433021999999994</v>
      </c>
      <c r="F110" s="6">
        <f t="shared" si="16"/>
        <v>2.1111111111111001</v>
      </c>
      <c r="G110" s="6">
        <f t="shared" si="14"/>
        <v>-88.753951999999998</v>
      </c>
      <c r="J110" s="90">
        <v>2027777777.7778001</v>
      </c>
      <c r="K110" s="90">
        <v>-79.272896000000003</v>
      </c>
      <c r="L110" s="90">
        <v>-71.001343000000006</v>
      </c>
      <c r="N110" s="6">
        <f t="shared" si="17"/>
        <v>2.1111111111111001</v>
      </c>
      <c r="O110" s="6">
        <f t="shared" si="15"/>
        <v>-93.908942999999994</v>
      </c>
    </row>
    <row r="111" spans="2:16" x14ac:dyDescent="0.25">
      <c r="B111" s="90">
        <v>2333333333.3333001</v>
      </c>
      <c r="C111" s="90">
        <v>-82.800003000000004</v>
      </c>
      <c r="D111" s="90">
        <v>-75.578666999999996</v>
      </c>
      <c r="F111" s="6">
        <f t="shared" si="16"/>
        <v>2.3555555555556</v>
      </c>
      <c r="G111" s="6">
        <f t="shared" si="14"/>
        <v>-88.910088000000002</v>
      </c>
      <c r="J111" s="90">
        <v>2333333333.3333001</v>
      </c>
      <c r="K111" s="90">
        <v>-77.543853999999996</v>
      </c>
      <c r="L111" s="90">
        <v>-69.252335000000002</v>
      </c>
      <c r="N111" s="6">
        <f t="shared" si="17"/>
        <v>2.3555555555556</v>
      </c>
      <c r="O111" s="6">
        <f t="shared" si="15"/>
        <v>-92.071952999999993</v>
      </c>
    </row>
    <row r="112" spans="2:16" x14ac:dyDescent="0.25">
      <c r="B112" s="90">
        <v>2638888888.8888998</v>
      </c>
      <c r="C112" s="90">
        <v>-91.889481000000004</v>
      </c>
      <c r="D112" s="90">
        <v>-84.877837999999997</v>
      </c>
      <c r="F112" s="6">
        <f t="shared" si="16"/>
        <v>2.6</v>
      </c>
      <c r="G112" s="6">
        <f t="shared" si="14"/>
        <v>-92.820778000000004</v>
      </c>
      <c r="J112" s="90">
        <v>2638888888.8888998</v>
      </c>
      <c r="K112" s="90">
        <v>-79.219604000000004</v>
      </c>
      <c r="L112" s="90">
        <v>-70.586974999999995</v>
      </c>
      <c r="N112" s="6">
        <f t="shared" si="17"/>
        <v>2.6</v>
      </c>
      <c r="O112" s="6">
        <f t="shared" si="15"/>
        <v>-90.929732999999999</v>
      </c>
    </row>
    <row r="113" spans="2:15" x14ac:dyDescent="0.25">
      <c r="B113" s="90">
        <v>2944444444.4443998</v>
      </c>
      <c r="C113" s="90">
        <v>-81.164321999999999</v>
      </c>
      <c r="D113" s="90">
        <v>-73.561981000000003</v>
      </c>
      <c r="F113" s="6">
        <f t="shared" si="16"/>
        <v>2.8444444444443997</v>
      </c>
      <c r="G113" s="6">
        <f t="shared" si="14"/>
        <v>-95.612174999999993</v>
      </c>
      <c r="J113" s="90">
        <v>2944444444.4443998</v>
      </c>
      <c r="K113" s="90">
        <v>-82.241516000000004</v>
      </c>
      <c r="L113" s="90">
        <v>-73.043403999999995</v>
      </c>
      <c r="N113" s="6">
        <f t="shared" si="17"/>
        <v>2.8444444444443997</v>
      </c>
      <c r="O113" s="6">
        <f t="shared" si="15"/>
        <v>-91.262992999999994</v>
      </c>
    </row>
    <row r="114" spans="2:15" x14ac:dyDescent="0.25">
      <c r="B114" s="90">
        <v>3250000000</v>
      </c>
      <c r="C114" s="90">
        <v>-82.704841999999999</v>
      </c>
      <c r="D114" s="90">
        <v>-75.699432000000002</v>
      </c>
      <c r="F114" s="6">
        <f t="shared" si="16"/>
        <v>3.0888888888888997</v>
      </c>
      <c r="G114" s="6">
        <f t="shared" si="14"/>
        <v>-93.175369000000003</v>
      </c>
      <c r="J114" s="90">
        <v>3250000000</v>
      </c>
      <c r="K114" s="90">
        <v>-83.923355000000001</v>
      </c>
      <c r="L114" s="90">
        <v>-74.927886999999998</v>
      </c>
      <c r="N114" s="6">
        <f t="shared" si="17"/>
        <v>3.0888888888888997</v>
      </c>
      <c r="O114" s="6">
        <f t="shared" si="15"/>
        <v>-95.237174999999993</v>
      </c>
    </row>
    <row r="115" spans="2:15" x14ac:dyDescent="0.25">
      <c r="B115" s="90">
        <v>3555555555.5556002</v>
      </c>
      <c r="C115" s="90">
        <v>-87.978813000000002</v>
      </c>
      <c r="D115" s="90">
        <v>-81.292061000000004</v>
      </c>
      <c r="F115" s="6">
        <f t="shared" si="16"/>
        <v>3.3333333333333002</v>
      </c>
      <c r="G115" s="6">
        <f t="shared" si="14"/>
        <v>-96.747260999999995</v>
      </c>
      <c r="J115" s="90">
        <v>3555555555.5556002</v>
      </c>
      <c r="K115" s="90">
        <v>-84.704955999999996</v>
      </c>
      <c r="L115" s="90">
        <v>-75.778319999999994</v>
      </c>
      <c r="N115" s="6">
        <f t="shared" si="17"/>
        <v>3.3333333333333002</v>
      </c>
      <c r="O115" s="6">
        <f t="shared" si="15"/>
        <v>-94.547820999999999</v>
      </c>
    </row>
    <row r="116" spans="2:15" x14ac:dyDescent="0.25">
      <c r="B116" s="90">
        <v>3861111111.1111002</v>
      </c>
      <c r="C116" s="90">
        <v>-94.707618999999994</v>
      </c>
      <c r="D116" s="90">
        <v>-87.965926999999994</v>
      </c>
      <c r="F116" s="6">
        <f t="shared" si="16"/>
        <v>3.5777777777778002</v>
      </c>
      <c r="G116" s="6">
        <f t="shared" si="14"/>
        <v>-98.428780000000003</v>
      </c>
      <c r="J116" s="90">
        <v>3861111111.1111002</v>
      </c>
      <c r="K116" s="90">
        <v>-89.107902999999993</v>
      </c>
      <c r="L116" s="90">
        <v>-80.608542999999997</v>
      </c>
      <c r="N116" s="6">
        <f t="shared" si="17"/>
        <v>3.5777777777778002</v>
      </c>
      <c r="O116" s="6">
        <f t="shared" si="15"/>
        <v>-99.667586999999997</v>
      </c>
    </row>
    <row r="117" spans="2:15" x14ac:dyDescent="0.25">
      <c r="B117" s="90">
        <v>4166666666.6666999</v>
      </c>
      <c r="C117" s="90">
        <v>-92.079078999999993</v>
      </c>
      <c r="D117" s="90">
        <v>-84.684730999999999</v>
      </c>
      <c r="F117" s="6">
        <f t="shared" si="16"/>
        <v>3.8222222222221998</v>
      </c>
      <c r="G117" s="6">
        <f t="shared" si="14"/>
        <v>-93.961189000000005</v>
      </c>
      <c r="J117" s="90">
        <v>4166666666.6666999</v>
      </c>
      <c r="K117" s="90">
        <v>-93.480911000000006</v>
      </c>
      <c r="L117" s="90">
        <v>-84.823020999999997</v>
      </c>
      <c r="N117" s="6">
        <f t="shared" si="17"/>
        <v>3.8222222222221998</v>
      </c>
      <c r="O117" s="6">
        <f t="shared" si="15"/>
        <v>-99.921859999999995</v>
      </c>
    </row>
    <row r="118" spans="2:15" x14ac:dyDescent="0.25">
      <c r="B118" s="90">
        <v>4472222222.2222004</v>
      </c>
      <c r="C118" s="90">
        <v>-90.408118999999999</v>
      </c>
      <c r="D118" s="90">
        <v>-82.132499999999993</v>
      </c>
      <c r="F118" s="6">
        <f t="shared" si="16"/>
        <v>4.0666666666667002</v>
      </c>
      <c r="G118" s="6">
        <f t="shared" si="14"/>
        <v>-93.267600999999999</v>
      </c>
      <c r="J118" s="90">
        <v>4472222222.2222004</v>
      </c>
      <c r="K118" s="90">
        <v>-99.469109000000003</v>
      </c>
      <c r="L118" s="90">
        <v>-90.196776999999997</v>
      </c>
      <c r="N118" s="6">
        <f t="shared" si="17"/>
        <v>4.0666666666667002</v>
      </c>
      <c r="O118" s="6">
        <f t="shared" si="15"/>
        <v>-103.66828</v>
      </c>
    </row>
    <row r="119" spans="2:15" x14ac:dyDescent="0.25">
      <c r="B119" s="90">
        <v>4777777777.7777996</v>
      </c>
      <c r="C119" s="90">
        <v>-101.00364999999999</v>
      </c>
      <c r="D119" s="90">
        <v>-92.015320000000003</v>
      </c>
      <c r="F119" s="6">
        <f t="shared" si="16"/>
        <v>4.3111111111111002</v>
      </c>
      <c r="G119" s="6">
        <f t="shared" si="14"/>
        <v>-97.144149999999996</v>
      </c>
      <c r="J119" s="90">
        <v>4777777777.7777996</v>
      </c>
      <c r="K119" s="90">
        <v>-112.44797</v>
      </c>
      <c r="L119" s="90">
        <v>-101.57021</v>
      </c>
      <c r="N119" s="6">
        <f t="shared" si="17"/>
        <v>4.3111111111111002</v>
      </c>
      <c r="O119" s="6">
        <f t="shared" si="15"/>
        <v>-113.36984</v>
      </c>
    </row>
    <row r="120" spans="2:15" x14ac:dyDescent="0.25">
      <c r="B120" s="90">
        <v>5083333333.3332996</v>
      </c>
      <c r="C120" s="90">
        <v>-120.1048</v>
      </c>
      <c r="D120" s="90">
        <v>-110.64660000000001</v>
      </c>
      <c r="F120" s="6">
        <f t="shared" si="16"/>
        <v>4.5555555555555998</v>
      </c>
      <c r="G120" s="6">
        <f t="shared" si="14"/>
        <v>-101.98329</v>
      </c>
      <c r="J120" s="90">
        <v>5083333333.3332996</v>
      </c>
      <c r="K120" s="90">
        <v>-120.87478</v>
      </c>
      <c r="L120" s="90">
        <v>-110.45605999999999</v>
      </c>
      <c r="N120" s="6">
        <f t="shared" si="17"/>
        <v>4.5555555555555998</v>
      </c>
      <c r="O120" s="6">
        <f t="shared" si="15"/>
        <v>-108.84886</v>
      </c>
    </row>
    <row r="121" spans="2:15" x14ac:dyDescent="0.25">
      <c r="B121" s="90">
        <v>5388888888.8888998</v>
      </c>
      <c r="C121" s="90">
        <v>-121.84113000000001</v>
      </c>
      <c r="D121" s="90">
        <v>-111.49534</v>
      </c>
      <c r="F121" s="6">
        <f t="shared" si="16"/>
        <v>4.8</v>
      </c>
      <c r="G121" s="6">
        <f t="shared" si="14"/>
        <v>-110.51196</v>
      </c>
      <c r="J121" s="90">
        <v>5388888888.8888998</v>
      </c>
      <c r="K121" s="90">
        <v>-121.04669</v>
      </c>
      <c r="L121" s="90">
        <v>-110.92795</v>
      </c>
      <c r="N121" s="6">
        <f t="shared" si="17"/>
        <v>4.8</v>
      </c>
      <c r="O121" s="6">
        <f t="shared" si="15"/>
        <v>-109.34672999999999</v>
      </c>
    </row>
    <row r="122" spans="2:15" x14ac:dyDescent="0.25">
      <c r="B122" s="90">
        <v>5694444444.4443998</v>
      </c>
      <c r="C122" s="90">
        <v>-117.71680000000001</v>
      </c>
      <c r="D122" s="90">
        <v>-107.19427</v>
      </c>
      <c r="F122" s="6" t="s">
        <v>21</v>
      </c>
      <c r="J122" s="90">
        <v>5694444444.4443998</v>
      </c>
      <c r="K122" s="90">
        <v>-121.15130000000001</v>
      </c>
      <c r="L122" s="90">
        <v>-110.29853</v>
      </c>
      <c r="N122" s="6" t="s">
        <v>21</v>
      </c>
    </row>
    <row r="123" spans="2:15" x14ac:dyDescent="0.25">
      <c r="B123" s="90">
        <v>6000000000</v>
      </c>
      <c r="C123" s="90">
        <v>-115.64037</v>
      </c>
      <c r="D123" s="90">
        <v>-104.47375</v>
      </c>
      <c r="J123" s="90">
        <v>6000000000</v>
      </c>
      <c r="K123" s="90">
        <v>-121.82323</v>
      </c>
      <c r="L123" s="90">
        <v>-108.14922</v>
      </c>
    </row>
    <row r="124" spans="2:15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5" x14ac:dyDescent="0.25">
      <c r="B125" s="90"/>
      <c r="C125" s="90"/>
      <c r="D125" s="90"/>
      <c r="J125" s="90"/>
      <c r="K125" s="90"/>
      <c r="L125" s="90"/>
    </row>
    <row r="126" spans="2:15" x14ac:dyDescent="0.25">
      <c r="B126" s="90"/>
      <c r="C126" s="90"/>
      <c r="D126" s="90"/>
      <c r="J126" s="90"/>
      <c r="K126" s="90"/>
      <c r="L126" s="90"/>
    </row>
    <row r="127" spans="2:15" x14ac:dyDescent="0.25">
      <c r="B127" s="90" t="s">
        <v>25</v>
      </c>
      <c r="C127" s="90"/>
      <c r="D127" s="90"/>
      <c r="J127" s="90" t="s">
        <v>25</v>
      </c>
      <c r="K127" s="90"/>
      <c r="L127" s="90"/>
    </row>
    <row r="128" spans="2:15" x14ac:dyDescent="0.25">
      <c r="B128" s="90" t="s">
        <v>19</v>
      </c>
      <c r="C128" s="90" t="s">
        <v>293</v>
      </c>
      <c r="D128" s="90" t="s">
        <v>294</v>
      </c>
      <c r="J128" s="90" t="s">
        <v>19</v>
      </c>
      <c r="K128" s="90" t="s">
        <v>293</v>
      </c>
      <c r="L128" s="90" t="s">
        <v>294</v>
      </c>
    </row>
    <row r="129" spans="2:12" x14ac:dyDescent="0.25">
      <c r="B129" s="90">
        <v>400000000</v>
      </c>
      <c r="C129" s="90">
        <v>-87.627876000000001</v>
      </c>
      <c r="D129" s="90">
        <v>-81.265877000000003</v>
      </c>
      <c r="J129" s="90">
        <v>400000000</v>
      </c>
      <c r="K129" s="90">
        <v>-100.9598</v>
      </c>
      <c r="L129" s="90">
        <v>-90.859427999999994</v>
      </c>
    </row>
    <row r="130" spans="2:12" x14ac:dyDescent="0.25">
      <c r="B130" s="90">
        <v>644444444.44444001</v>
      </c>
      <c r="C130" s="90">
        <v>-84.669487000000004</v>
      </c>
      <c r="D130" s="90">
        <v>-77.183898999999997</v>
      </c>
      <c r="J130" s="90">
        <v>644444444.44444001</v>
      </c>
      <c r="K130" s="90">
        <v>-99.168350000000004</v>
      </c>
      <c r="L130" s="90">
        <v>-90.746277000000006</v>
      </c>
    </row>
    <row r="131" spans="2:12" x14ac:dyDescent="0.25">
      <c r="B131" s="90">
        <v>888888888.88889003</v>
      </c>
      <c r="C131" s="90">
        <v>-84.071877000000001</v>
      </c>
      <c r="D131" s="90">
        <v>-77.714034999999996</v>
      </c>
      <c r="J131" s="90">
        <v>888888888.88889003</v>
      </c>
      <c r="K131" s="90">
        <v>-98.305847</v>
      </c>
      <c r="L131" s="90">
        <v>-90.225716000000006</v>
      </c>
    </row>
    <row r="132" spans="2:12" x14ac:dyDescent="0.25">
      <c r="B132" s="90">
        <v>1133333333.3333001</v>
      </c>
      <c r="C132" s="90">
        <v>-85.745598000000001</v>
      </c>
      <c r="D132" s="90">
        <v>-79.256400999999997</v>
      </c>
      <c r="J132" s="90">
        <v>1133333333.3333001</v>
      </c>
      <c r="K132" s="90">
        <v>-98.624900999999994</v>
      </c>
      <c r="L132" s="90">
        <v>-90.543273999999997</v>
      </c>
    </row>
    <row r="133" spans="2:12" x14ac:dyDescent="0.25">
      <c r="B133" s="90">
        <v>1377777777.7778001</v>
      </c>
      <c r="C133" s="90">
        <v>-90.393929</v>
      </c>
      <c r="D133" s="90">
        <v>-83.916945999999996</v>
      </c>
      <c r="J133" s="90">
        <v>1377777777.7778001</v>
      </c>
      <c r="K133" s="90">
        <v>-97.9786</v>
      </c>
      <c r="L133" s="90">
        <v>-90.213783000000006</v>
      </c>
    </row>
    <row r="134" spans="2:12" x14ac:dyDescent="0.25">
      <c r="B134" s="90">
        <v>1622222222.2221999</v>
      </c>
      <c r="C134" s="90">
        <v>-93.907264999999995</v>
      </c>
      <c r="D134" s="90">
        <v>-87.026641999999995</v>
      </c>
      <c r="J134" s="90">
        <v>1622222222.2221999</v>
      </c>
      <c r="K134" s="90">
        <v>-98.175963999999993</v>
      </c>
      <c r="L134" s="90">
        <v>-89.904419000000004</v>
      </c>
    </row>
    <row r="135" spans="2:12" x14ac:dyDescent="0.25">
      <c r="B135" s="90">
        <v>1866666666.6666999</v>
      </c>
      <c r="C135" s="90">
        <v>-94.703140000000005</v>
      </c>
      <c r="D135" s="90">
        <v>-87.481812000000005</v>
      </c>
      <c r="J135" s="90">
        <v>1866666666.6666999</v>
      </c>
      <c r="K135" s="90">
        <v>-99.606658999999993</v>
      </c>
      <c r="L135" s="90">
        <v>-91.315132000000006</v>
      </c>
    </row>
    <row r="136" spans="2:12" x14ac:dyDescent="0.25">
      <c r="B136" s="90">
        <v>2111111111.1111</v>
      </c>
      <c r="C136" s="90">
        <v>-95.765593999999993</v>
      </c>
      <c r="D136" s="90">
        <v>-88.753951999999998</v>
      </c>
      <c r="J136" s="90">
        <v>2111111111.1111</v>
      </c>
      <c r="K136" s="90">
        <v>-102.54156999999999</v>
      </c>
      <c r="L136" s="90">
        <v>-93.908942999999994</v>
      </c>
    </row>
    <row r="137" spans="2:12" x14ac:dyDescent="0.25">
      <c r="B137" s="90">
        <v>2355555555.5556002</v>
      </c>
      <c r="C137" s="90">
        <v>-96.512421000000003</v>
      </c>
      <c r="D137" s="90">
        <v>-88.910088000000002</v>
      </c>
      <c r="J137" s="90">
        <v>2355555555.5556002</v>
      </c>
      <c r="K137" s="90">
        <v>-101.27007</v>
      </c>
      <c r="L137" s="90">
        <v>-92.071952999999993</v>
      </c>
    </row>
    <row r="138" spans="2:12" x14ac:dyDescent="0.25">
      <c r="B138" s="90">
        <v>2600000000</v>
      </c>
      <c r="C138" s="90">
        <v>-99.826187000000004</v>
      </c>
      <c r="D138" s="90">
        <v>-92.820778000000004</v>
      </c>
      <c r="J138" s="90">
        <v>2600000000</v>
      </c>
      <c r="K138" s="90">
        <v>-99.925201000000001</v>
      </c>
      <c r="L138" s="90">
        <v>-90.929732999999999</v>
      </c>
    </row>
    <row r="139" spans="2:12" x14ac:dyDescent="0.25">
      <c r="B139" s="90">
        <v>2844444444.4443998</v>
      </c>
      <c r="C139" s="90">
        <v>-102.29893</v>
      </c>
      <c r="D139" s="90">
        <v>-95.612174999999993</v>
      </c>
      <c r="J139" s="90">
        <v>2844444444.4443998</v>
      </c>
      <c r="K139" s="90">
        <v>-100.18962000000001</v>
      </c>
      <c r="L139" s="90">
        <v>-91.262992999999994</v>
      </c>
    </row>
    <row r="140" spans="2:12" x14ac:dyDescent="0.25">
      <c r="B140" s="90">
        <v>3088888888.8888998</v>
      </c>
      <c r="C140" s="90">
        <v>-99.917061000000004</v>
      </c>
      <c r="D140" s="90">
        <v>-93.175369000000003</v>
      </c>
      <c r="J140" s="90">
        <v>3088888888.8888998</v>
      </c>
      <c r="K140" s="90">
        <v>-103.73654000000001</v>
      </c>
      <c r="L140" s="90">
        <v>-95.237174999999993</v>
      </c>
    </row>
    <row r="141" spans="2:12" x14ac:dyDescent="0.25">
      <c r="B141" s="90">
        <v>3333333333.3333001</v>
      </c>
      <c r="C141" s="90">
        <v>-104.14161</v>
      </c>
      <c r="D141" s="90">
        <v>-96.747260999999995</v>
      </c>
      <c r="J141" s="90">
        <v>3333333333.3333001</v>
      </c>
      <c r="K141" s="90">
        <v>-103.20571</v>
      </c>
      <c r="L141" s="90">
        <v>-94.547820999999999</v>
      </c>
    </row>
    <row r="142" spans="2:12" x14ac:dyDescent="0.25">
      <c r="B142" s="90">
        <v>3577777777.7778001</v>
      </c>
      <c r="C142" s="90">
        <v>-106.70440000000001</v>
      </c>
      <c r="D142" s="90">
        <v>-98.428780000000003</v>
      </c>
      <c r="J142" s="90">
        <v>3577777777.7778001</v>
      </c>
      <c r="K142" s="90">
        <v>-108.93992</v>
      </c>
      <c r="L142" s="90">
        <v>-99.667586999999997</v>
      </c>
    </row>
    <row r="143" spans="2:12" x14ac:dyDescent="0.25">
      <c r="B143" s="90">
        <v>3822222222.2221999</v>
      </c>
      <c r="C143" s="90">
        <v>-102.94952000000001</v>
      </c>
      <c r="D143" s="90">
        <v>-93.961189000000005</v>
      </c>
      <c r="J143" s="90">
        <v>3822222222.2221999</v>
      </c>
      <c r="K143" s="90">
        <v>-110.79961</v>
      </c>
      <c r="L143" s="90">
        <v>-99.921859999999995</v>
      </c>
    </row>
    <row r="144" spans="2:12" x14ac:dyDescent="0.25">
      <c r="B144" s="90">
        <v>4066666666.6666999</v>
      </c>
      <c r="C144" s="90">
        <v>-102.72581</v>
      </c>
      <c r="D144" s="90">
        <v>-93.267600999999999</v>
      </c>
      <c r="J144" s="90">
        <v>4066666666.6666999</v>
      </c>
      <c r="K144" s="90">
        <v>-114.087</v>
      </c>
      <c r="L144" s="90">
        <v>-103.66828</v>
      </c>
    </row>
    <row r="145" spans="2:12" x14ac:dyDescent="0.25">
      <c r="B145" s="90">
        <v>4311111111.1111002</v>
      </c>
      <c r="C145" s="90">
        <v>-107.48994999999999</v>
      </c>
      <c r="D145" s="90">
        <v>-97.144149999999996</v>
      </c>
      <c r="J145" s="90">
        <v>4311111111.1111002</v>
      </c>
      <c r="K145" s="90">
        <v>-123.48859</v>
      </c>
      <c r="L145" s="90">
        <v>-113.36984</v>
      </c>
    </row>
    <row r="146" spans="2:12" x14ac:dyDescent="0.25">
      <c r="B146" s="90">
        <v>4555555555.5556002</v>
      </c>
      <c r="C146" s="90">
        <v>-112.50581</v>
      </c>
      <c r="D146" s="90">
        <v>-101.98329</v>
      </c>
      <c r="J146" s="90">
        <v>4555555555.5556002</v>
      </c>
      <c r="K146" s="90">
        <v>-119.70164</v>
      </c>
      <c r="L146" s="90">
        <v>-108.84886</v>
      </c>
    </row>
    <row r="147" spans="2:12" x14ac:dyDescent="0.25">
      <c r="B147" s="90">
        <v>4800000000</v>
      </c>
      <c r="C147" s="90">
        <v>-121.67859</v>
      </c>
      <c r="D147" s="90">
        <v>-110.51196</v>
      </c>
      <c r="J147" s="90">
        <v>4800000000</v>
      </c>
      <c r="K147" s="90">
        <v>-123.02074</v>
      </c>
      <c r="L147" s="90">
        <v>-109.34672999999999</v>
      </c>
    </row>
    <row r="148" spans="2:12" x14ac:dyDescent="0.25">
      <c r="B148" s="90" t="s">
        <v>21</v>
      </c>
      <c r="C148" s="90"/>
      <c r="D148" s="90"/>
      <c r="J148" s="90" t="s">
        <v>21</v>
      </c>
      <c r="K148" s="90"/>
      <c r="L148" s="9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workbookViewId="0">
      <selection activeCell="P247" sqref="P247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8" bestFit="1" customWidth="1"/>
    <col min="9" max="9" width="13.7109375" style="40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7" t="s">
        <v>45</v>
      </c>
      <c r="E1" s="10"/>
      <c r="G1" s="6" t="s">
        <v>16</v>
      </c>
      <c r="J1" s="87" t="s">
        <v>45</v>
      </c>
      <c r="M1" s="10"/>
      <c r="O1" s="6" t="s">
        <v>17</v>
      </c>
      <c r="Q1" s="10"/>
    </row>
    <row r="2" spans="1:17" x14ac:dyDescent="0.25">
      <c r="A2" s="50" t="s">
        <v>54</v>
      </c>
      <c r="B2" s="87" t="s">
        <v>139</v>
      </c>
      <c r="C2" s="87" t="s">
        <v>141</v>
      </c>
      <c r="D2" s="87" t="s">
        <v>142</v>
      </c>
      <c r="E2" s="10"/>
      <c r="F2" s="15"/>
      <c r="G2" s="82" t="s">
        <v>167</v>
      </c>
      <c r="I2" s="50" t="s">
        <v>53</v>
      </c>
      <c r="J2" s="87" t="s">
        <v>139</v>
      </c>
      <c r="K2" s="87" t="s">
        <v>141</v>
      </c>
      <c r="L2" s="87" t="s">
        <v>142</v>
      </c>
      <c r="M2" s="10"/>
      <c r="N2" s="15"/>
      <c r="O2" s="82" t="s">
        <v>167</v>
      </c>
      <c r="Q2" s="10"/>
    </row>
    <row r="3" spans="1:17" x14ac:dyDescent="0.25">
      <c r="B3" s="87" t="s">
        <v>160</v>
      </c>
      <c r="C3" s="87" t="s">
        <v>161</v>
      </c>
      <c r="D3" s="87" t="s">
        <v>162</v>
      </c>
      <c r="E3" s="10"/>
      <c r="F3" s="15"/>
      <c r="G3" s="13"/>
      <c r="J3" s="87" t="s">
        <v>144</v>
      </c>
      <c r="K3" s="87" t="s">
        <v>145</v>
      </c>
      <c r="L3" s="87" t="s">
        <v>163</v>
      </c>
      <c r="M3" s="10"/>
      <c r="N3" s="15"/>
      <c r="O3" s="13"/>
      <c r="Q3" s="10"/>
    </row>
    <row r="4" spans="1:17" x14ac:dyDescent="0.25">
      <c r="B4" s="87" t="s">
        <v>48</v>
      </c>
      <c r="E4" s="10"/>
      <c r="G4" s="41" t="s">
        <v>20</v>
      </c>
      <c r="J4" s="87" t="s">
        <v>48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1Ix2L dBc(DB)</v>
      </c>
      <c r="H6" s="35">
        <v>1</v>
      </c>
      <c r="M6" s="10"/>
      <c r="N6" s="6" t="s">
        <v>19</v>
      </c>
      <c r="O6" s="6" t="str">
        <f t="shared" ref="O6:O25" si="1">L32</f>
        <v>1Ix2L dBc(DB)</v>
      </c>
      <c r="P6" s="35">
        <v>1</v>
      </c>
      <c r="Q6" s="10"/>
    </row>
    <row r="7" spans="1:17" ht="15.75" x14ac:dyDescent="0.25">
      <c r="B7" s="87" t="s">
        <v>49</v>
      </c>
      <c r="E7" s="10"/>
      <c r="F7" s="6">
        <f t="shared" ref="F7:F25" si="2">B33/1000000000</f>
        <v>2</v>
      </c>
      <c r="G7" s="6">
        <f t="shared" si="0"/>
        <v>-63.634990999999999</v>
      </c>
      <c r="H7" s="36">
        <f>ABS(AVERAGE(G7:G25)-(H6-1)*5)</f>
        <v>49.24474721052632</v>
      </c>
      <c r="J7" s="87" t="s">
        <v>49</v>
      </c>
      <c r="M7" s="10"/>
      <c r="N7" s="6">
        <f t="shared" ref="N7:N25" si="3">J33/1000000000</f>
        <v>2</v>
      </c>
      <c r="O7" s="6">
        <f t="shared" si="1"/>
        <v>-42.187663999999998</v>
      </c>
      <c r="P7" s="36">
        <f>ABS(AVERAGE(O7:O25)-(P6-1)*5)</f>
        <v>55.705994526315806</v>
      </c>
      <c r="Q7" s="10"/>
    </row>
    <row r="8" spans="1:17" x14ac:dyDescent="0.25">
      <c r="B8" s="87" t="s">
        <v>19</v>
      </c>
      <c r="C8" s="87" t="s">
        <v>58</v>
      </c>
      <c r="E8" s="10"/>
      <c r="F8" s="6">
        <f t="shared" si="2"/>
        <v>3.2222222222222001</v>
      </c>
      <c r="G8" s="6">
        <f t="shared" si="0"/>
        <v>-34.803879000000002</v>
      </c>
      <c r="J8" s="90" t="s">
        <v>19</v>
      </c>
      <c r="K8" s="90" t="s">
        <v>284</v>
      </c>
      <c r="L8" s="90"/>
      <c r="M8" s="10"/>
      <c r="N8" s="6">
        <f t="shared" si="3"/>
        <v>3.2222222222222001</v>
      </c>
      <c r="O8" s="6">
        <f t="shared" si="1"/>
        <v>-44.756340000000002</v>
      </c>
      <c r="Q8" s="10"/>
    </row>
    <row r="9" spans="1:17" x14ac:dyDescent="0.25">
      <c r="B9" s="90">
        <v>2000000000</v>
      </c>
      <c r="C9" s="90">
        <v>-6.2347688999999997</v>
      </c>
      <c r="D9" s="90"/>
      <c r="E9" s="10"/>
      <c r="F9" s="6">
        <f t="shared" si="2"/>
        <v>4.4444444444444002</v>
      </c>
      <c r="G9" s="6">
        <f t="shared" si="0"/>
        <v>-43.607486999999999</v>
      </c>
      <c r="J9" s="90">
        <v>2000000000</v>
      </c>
      <c r="K9" s="90">
        <v>-9.7946396</v>
      </c>
      <c r="L9" s="90"/>
      <c r="M9" s="10"/>
      <c r="N9" s="6">
        <f t="shared" si="3"/>
        <v>4.4444444444444002</v>
      </c>
      <c r="O9" s="6">
        <f t="shared" si="1"/>
        <v>-52.088763999999998</v>
      </c>
      <c r="Q9" s="10"/>
    </row>
    <row r="10" spans="1:17" x14ac:dyDescent="0.25">
      <c r="B10" s="90">
        <v>3222222222.2221999</v>
      </c>
      <c r="C10" s="90">
        <v>-7.3671474000000003</v>
      </c>
      <c r="D10" s="90"/>
      <c r="E10" s="10"/>
      <c r="F10" s="6">
        <f t="shared" si="2"/>
        <v>5.6666666666667007</v>
      </c>
      <c r="G10" s="6">
        <f t="shared" si="0"/>
        <v>-60.517398999999997</v>
      </c>
      <c r="J10" s="90">
        <v>3222222222.2221999</v>
      </c>
      <c r="K10" s="90">
        <v>-8.3251170999999999</v>
      </c>
      <c r="L10" s="90"/>
      <c r="M10" s="10"/>
      <c r="N10" s="6">
        <f t="shared" si="3"/>
        <v>5.6666666666667007</v>
      </c>
      <c r="O10" s="6">
        <f t="shared" si="1"/>
        <v>-61.737330999999998</v>
      </c>
      <c r="Q10" s="10"/>
    </row>
    <row r="11" spans="1:17" x14ac:dyDescent="0.25">
      <c r="B11" s="90">
        <v>4444444444.4443998</v>
      </c>
      <c r="C11" s="90">
        <v>-6.2568574000000003</v>
      </c>
      <c r="D11" s="90"/>
      <c r="E11" s="10"/>
      <c r="F11" s="6">
        <f t="shared" si="2"/>
        <v>6.8888888888888999</v>
      </c>
      <c r="G11" s="6">
        <f t="shared" si="0"/>
        <v>-53.418532999999996</v>
      </c>
      <c r="J11" s="90">
        <v>4444444444.4443998</v>
      </c>
      <c r="K11" s="90">
        <v>-7.9748197000000003</v>
      </c>
      <c r="L11" s="90"/>
      <c r="M11" s="10"/>
      <c r="N11" s="6">
        <f t="shared" si="3"/>
        <v>6.8888888888888999</v>
      </c>
      <c r="O11" s="6">
        <f t="shared" si="1"/>
        <v>-59.662975000000003</v>
      </c>
      <c r="Q11" s="10"/>
    </row>
    <row r="12" spans="1:17" x14ac:dyDescent="0.25">
      <c r="B12" s="90">
        <v>5666666666.6667004</v>
      </c>
      <c r="C12" s="90">
        <v>-6.2992191000000002</v>
      </c>
      <c r="D12" s="90"/>
      <c r="E12" s="10"/>
      <c r="F12" s="6">
        <f t="shared" si="2"/>
        <v>8.1111111111111001</v>
      </c>
      <c r="G12" s="6">
        <f t="shared" si="0"/>
        <v>-47.759014000000001</v>
      </c>
      <c r="J12" s="90">
        <v>5666666666.6667004</v>
      </c>
      <c r="K12" s="90">
        <v>-7.9443625999999998</v>
      </c>
      <c r="L12" s="90"/>
      <c r="M12" s="10"/>
      <c r="N12" s="6">
        <f t="shared" si="3"/>
        <v>8.1111111111111001</v>
      </c>
      <c r="O12" s="6">
        <f t="shared" si="1"/>
        <v>-66.004158000000004</v>
      </c>
      <c r="Q12" s="10"/>
    </row>
    <row r="13" spans="1:17" x14ac:dyDescent="0.25">
      <c r="B13" s="90">
        <v>6888888888.8888998</v>
      </c>
      <c r="C13" s="90">
        <v>-6.3226380000000004</v>
      </c>
      <c r="D13" s="90"/>
      <c r="E13" s="10"/>
      <c r="F13" s="6">
        <f t="shared" si="2"/>
        <v>9.3333333333333002</v>
      </c>
      <c r="G13" s="6">
        <f t="shared" si="0"/>
        <v>-48.282344999999999</v>
      </c>
      <c r="J13" s="90">
        <v>6888888888.8888998</v>
      </c>
      <c r="K13" s="90">
        <v>-7.5931787000000002</v>
      </c>
      <c r="L13" s="90"/>
      <c r="M13" s="10"/>
      <c r="N13" s="6">
        <f t="shared" si="3"/>
        <v>9.3333333333333002</v>
      </c>
      <c r="O13" s="6">
        <f t="shared" si="1"/>
        <v>-55.140915</v>
      </c>
      <c r="Q13" s="10"/>
    </row>
    <row r="14" spans="1:17" x14ac:dyDescent="0.25">
      <c r="B14" s="90">
        <v>8111111111.1111002</v>
      </c>
      <c r="C14" s="90">
        <v>-6.5797829999999999</v>
      </c>
      <c r="D14" s="90"/>
      <c r="E14" s="10"/>
      <c r="F14" s="6">
        <f t="shared" si="2"/>
        <v>10.555555555555999</v>
      </c>
      <c r="G14" s="6">
        <f t="shared" si="0"/>
        <v>-55.826926999999998</v>
      </c>
      <c r="J14" s="90">
        <v>8111111111.1111002</v>
      </c>
      <c r="K14" s="90">
        <v>-8.0522346000000002</v>
      </c>
      <c r="L14" s="90"/>
      <c r="M14" s="10"/>
      <c r="N14" s="6">
        <f t="shared" si="3"/>
        <v>10.555555555555999</v>
      </c>
      <c r="O14" s="6">
        <f t="shared" si="1"/>
        <v>-55.196674000000002</v>
      </c>
      <c r="Q14" s="10"/>
    </row>
    <row r="15" spans="1:17" x14ac:dyDescent="0.25">
      <c r="B15" s="90">
        <v>9333333333.3332996</v>
      </c>
      <c r="C15" s="90">
        <v>-6.9083456999999999</v>
      </c>
      <c r="D15" s="90"/>
      <c r="E15" s="10"/>
      <c r="F15" s="6">
        <f t="shared" si="2"/>
        <v>11.777777777778001</v>
      </c>
      <c r="G15" s="6">
        <f t="shared" si="0"/>
        <v>-58.536324</v>
      </c>
      <c r="J15" s="90">
        <v>9333333333.3332996</v>
      </c>
      <c r="K15" s="90">
        <v>-8.0064773999999996</v>
      </c>
      <c r="L15" s="90"/>
      <c r="M15" s="10"/>
      <c r="N15" s="6">
        <f t="shared" si="3"/>
        <v>11.777777777778001</v>
      </c>
      <c r="O15" s="6">
        <f t="shared" si="1"/>
        <v>-56.015331000000003</v>
      </c>
      <c r="Q15" s="10"/>
    </row>
    <row r="16" spans="1:17" x14ac:dyDescent="0.25">
      <c r="B16" s="90">
        <v>10555555555.556</v>
      </c>
      <c r="C16" s="90">
        <v>-6.7508292000000001</v>
      </c>
      <c r="D16" s="90"/>
      <c r="E16" s="10"/>
      <c r="F16" s="6">
        <f t="shared" si="2"/>
        <v>13</v>
      </c>
      <c r="G16" s="6">
        <f t="shared" si="0"/>
        <v>-51.635002</v>
      </c>
      <c r="J16" s="90">
        <v>10555555555.556</v>
      </c>
      <c r="K16" s="90">
        <v>-8.4252109999999991</v>
      </c>
      <c r="L16" s="90"/>
      <c r="M16" s="10"/>
      <c r="N16" s="6">
        <f t="shared" si="3"/>
        <v>13</v>
      </c>
      <c r="O16" s="6">
        <f t="shared" si="1"/>
        <v>-60.378039999999999</v>
      </c>
      <c r="Q16" s="10"/>
    </row>
    <row r="17" spans="2:17" x14ac:dyDescent="0.25">
      <c r="B17" s="90">
        <v>11777777777.778</v>
      </c>
      <c r="C17" s="90">
        <v>-7.3797993999999996</v>
      </c>
      <c r="D17" s="90"/>
      <c r="E17" s="10"/>
      <c r="F17" s="6">
        <f t="shared" si="2"/>
        <v>14.222222222221999</v>
      </c>
      <c r="G17" s="6">
        <f t="shared" si="0"/>
        <v>-50.493426999999997</v>
      </c>
      <c r="J17" s="90">
        <v>11777777777.778</v>
      </c>
      <c r="K17" s="90">
        <v>-9.0365857999999992</v>
      </c>
      <c r="L17" s="90"/>
      <c r="M17" s="10"/>
      <c r="N17" s="6">
        <f t="shared" si="3"/>
        <v>14.222222222221999</v>
      </c>
      <c r="O17" s="6">
        <f t="shared" si="1"/>
        <v>-58.474406999999999</v>
      </c>
      <c r="Q17" s="10"/>
    </row>
    <row r="18" spans="2:17" x14ac:dyDescent="0.25">
      <c r="B18" s="90">
        <v>13000000000</v>
      </c>
      <c r="C18" s="90">
        <v>-6.8411970000000002</v>
      </c>
      <c r="D18" s="90"/>
      <c r="E18" s="10"/>
      <c r="F18" s="6">
        <f t="shared" si="2"/>
        <v>15.444444444444001</v>
      </c>
      <c r="G18" s="6">
        <f t="shared" si="0"/>
        <v>-49.066349000000002</v>
      </c>
      <c r="J18" s="90">
        <v>13000000000</v>
      </c>
      <c r="K18" s="90">
        <v>-8.9298611000000001</v>
      </c>
      <c r="L18" s="90"/>
      <c r="M18" s="10"/>
      <c r="N18" s="6">
        <f t="shared" si="3"/>
        <v>15.444444444444001</v>
      </c>
      <c r="O18" s="6">
        <f t="shared" si="1"/>
        <v>-53.370173999999999</v>
      </c>
      <c r="Q18" s="10"/>
    </row>
    <row r="19" spans="2:17" x14ac:dyDescent="0.25">
      <c r="B19" s="90">
        <v>14222222222.222</v>
      </c>
      <c r="C19" s="90">
        <v>-6.5868381999999999</v>
      </c>
      <c r="D19" s="90"/>
      <c r="E19" s="10"/>
      <c r="F19" s="6">
        <f t="shared" si="2"/>
        <v>16.666666666666998</v>
      </c>
      <c r="G19" s="6">
        <f t="shared" si="0"/>
        <v>-48.991672999999999</v>
      </c>
      <c r="J19" s="90">
        <v>14222222222.222</v>
      </c>
      <c r="K19" s="90">
        <v>-8.8595524000000001</v>
      </c>
      <c r="L19" s="90"/>
      <c r="M19" s="10"/>
      <c r="N19" s="6">
        <f t="shared" si="3"/>
        <v>16.666666666666998</v>
      </c>
      <c r="O19" s="6">
        <f t="shared" si="1"/>
        <v>-52.815719999999999</v>
      </c>
      <c r="Q19" s="10"/>
    </row>
    <row r="20" spans="2:17" x14ac:dyDescent="0.25">
      <c r="B20" s="90">
        <v>15444444444.444</v>
      </c>
      <c r="C20" s="90">
        <v>-6.5594101</v>
      </c>
      <c r="D20" s="90"/>
      <c r="E20" s="10"/>
      <c r="F20" s="6">
        <f t="shared" si="2"/>
        <v>17.888888888888999</v>
      </c>
      <c r="G20" s="6">
        <f t="shared" si="0"/>
        <v>-46.809821999999997</v>
      </c>
      <c r="J20" s="90">
        <v>15444444444.444</v>
      </c>
      <c r="K20" s="90">
        <v>-8.4863701000000002</v>
      </c>
      <c r="L20" s="90"/>
      <c r="M20" s="10"/>
      <c r="N20" s="6">
        <f t="shared" si="3"/>
        <v>17.888888888888999</v>
      </c>
      <c r="O20" s="6">
        <f t="shared" si="1"/>
        <v>-56.824547000000003</v>
      </c>
      <c r="Q20" s="10"/>
    </row>
    <row r="21" spans="2:17" x14ac:dyDescent="0.25">
      <c r="B21" s="90">
        <v>16666666666.667</v>
      </c>
      <c r="C21" s="90">
        <v>-7.3627272000000001</v>
      </c>
      <c r="D21" s="90"/>
      <c r="E21" s="10"/>
      <c r="F21" s="6">
        <f t="shared" si="2"/>
        <v>19.111111111111001</v>
      </c>
      <c r="G21" s="6">
        <f t="shared" si="0"/>
        <v>-45.322422000000003</v>
      </c>
      <c r="J21" s="90">
        <v>16666666666.667</v>
      </c>
      <c r="K21" s="90">
        <v>-8.6031256000000003</v>
      </c>
      <c r="L21" s="90"/>
      <c r="M21" s="10"/>
      <c r="N21" s="6">
        <f t="shared" si="3"/>
        <v>19.111111111111001</v>
      </c>
      <c r="O21" s="6">
        <f t="shared" si="1"/>
        <v>-60.557861000000003</v>
      </c>
      <c r="Q21" s="10"/>
    </row>
    <row r="22" spans="2:17" x14ac:dyDescent="0.25">
      <c r="B22" s="90">
        <v>17888888888.889</v>
      </c>
      <c r="C22" s="90">
        <v>-8.1355494999999998</v>
      </c>
      <c r="D22" s="90"/>
      <c r="E22" s="10"/>
      <c r="F22" s="6">
        <f t="shared" si="2"/>
        <v>20.333333333333002</v>
      </c>
      <c r="G22" s="6">
        <f t="shared" si="0"/>
        <v>-44.124969</v>
      </c>
      <c r="J22" s="90">
        <v>17888888888.889</v>
      </c>
      <c r="K22" s="90">
        <v>-9.2238053999999998</v>
      </c>
      <c r="L22" s="90"/>
      <c r="M22" s="10"/>
      <c r="N22" s="6">
        <f t="shared" si="3"/>
        <v>20.333333333333002</v>
      </c>
      <c r="O22" s="6">
        <f t="shared" si="1"/>
        <v>-55.019657000000002</v>
      </c>
      <c r="Q22" s="10"/>
    </row>
    <row r="23" spans="2:17" x14ac:dyDescent="0.25">
      <c r="B23" s="90">
        <v>19111111111.111</v>
      </c>
      <c r="C23" s="90">
        <v>-8.7821779000000006</v>
      </c>
      <c r="D23" s="90"/>
      <c r="E23" s="10"/>
      <c r="F23" s="6">
        <f t="shared" si="2"/>
        <v>21.555555555556001</v>
      </c>
      <c r="G23" s="6">
        <f t="shared" si="0"/>
        <v>-42.179329000000003</v>
      </c>
      <c r="J23" s="90">
        <v>19111111111.111</v>
      </c>
      <c r="K23" s="90">
        <v>-10.791785000000001</v>
      </c>
      <c r="L23" s="90"/>
      <c r="M23" s="10"/>
      <c r="N23" s="6">
        <f t="shared" si="3"/>
        <v>21.555555555556001</v>
      </c>
      <c r="O23" s="6">
        <f t="shared" si="1"/>
        <v>-54.365833000000002</v>
      </c>
      <c r="Q23" s="10"/>
    </row>
    <row r="24" spans="2:17" x14ac:dyDescent="0.25">
      <c r="B24" s="90">
        <v>20333333333.333</v>
      </c>
      <c r="C24" s="90">
        <v>-9.5084762999999999</v>
      </c>
      <c r="D24" s="90"/>
      <c r="E24" s="10"/>
      <c r="F24" s="6">
        <f t="shared" si="2"/>
        <v>22.777777777777999</v>
      </c>
      <c r="G24" s="6">
        <f t="shared" si="0"/>
        <v>-42.137726000000001</v>
      </c>
      <c r="J24" s="90">
        <v>20333333333.333</v>
      </c>
      <c r="K24" s="90">
        <v>-10.354317999999999</v>
      </c>
      <c r="L24" s="90"/>
      <c r="M24" s="10"/>
      <c r="N24" s="6">
        <f t="shared" si="3"/>
        <v>22.777777777777999</v>
      </c>
      <c r="O24" s="6">
        <f t="shared" si="1"/>
        <v>-54.992077000000002</v>
      </c>
      <c r="Q24" s="10"/>
    </row>
    <row r="25" spans="2:17" x14ac:dyDescent="0.25">
      <c r="B25" s="90">
        <v>21555555555.556</v>
      </c>
      <c r="C25" s="90">
        <v>-10.126702999999999</v>
      </c>
      <c r="D25" s="90"/>
      <c r="E25" s="10"/>
      <c r="F25" s="6">
        <f t="shared" si="2"/>
        <v>24</v>
      </c>
      <c r="G25" s="6">
        <f t="shared" si="0"/>
        <v>-48.502578999999997</v>
      </c>
      <c r="J25" s="90">
        <v>21555555555.556</v>
      </c>
      <c r="K25" s="90">
        <v>-10.005354000000001</v>
      </c>
      <c r="L25" s="90"/>
      <c r="M25" s="10"/>
      <c r="N25" s="6">
        <f t="shared" si="3"/>
        <v>24</v>
      </c>
      <c r="O25" s="6">
        <f t="shared" si="1"/>
        <v>-58.825428000000002</v>
      </c>
      <c r="Q25" s="10"/>
    </row>
    <row r="26" spans="2:17" x14ac:dyDescent="0.25">
      <c r="B26" s="90">
        <v>22777777777.778</v>
      </c>
      <c r="C26" s="90">
        <v>-10.34585</v>
      </c>
      <c r="D26" s="90"/>
      <c r="E26" s="10"/>
      <c r="F26" s="6" t="s">
        <v>21</v>
      </c>
      <c r="J26" s="90">
        <v>22777777777.778</v>
      </c>
      <c r="K26" s="90">
        <v>-10.71701</v>
      </c>
      <c r="L26" s="90"/>
      <c r="M26" s="10"/>
      <c r="N26" s="6" t="s">
        <v>21</v>
      </c>
      <c r="Q26" s="10"/>
    </row>
    <row r="27" spans="2:17" x14ac:dyDescent="0.25">
      <c r="B27" s="90">
        <v>24000000000</v>
      </c>
      <c r="C27" s="90">
        <v>-11.244277</v>
      </c>
      <c r="D27" s="90"/>
      <c r="E27" s="10"/>
      <c r="J27" s="90">
        <v>24000000000</v>
      </c>
      <c r="K27" s="90">
        <v>-13.59722</v>
      </c>
      <c r="L27" s="90"/>
      <c r="M27" s="10"/>
      <c r="Q27" s="10"/>
    </row>
    <row r="28" spans="2:17" x14ac:dyDescent="0.25">
      <c r="B28" s="90" t="s">
        <v>21</v>
      </c>
      <c r="C28" s="90"/>
      <c r="D28" s="90"/>
      <c r="E28" s="10"/>
      <c r="J28" s="90" t="s">
        <v>21</v>
      </c>
      <c r="K28" s="90"/>
      <c r="L28" s="90"/>
      <c r="M28" s="10"/>
      <c r="Q28" s="10"/>
    </row>
    <row r="29" spans="2:17" x14ac:dyDescent="0.25">
      <c r="B29" s="90"/>
      <c r="C29" s="90"/>
      <c r="D29" s="90"/>
      <c r="E29" s="10"/>
      <c r="F29" s="6" t="s">
        <v>22</v>
      </c>
      <c r="J29" s="90"/>
      <c r="K29" s="90"/>
      <c r="L29" s="90"/>
      <c r="M29" s="10"/>
      <c r="N29" s="6" t="s">
        <v>22</v>
      </c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1Ix3L dBc(DB)</v>
      </c>
      <c r="H30" s="35">
        <v>1</v>
      </c>
      <c r="J30" s="90"/>
      <c r="K30" s="90"/>
      <c r="L30" s="90"/>
      <c r="M30" s="10"/>
      <c r="N30" s="6" t="s">
        <v>19</v>
      </c>
      <c r="O30" s="6" t="str">
        <f t="shared" ref="O30:O49" si="5">L56</f>
        <v>1Ix3L dBc(DB)</v>
      </c>
      <c r="P30" s="35">
        <v>1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2</v>
      </c>
      <c r="G31" s="6">
        <f t="shared" si="4"/>
        <v>-89.307327000000001</v>
      </c>
      <c r="H31" s="36">
        <f>ABS(AVERAGE(G31:G49)-(H30-1)*5)</f>
        <v>46.61572357894736</v>
      </c>
      <c r="J31" s="90" t="s">
        <v>18</v>
      </c>
      <c r="K31" s="90"/>
      <c r="L31" s="90"/>
      <c r="M31" s="10"/>
      <c r="N31" s="6">
        <f t="shared" ref="N31:N49" si="7">J57/1000000000</f>
        <v>2</v>
      </c>
      <c r="O31" s="6">
        <f t="shared" si="5"/>
        <v>-42.442836999999997</v>
      </c>
      <c r="P31" s="36">
        <f>ABS(AVERAGE(O31:O49)-(P30-1)*5)</f>
        <v>49.797224105263169</v>
      </c>
      <c r="Q31" s="10"/>
    </row>
    <row r="32" spans="2:17" x14ac:dyDescent="0.25">
      <c r="B32" s="90" t="s">
        <v>19</v>
      </c>
      <c r="C32" s="90" t="s">
        <v>295</v>
      </c>
      <c r="D32" s="90" t="s">
        <v>296</v>
      </c>
      <c r="E32" s="10"/>
      <c r="F32" s="6">
        <f t="shared" si="6"/>
        <v>3.2222222222222001</v>
      </c>
      <c r="G32" s="6">
        <f t="shared" si="4"/>
        <v>-45.358924999999999</v>
      </c>
      <c r="J32" s="90" t="s">
        <v>19</v>
      </c>
      <c r="K32" s="90" t="s">
        <v>295</v>
      </c>
      <c r="L32" s="90" t="s">
        <v>296</v>
      </c>
      <c r="M32" s="10"/>
      <c r="N32" s="6">
        <f t="shared" si="7"/>
        <v>3.2222222222222001</v>
      </c>
      <c r="O32" s="6">
        <f t="shared" si="5"/>
        <v>-44.802630999999998</v>
      </c>
      <c r="Q32" s="10"/>
    </row>
    <row r="33" spans="2:17" x14ac:dyDescent="0.25">
      <c r="B33" s="90">
        <v>2000000000</v>
      </c>
      <c r="C33" s="90">
        <v>-69.869759000000002</v>
      </c>
      <c r="D33" s="90">
        <v>-63.634990999999999</v>
      </c>
      <c r="E33" s="10"/>
      <c r="F33" s="6">
        <f t="shared" si="6"/>
        <v>4.4444444444444002</v>
      </c>
      <c r="G33" s="6">
        <f t="shared" si="4"/>
        <v>-45.674438000000002</v>
      </c>
      <c r="J33" s="90">
        <v>2000000000</v>
      </c>
      <c r="K33" s="90">
        <v>-51.982306999999999</v>
      </c>
      <c r="L33" s="90">
        <v>-42.187663999999998</v>
      </c>
      <c r="M33" s="10"/>
      <c r="N33" s="6">
        <f t="shared" si="7"/>
        <v>4.4444444444444002</v>
      </c>
      <c r="O33" s="6">
        <f t="shared" si="5"/>
        <v>-47.755538999999999</v>
      </c>
      <c r="Q33" s="10"/>
    </row>
    <row r="34" spans="2:17" x14ac:dyDescent="0.25">
      <c r="B34" s="90">
        <v>3222222222.2221999</v>
      </c>
      <c r="C34" s="90">
        <v>-42.171024000000003</v>
      </c>
      <c r="D34" s="90">
        <v>-34.803879000000002</v>
      </c>
      <c r="E34" s="10"/>
      <c r="F34" s="6">
        <f t="shared" si="6"/>
        <v>5.6666666666667007</v>
      </c>
      <c r="G34" s="6">
        <f t="shared" si="4"/>
        <v>-58.841537000000002</v>
      </c>
      <c r="J34" s="90">
        <v>3222222222.2221999</v>
      </c>
      <c r="K34" s="90">
        <v>-53.081454999999998</v>
      </c>
      <c r="L34" s="90">
        <v>-44.756340000000002</v>
      </c>
      <c r="M34" s="10"/>
      <c r="N34" s="6">
        <f t="shared" si="7"/>
        <v>5.6666666666667007</v>
      </c>
      <c r="O34" s="6">
        <f t="shared" si="5"/>
        <v>-64.484634</v>
      </c>
      <c r="Q34" s="10"/>
    </row>
    <row r="35" spans="2:17" x14ac:dyDescent="0.25">
      <c r="B35" s="90">
        <v>4444444444.4443998</v>
      </c>
      <c r="C35" s="90">
        <v>-49.864345999999998</v>
      </c>
      <c r="D35" s="90">
        <v>-43.607486999999999</v>
      </c>
      <c r="E35" s="10"/>
      <c r="F35" s="6">
        <f t="shared" si="6"/>
        <v>6.8888888888888999</v>
      </c>
      <c r="G35" s="6">
        <f t="shared" si="4"/>
        <v>-46.089084999999997</v>
      </c>
      <c r="J35" s="90">
        <v>4444444444.4443998</v>
      </c>
      <c r="K35" s="90">
        <v>-60.063583000000001</v>
      </c>
      <c r="L35" s="90">
        <v>-52.088763999999998</v>
      </c>
      <c r="M35" s="10"/>
      <c r="N35" s="6">
        <f t="shared" si="7"/>
        <v>6.8888888888888999</v>
      </c>
      <c r="O35" s="6">
        <f t="shared" si="5"/>
        <v>-53.36327</v>
      </c>
      <c r="Q35" s="10"/>
    </row>
    <row r="36" spans="2:17" x14ac:dyDescent="0.25">
      <c r="B36" s="90">
        <v>5666666666.6667004</v>
      </c>
      <c r="C36" s="90">
        <v>-66.81662</v>
      </c>
      <c r="D36" s="90">
        <v>-60.517398999999997</v>
      </c>
      <c r="E36" s="10"/>
      <c r="F36" s="6">
        <f t="shared" si="6"/>
        <v>8.1111111111111001</v>
      </c>
      <c r="G36" s="6">
        <f t="shared" si="4"/>
        <v>-45.314816</v>
      </c>
      <c r="J36" s="90">
        <v>5666666666.6667004</v>
      </c>
      <c r="K36" s="90">
        <v>-69.681693999999993</v>
      </c>
      <c r="L36" s="90">
        <v>-61.737330999999998</v>
      </c>
      <c r="M36" s="10"/>
      <c r="N36" s="6">
        <f t="shared" si="7"/>
        <v>8.1111111111111001</v>
      </c>
      <c r="O36" s="6">
        <f t="shared" si="5"/>
        <v>-55.538784</v>
      </c>
      <c r="Q36" s="10"/>
    </row>
    <row r="37" spans="2:17" x14ac:dyDescent="0.25">
      <c r="B37" s="90">
        <v>6888888888.8888998</v>
      </c>
      <c r="C37" s="90">
        <v>-59.741168999999999</v>
      </c>
      <c r="D37" s="90">
        <v>-53.418532999999996</v>
      </c>
      <c r="E37" s="10"/>
      <c r="F37" s="6">
        <f t="shared" si="6"/>
        <v>9.3333333333333002</v>
      </c>
      <c r="G37" s="6">
        <f t="shared" si="4"/>
        <v>-53.240841000000003</v>
      </c>
      <c r="J37" s="90">
        <v>6888888888.8888998</v>
      </c>
      <c r="K37" s="90">
        <v>-67.256157000000002</v>
      </c>
      <c r="L37" s="90">
        <v>-59.662975000000003</v>
      </c>
      <c r="M37" s="10"/>
      <c r="N37" s="6">
        <f t="shared" si="7"/>
        <v>9.3333333333333002</v>
      </c>
      <c r="O37" s="6">
        <f t="shared" si="5"/>
        <v>-60.307518000000002</v>
      </c>
      <c r="Q37" s="10"/>
    </row>
    <row r="38" spans="2:17" x14ac:dyDescent="0.25">
      <c r="B38" s="90">
        <v>8111111111.1111002</v>
      </c>
      <c r="C38" s="90">
        <v>-54.338794999999998</v>
      </c>
      <c r="D38" s="90">
        <v>-47.759014000000001</v>
      </c>
      <c r="E38" s="10"/>
      <c r="F38" s="6">
        <f t="shared" si="6"/>
        <v>10.555555555555999</v>
      </c>
      <c r="G38" s="6">
        <f t="shared" si="4"/>
        <v>-62.008929999999999</v>
      </c>
      <c r="J38" s="90">
        <v>8111111111.1111002</v>
      </c>
      <c r="K38" s="90">
        <v>-74.056396000000007</v>
      </c>
      <c r="L38" s="90">
        <v>-66.004158000000004</v>
      </c>
      <c r="M38" s="10"/>
      <c r="N38" s="6">
        <f t="shared" si="7"/>
        <v>10.555555555555999</v>
      </c>
      <c r="O38" s="6">
        <f t="shared" si="5"/>
        <v>-64.059509000000006</v>
      </c>
      <c r="Q38" s="10"/>
    </row>
    <row r="39" spans="2:17" x14ac:dyDescent="0.25">
      <c r="B39" s="90">
        <v>9333333333.3332996</v>
      </c>
      <c r="C39" s="90">
        <v>-55.190688999999999</v>
      </c>
      <c r="D39" s="90">
        <v>-48.282344999999999</v>
      </c>
      <c r="E39" s="10"/>
      <c r="F39" s="6">
        <f t="shared" si="6"/>
        <v>11.777777777778001</v>
      </c>
      <c r="G39" s="6">
        <f t="shared" si="4"/>
        <v>-53.359825000000001</v>
      </c>
      <c r="J39" s="90">
        <v>9333333333.3332996</v>
      </c>
      <c r="K39" s="90">
        <v>-63.147392000000004</v>
      </c>
      <c r="L39" s="90">
        <v>-55.140915</v>
      </c>
      <c r="M39" s="10"/>
      <c r="N39" s="6">
        <f t="shared" si="7"/>
        <v>11.777777777778001</v>
      </c>
      <c r="O39" s="6">
        <f t="shared" si="5"/>
        <v>-54.508625000000002</v>
      </c>
      <c r="Q39" s="10"/>
    </row>
    <row r="40" spans="2:17" x14ac:dyDescent="0.25">
      <c r="B40" s="90">
        <v>10555555555.556</v>
      </c>
      <c r="C40" s="90">
        <v>-62.577759</v>
      </c>
      <c r="D40" s="90">
        <v>-55.826926999999998</v>
      </c>
      <c r="E40" s="10"/>
      <c r="F40" s="6">
        <f t="shared" si="6"/>
        <v>13</v>
      </c>
      <c r="G40" s="6">
        <f t="shared" si="4"/>
        <v>-46.366557999999998</v>
      </c>
      <c r="J40" s="90">
        <v>10555555555.556</v>
      </c>
      <c r="K40" s="90">
        <v>-63.621887000000001</v>
      </c>
      <c r="L40" s="90">
        <v>-55.196674000000002</v>
      </c>
      <c r="M40" s="10"/>
      <c r="N40" s="6">
        <f t="shared" si="7"/>
        <v>13</v>
      </c>
      <c r="O40" s="6">
        <f t="shared" si="5"/>
        <v>-50.030872000000002</v>
      </c>
      <c r="Q40" s="10"/>
    </row>
    <row r="41" spans="2:17" x14ac:dyDescent="0.25">
      <c r="B41" s="90">
        <v>11777777777.778</v>
      </c>
      <c r="C41" s="90">
        <v>-65.916122000000001</v>
      </c>
      <c r="D41" s="90">
        <v>-58.536324</v>
      </c>
      <c r="E41" s="10"/>
      <c r="F41" s="6">
        <f t="shared" si="6"/>
        <v>14.222222222221999</v>
      </c>
      <c r="G41" s="6">
        <f t="shared" si="4"/>
        <v>-42.521445999999997</v>
      </c>
      <c r="J41" s="90">
        <v>11777777777.778</v>
      </c>
      <c r="K41" s="90">
        <v>-65.051918000000001</v>
      </c>
      <c r="L41" s="90">
        <v>-56.015331000000003</v>
      </c>
      <c r="M41" s="10"/>
      <c r="N41" s="6">
        <f t="shared" si="7"/>
        <v>14.222222222221999</v>
      </c>
      <c r="O41" s="6">
        <f t="shared" si="5"/>
        <v>-45.816592999999997</v>
      </c>
      <c r="Q41" s="10"/>
    </row>
    <row r="42" spans="2:17" x14ac:dyDescent="0.25">
      <c r="B42" s="90">
        <v>13000000000</v>
      </c>
      <c r="C42" s="90">
        <v>-58.476199999999999</v>
      </c>
      <c r="D42" s="90">
        <v>-51.635002</v>
      </c>
      <c r="E42" s="10"/>
      <c r="F42" s="6">
        <f t="shared" si="6"/>
        <v>15.444444444444001</v>
      </c>
      <c r="G42" s="6">
        <f t="shared" si="4"/>
        <v>-35.485560999999997</v>
      </c>
      <c r="J42" s="90">
        <v>13000000000</v>
      </c>
      <c r="K42" s="90">
        <v>-69.307907</v>
      </c>
      <c r="L42" s="90">
        <v>-60.378039999999999</v>
      </c>
      <c r="M42" s="10"/>
      <c r="N42" s="6">
        <f t="shared" si="7"/>
        <v>15.444444444444001</v>
      </c>
      <c r="O42" s="6">
        <f t="shared" si="5"/>
        <v>-43.644534999999998</v>
      </c>
      <c r="Q42" s="10"/>
    </row>
    <row r="43" spans="2:17" x14ac:dyDescent="0.25">
      <c r="B43" s="90">
        <v>14222222222.222</v>
      </c>
      <c r="C43" s="90">
        <v>-57.080264999999997</v>
      </c>
      <c r="D43" s="90">
        <v>-50.493426999999997</v>
      </c>
      <c r="E43" s="10"/>
      <c r="F43" s="6">
        <f t="shared" si="6"/>
        <v>16.666666666666998</v>
      </c>
      <c r="G43" s="6">
        <f t="shared" si="4"/>
        <v>-34.317340999999999</v>
      </c>
      <c r="J43" s="90">
        <v>14222222222.222</v>
      </c>
      <c r="K43" s="90">
        <v>-67.333961000000002</v>
      </c>
      <c r="L43" s="90">
        <v>-58.474406999999999</v>
      </c>
      <c r="M43" s="10"/>
      <c r="N43" s="6">
        <f t="shared" si="7"/>
        <v>16.666666666666998</v>
      </c>
      <c r="O43" s="6">
        <f t="shared" si="5"/>
        <v>-44.321323</v>
      </c>
      <c r="Q43" s="10"/>
    </row>
    <row r="44" spans="2:17" x14ac:dyDescent="0.25">
      <c r="B44" s="90">
        <v>15444444444.444</v>
      </c>
      <c r="C44" s="90">
        <v>-55.625759000000002</v>
      </c>
      <c r="D44" s="90">
        <v>-49.066349000000002</v>
      </c>
      <c r="E44" s="10"/>
      <c r="F44" s="6">
        <f t="shared" si="6"/>
        <v>17.888888888888999</v>
      </c>
      <c r="G44" s="6">
        <f t="shared" si="4"/>
        <v>-36.798079999999999</v>
      </c>
      <c r="J44" s="90">
        <v>15444444444.444</v>
      </c>
      <c r="K44" s="90">
        <v>-61.856544</v>
      </c>
      <c r="L44" s="90">
        <v>-53.370173999999999</v>
      </c>
      <c r="M44" s="10"/>
      <c r="N44" s="6">
        <f t="shared" si="7"/>
        <v>17.888888888888999</v>
      </c>
      <c r="O44" s="6">
        <f t="shared" si="5"/>
        <v>-45.559113000000004</v>
      </c>
      <c r="Q44" s="10"/>
    </row>
    <row r="45" spans="2:17" x14ac:dyDescent="0.25">
      <c r="B45" s="90">
        <v>16666666666.667</v>
      </c>
      <c r="C45" s="90">
        <v>-56.354401000000003</v>
      </c>
      <c r="D45" s="90">
        <v>-48.991672999999999</v>
      </c>
      <c r="E45" s="10"/>
      <c r="F45" s="6">
        <f t="shared" si="6"/>
        <v>19.111111111111001</v>
      </c>
      <c r="G45" s="6">
        <f t="shared" si="4"/>
        <v>-38.503554999999999</v>
      </c>
      <c r="J45" s="90">
        <v>16666666666.667</v>
      </c>
      <c r="K45" s="90">
        <v>-61.418846000000002</v>
      </c>
      <c r="L45" s="90">
        <v>-52.815719999999999</v>
      </c>
      <c r="M45" s="10"/>
      <c r="N45" s="6">
        <f t="shared" si="7"/>
        <v>19.111111111111001</v>
      </c>
      <c r="O45" s="6">
        <f t="shared" si="5"/>
        <v>-45.657944000000001</v>
      </c>
      <c r="Q45" s="10"/>
    </row>
    <row r="46" spans="2:17" x14ac:dyDescent="0.25">
      <c r="B46" s="90">
        <v>17888888888.889</v>
      </c>
      <c r="C46" s="90">
        <v>-54.945374000000001</v>
      </c>
      <c r="D46" s="90">
        <v>-46.809821999999997</v>
      </c>
      <c r="E46" s="10"/>
      <c r="F46" s="6">
        <f t="shared" si="6"/>
        <v>20.333333333333002</v>
      </c>
      <c r="G46" s="6">
        <f t="shared" si="4"/>
        <v>-37.997036000000001</v>
      </c>
      <c r="J46" s="90">
        <v>17888888888.889</v>
      </c>
      <c r="K46" s="90">
        <v>-66.048355000000001</v>
      </c>
      <c r="L46" s="90">
        <v>-56.824547000000003</v>
      </c>
      <c r="M46" s="10"/>
      <c r="N46" s="6">
        <f t="shared" si="7"/>
        <v>20.333333333333002</v>
      </c>
      <c r="O46" s="6">
        <f t="shared" si="5"/>
        <v>-45.230956999999997</v>
      </c>
      <c r="Q46" s="10"/>
    </row>
    <row r="47" spans="2:17" x14ac:dyDescent="0.25">
      <c r="B47" s="90">
        <v>19111111111.111</v>
      </c>
      <c r="C47" s="90">
        <v>-54.104599</v>
      </c>
      <c r="D47" s="90">
        <v>-45.322422000000003</v>
      </c>
      <c r="E47" s="10"/>
      <c r="F47" s="6">
        <f t="shared" si="6"/>
        <v>21.555555555556001</v>
      </c>
      <c r="G47" s="6">
        <f t="shared" si="4"/>
        <v>-36.781028999999997</v>
      </c>
      <c r="J47" s="90">
        <v>19111111111.111</v>
      </c>
      <c r="K47" s="90">
        <v>-71.349648000000002</v>
      </c>
      <c r="L47" s="90">
        <v>-60.557861000000003</v>
      </c>
      <c r="M47" s="10"/>
      <c r="N47" s="6">
        <f t="shared" si="7"/>
        <v>21.555555555556001</v>
      </c>
      <c r="O47" s="6">
        <f t="shared" si="5"/>
        <v>-45.012233999999999</v>
      </c>
      <c r="Q47" s="10"/>
    </row>
    <row r="48" spans="2:17" x14ac:dyDescent="0.25">
      <c r="B48" s="90">
        <v>20333333333.333</v>
      </c>
      <c r="C48" s="90">
        <v>-53.633445999999999</v>
      </c>
      <c r="D48" s="90">
        <v>-44.124969</v>
      </c>
      <c r="E48" s="10"/>
      <c r="F48" s="6">
        <f t="shared" si="6"/>
        <v>22.777777777777999</v>
      </c>
      <c r="G48" s="6">
        <f t="shared" si="4"/>
        <v>-37.162472000000001</v>
      </c>
      <c r="J48" s="90">
        <v>20333333333.333</v>
      </c>
      <c r="K48" s="90">
        <v>-65.373977999999994</v>
      </c>
      <c r="L48" s="90">
        <v>-55.019657000000002</v>
      </c>
      <c r="M48" s="10"/>
      <c r="N48" s="6">
        <f t="shared" si="7"/>
        <v>22.777777777777999</v>
      </c>
      <c r="O48" s="6">
        <f t="shared" si="5"/>
        <v>-45.894672</v>
      </c>
      <c r="Q48" s="10"/>
    </row>
    <row r="49" spans="2:17" x14ac:dyDescent="0.25">
      <c r="B49" s="90">
        <v>21555555555.556</v>
      </c>
      <c r="C49" s="90">
        <v>-52.306033999999997</v>
      </c>
      <c r="D49" s="90">
        <v>-42.179329000000003</v>
      </c>
      <c r="E49" s="10"/>
      <c r="F49" s="6">
        <f t="shared" si="6"/>
        <v>24</v>
      </c>
      <c r="G49" s="6">
        <f t="shared" si="4"/>
        <v>-40.569946000000002</v>
      </c>
      <c r="J49" s="90">
        <v>21555555555.556</v>
      </c>
      <c r="K49" s="90">
        <v>-64.371184999999997</v>
      </c>
      <c r="L49" s="90">
        <v>-54.365833000000002</v>
      </c>
      <c r="M49" s="10"/>
      <c r="N49" s="6">
        <f t="shared" si="7"/>
        <v>24</v>
      </c>
      <c r="O49" s="6">
        <f t="shared" si="5"/>
        <v>-47.715668000000001</v>
      </c>
      <c r="Q49" s="10"/>
    </row>
    <row r="50" spans="2:17" x14ac:dyDescent="0.25">
      <c r="B50" s="90">
        <v>22777777777.778</v>
      </c>
      <c r="C50" s="90">
        <v>-52.483573999999997</v>
      </c>
      <c r="D50" s="90">
        <v>-42.137726000000001</v>
      </c>
      <c r="E50" s="10"/>
      <c r="F50" s="6" t="s">
        <v>21</v>
      </c>
      <c r="J50" s="90">
        <v>22777777777.778</v>
      </c>
      <c r="K50" s="90">
        <v>-65.709091000000001</v>
      </c>
      <c r="L50" s="90">
        <v>-54.992077000000002</v>
      </c>
      <c r="M50" s="10"/>
      <c r="N50" s="6" t="s">
        <v>21</v>
      </c>
      <c r="Q50" s="10"/>
    </row>
    <row r="51" spans="2:17" x14ac:dyDescent="0.25">
      <c r="B51" s="90">
        <v>24000000000</v>
      </c>
      <c r="C51" s="90">
        <v>-59.746856999999999</v>
      </c>
      <c r="D51" s="90">
        <v>-48.502578999999997</v>
      </c>
      <c r="E51" s="10"/>
      <c r="J51" s="90">
        <v>24000000000</v>
      </c>
      <c r="K51" s="90">
        <v>-72.422646</v>
      </c>
      <c r="L51" s="90">
        <v>-58.825428000000002</v>
      </c>
      <c r="M51" s="10"/>
      <c r="Q51" s="10"/>
    </row>
    <row r="52" spans="2:17" x14ac:dyDescent="0.25">
      <c r="B52" s="90" t="s">
        <v>21</v>
      </c>
      <c r="C52" s="90"/>
      <c r="D52" s="90"/>
      <c r="E52" s="8"/>
      <c r="J52" s="90" t="s">
        <v>21</v>
      </c>
      <c r="K52" s="90"/>
      <c r="L52" s="90"/>
      <c r="M52" s="8"/>
      <c r="Q52" s="8"/>
    </row>
    <row r="53" spans="2:17" x14ac:dyDescent="0.25">
      <c r="B53" s="90"/>
      <c r="C53" s="90"/>
      <c r="D53" s="90"/>
      <c r="E53" s="8"/>
      <c r="F53" s="6" t="s">
        <v>23</v>
      </c>
      <c r="J53" s="90"/>
      <c r="K53" s="90"/>
      <c r="L53" s="90"/>
      <c r="M53" s="8"/>
      <c r="N53" s="6" t="s">
        <v>23</v>
      </c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 t="shared" ref="G54:G73" si="8">D80</f>
        <v>1Ix4L dBc(DB)</v>
      </c>
      <c r="H54" s="35">
        <v>1</v>
      </c>
      <c r="J54" s="90"/>
      <c r="K54" s="90"/>
      <c r="L54" s="90"/>
      <c r="M54" s="8"/>
      <c r="N54" s="6" t="s">
        <v>19</v>
      </c>
      <c r="O54" s="6" t="str">
        <f t="shared" ref="O54:O73" si="9">L80</f>
        <v>1Ix4L dBc(DB)</v>
      </c>
      <c r="P54" s="35">
        <v>1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 t="shared" ref="F55:F73" si="10">B81/1000000000</f>
        <v>2</v>
      </c>
      <c r="G55" s="6">
        <f t="shared" si="8"/>
        <v>-89.474350000000001</v>
      </c>
      <c r="H55" s="36">
        <f>ABS(AVERAGE(G55:G73)-(H54-1)*5)</f>
        <v>57.034136210526306</v>
      </c>
      <c r="J55" s="90" t="s">
        <v>22</v>
      </c>
      <c r="K55" s="90"/>
      <c r="L55" s="90"/>
      <c r="M55" s="8"/>
      <c r="N55" s="6">
        <f t="shared" ref="N55:N73" si="11">J81/1000000000</f>
        <v>2</v>
      </c>
      <c r="O55" s="6">
        <f t="shared" si="9"/>
        <v>-53.962516999999998</v>
      </c>
      <c r="P55" s="36">
        <f>ABS(AVERAGE(O55:O73)-(P54-1)*5)</f>
        <v>58.753899315789475</v>
      </c>
      <c r="Q55" s="8"/>
    </row>
    <row r="56" spans="2:17" x14ac:dyDescent="0.25">
      <c r="B56" s="90" t="s">
        <v>19</v>
      </c>
      <c r="C56" s="90" t="s">
        <v>297</v>
      </c>
      <c r="D56" s="90" t="s">
        <v>298</v>
      </c>
      <c r="E56" s="8"/>
      <c r="F56" s="6">
        <f t="shared" si="10"/>
        <v>3.2222222222222001</v>
      </c>
      <c r="G56" s="6">
        <f t="shared" si="8"/>
        <v>-96.966187000000005</v>
      </c>
      <c r="J56" s="90" t="s">
        <v>19</v>
      </c>
      <c r="K56" s="90" t="s">
        <v>297</v>
      </c>
      <c r="L56" s="90" t="s">
        <v>298</v>
      </c>
      <c r="M56" s="8"/>
      <c r="N56" s="6">
        <f t="shared" si="11"/>
        <v>3.2222222222222001</v>
      </c>
      <c r="O56" s="6">
        <f t="shared" si="9"/>
        <v>-54.097358999999997</v>
      </c>
      <c r="Q56" s="8"/>
    </row>
    <row r="57" spans="2:17" x14ac:dyDescent="0.25">
      <c r="B57" s="90">
        <v>2000000000</v>
      </c>
      <c r="C57" s="90">
        <v>-95.542090999999999</v>
      </c>
      <c r="D57" s="90">
        <v>-89.307327000000001</v>
      </c>
      <c r="E57" s="8"/>
      <c r="F57" s="6">
        <f t="shared" si="10"/>
        <v>4.4444444444444002</v>
      </c>
      <c r="G57" s="6">
        <f t="shared" si="8"/>
        <v>-57.464756000000001</v>
      </c>
      <c r="J57" s="90">
        <v>2000000000</v>
      </c>
      <c r="K57" s="90">
        <v>-52.237476000000001</v>
      </c>
      <c r="L57" s="90">
        <v>-42.442836999999997</v>
      </c>
      <c r="M57" s="8"/>
      <c r="N57" s="6">
        <f t="shared" si="11"/>
        <v>4.4444444444444002</v>
      </c>
      <c r="O57" s="6">
        <f t="shared" si="9"/>
        <v>-56.575066</v>
      </c>
      <c r="Q57" s="8"/>
    </row>
    <row r="58" spans="2:17" x14ac:dyDescent="0.25">
      <c r="B58" s="90">
        <v>3222222222.2221999</v>
      </c>
      <c r="C58" s="90">
        <v>-52.726073999999997</v>
      </c>
      <c r="D58" s="90">
        <v>-45.358924999999999</v>
      </c>
      <c r="E58" s="8"/>
      <c r="F58" s="6">
        <f t="shared" si="10"/>
        <v>5.6666666666667007</v>
      </c>
      <c r="G58" s="6">
        <f t="shared" si="8"/>
        <v>-75.844299000000007</v>
      </c>
      <c r="J58" s="90">
        <v>3222222222.2221999</v>
      </c>
      <c r="K58" s="90">
        <v>-53.127749999999999</v>
      </c>
      <c r="L58" s="90">
        <v>-44.802630999999998</v>
      </c>
      <c r="M58" s="8"/>
      <c r="N58" s="6">
        <f t="shared" si="11"/>
        <v>5.6666666666667007</v>
      </c>
      <c r="O58" s="6">
        <f t="shared" si="9"/>
        <v>-65.468665999999999</v>
      </c>
      <c r="Q58" s="8"/>
    </row>
    <row r="59" spans="2:17" x14ac:dyDescent="0.25">
      <c r="B59" s="90">
        <v>4444444444.4443998</v>
      </c>
      <c r="C59" s="90">
        <v>-51.931297000000001</v>
      </c>
      <c r="D59" s="90">
        <v>-45.674438000000002</v>
      </c>
      <c r="E59" s="8"/>
      <c r="F59" s="6">
        <f t="shared" si="10"/>
        <v>6.8888888888888999</v>
      </c>
      <c r="G59" s="6">
        <f t="shared" si="8"/>
        <v>-50.766537</v>
      </c>
      <c r="J59" s="90">
        <v>4444444444.4443998</v>
      </c>
      <c r="K59" s="90">
        <v>-55.730358000000003</v>
      </c>
      <c r="L59" s="90">
        <v>-47.755538999999999</v>
      </c>
      <c r="M59" s="8"/>
      <c r="N59" s="6">
        <f t="shared" si="11"/>
        <v>6.8888888888888999</v>
      </c>
      <c r="O59" s="6">
        <f t="shared" si="9"/>
        <v>-63.445515</v>
      </c>
      <c r="Q59" s="8"/>
    </row>
    <row r="60" spans="2:17" x14ac:dyDescent="0.25">
      <c r="B60" s="90">
        <v>5666666666.6667004</v>
      </c>
      <c r="C60" s="90">
        <v>-65.140754999999999</v>
      </c>
      <c r="D60" s="90">
        <v>-58.841537000000002</v>
      </c>
      <c r="E60" s="8"/>
      <c r="F60" s="6">
        <f t="shared" si="10"/>
        <v>8.1111111111111001</v>
      </c>
      <c r="G60" s="6">
        <f t="shared" si="8"/>
        <v>-52.482159000000003</v>
      </c>
      <c r="J60" s="90">
        <v>5666666666.6667004</v>
      </c>
      <c r="K60" s="90">
        <v>-72.428993000000006</v>
      </c>
      <c r="L60" s="90">
        <v>-64.484634</v>
      </c>
      <c r="M60" s="8"/>
      <c r="N60" s="6">
        <f t="shared" si="11"/>
        <v>8.1111111111111001</v>
      </c>
      <c r="O60" s="6">
        <f t="shared" si="9"/>
        <v>-63.288200000000003</v>
      </c>
      <c r="Q60" s="8"/>
    </row>
    <row r="61" spans="2:17" x14ac:dyDescent="0.25">
      <c r="B61" s="90">
        <v>6888888888.8888998</v>
      </c>
      <c r="C61" s="90">
        <v>-52.411724</v>
      </c>
      <c r="D61" s="90">
        <v>-46.089084999999997</v>
      </c>
      <c r="E61" s="8"/>
      <c r="F61" s="6">
        <f t="shared" si="10"/>
        <v>9.3333333333333002</v>
      </c>
      <c r="G61" s="6">
        <f t="shared" si="8"/>
        <v>-56.526539</v>
      </c>
      <c r="J61" s="90">
        <v>6888888888.8888998</v>
      </c>
      <c r="K61" s="90">
        <v>-60.956448000000002</v>
      </c>
      <c r="L61" s="90">
        <v>-53.36327</v>
      </c>
      <c r="M61" s="8"/>
      <c r="N61" s="6">
        <f t="shared" si="11"/>
        <v>9.3333333333333002</v>
      </c>
      <c r="O61" s="6">
        <f t="shared" si="9"/>
        <v>-66.264076000000003</v>
      </c>
      <c r="Q61" s="8"/>
    </row>
    <row r="62" spans="2:17" x14ac:dyDescent="0.25">
      <c r="B62" s="90">
        <v>8111111111.1111002</v>
      </c>
      <c r="C62" s="90">
        <v>-51.894596</v>
      </c>
      <c r="D62" s="90">
        <v>-45.314816</v>
      </c>
      <c r="E62" s="8"/>
      <c r="F62" s="6">
        <f t="shared" si="10"/>
        <v>10.555555555555999</v>
      </c>
      <c r="G62" s="6">
        <f t="shared" si="8"/>
        <v>-61.880752999999999</v>
      </c>
      <c r="J62" s="90">
        <v>8111111111.1111002</v>
      </c>
      <c r="K62" s="90">
        <v>-63.591019000000003</v>
      </c>
      <c r="L62" s="90">
        <v>-55.538784</v>
      </c>
      <c r="M62" s="8"/>
      <c r="N62" s="6">
        <f t="shared" si="11"/>
        <v>10.555555555555999</v>
      </c>
      <c r="O62" s="6">
        <f t="shared" si="9"/>
        <v>-68.800362000000007</v>
      </c>
      <c r="Q62" s="8"/>
    </row>
    <row r="63" spans="2:17" x14ac:dyDescent="0.25">
      <c r="B63" s="90">
        <v>9333333333.3332996</v>
      </c>
      <c r="C63" s="90">
        <v>-60.149185000000003</v>
      </c>
      <c r="D63" s="90">
        <v>-53.240841000000003</v>
      </c>
      <c r="E63" s="8"/>
      <c r="F63" s="6">
        <f t="shared" si="10"/>
        <v>11.777777777778001</v>
      </c>
      <c r="G63" s="6">
        <f t="shared" si="8"/>
        <v>-57.488934</v>
      </c>
      <c r="J63" s="90">
        <v>9333333333.3332996</v>
      </c>
      <c r="K63" s="90">
        <v>-68.313995000000006</v>
      </c>
      <c r="L63" s="90">
        <v>-60.307518000000002</v>
      </c>
      <c r="M63" s="8"/>
      <c r="N63" s="6">
        <f t="shared" si="11"/>
        <v>11.777777777778001</v>
      </c>
      <c r="O63" s="6">
        <f t="shared" si="9"/>
        <v>-63.071232000000002</v>
      </c>
      <c r="Q63" s="8"/>
    </row>
    <row r="64" spans="2:17" x14ac:dyDescent="0.25">
      <c r="B64" s="90">
        <v>10555555555.556</v>
      </c>
      <c r="C64" s="90">
        <v>-68.759758000000005</v>
      </c>
      <c r="D64" s="90">
        <v>-62.008929999999999</v>
      </c>
      <c r="E64" s="8"/>
      <c r="F64" s="6">
        <f t="shared" si="10"/>
        <v>13</v>
      </c>
      <c r="G64" s="6">
        <f t="shared" si="8"/>
        <v>-54.557236000000003</v>
      </c>
      <c r="J64" s="90">
        <v>10555555555.556</v>
      </c>
      <c r="K64" s="90">
        <v>-72.484725999999995</v>
      </c>
      <c r="L64" s="90">
        <v>-64.059509000000006</v>
      </c>
      <c r="M64" s="8"/>
      <c r="N64" s="6">
        <f t="shared" si="11"/>
        <v>13</v>
      </c>
      <c r="O64" s="6">
        <f t="shared" si="9"/>
        <v>-58.022053</v>
      </c>
      <c r="Q64" s="8"/>
    </row>
    <row r="65" spans="2:17" x14ac:dyDescent="0.25">
      <c r="B65" s="90">
        <v>11777777777.778</v>
      </c>
      <c r="C65" s="90">
        <v>-60.739623999999999</v>
      </c>
      <c r="D65" s="90">
        <v>-53.359825000000001</v>
      </c>
      <c r="E65" s="8"/>
      <c r="F65" s="6">
        <f t="shared" si="10"/>
        <v>14.222222222221999</v>
      </c>
      <c r="G65" s="6">
        <f t="shared" si="8"/>
        <v>-52.331856000000002</v>
      </c>
      <c r="J65" s="90">
        <v>11777777777.778</v>
      </c>
      <c r="K65" s="90">
        <v>-63.545211999999999</v>
      </c>
      <c r="L65" s="90">
        <v>-54.508625000000002</v>
      </c>
      <c r="M65" s="8"/>
      <c r="N65" s="6">
        <f t="shared" si="11"/>
        <v>14.222222222221999</v>
      </c>
      <c r="O65" s="6">
        <f t="shared" si="9"/>
        <v>-55.586899000000003</v>
      </c>
      <c r="Q65" s="8"/>
    </row>
    <row r="66" spans="2:17" x14ac:dyDescent="0.25">
      <c r="B66" s="90">
        <v>13000000000</v>
      </c>
      <c r="C66" s="90">
        <v>-53.207756000000003</v>
      </c>
      <c r="D66" s="90">
        <v>-46.366557999999998</v>
      </c>
      <c r="E66" s="8"/>
      <c r="F66" s="6">
        <f t="shared" si="10"/>
        <v>15.444444444444001</v>
      </c>
      <c r="G66" s="6">
        <f t="shared" si="8"/>
        <v>-49.080170000000003</v>
      </c>
      <c r="J66" s="90">
        <v>13000000000</v>
      </c>
      <c r="K66" s="90">
        <v>-58.960732</v>
      </c>
      <c r="L66" s="90">
        <v>-50.030872000000002</v>
      </c>
      <c r="M66" s="8"/>
      <c r="N66" s="6">
        <f t="shared" si="11"/>
        <v>15.444444444444001</v>
      </c>
      <c r="O66" s="6">
        <f t="shared" si="9"/>
        <v>-55.575992999999997</v>
      </c>
      <c r="Q66" s="8"/>
    </row>
    <row r="67" spans="2:17" x14ac:dyDescent="0.25">
      <c r="B67" s="90">
        <v>14222222222.222</v>
      </c>
      <c r="C67" s="90">
        <v>-49.108283999999998</v>
      </c>
      <c r="D67" s="90">
        <v>-42.521445999999997</v>
      </c>
      <c r="E67" s="8"/>
      <c r="F67" s="6">
        <f t="shared" si="10"/>
        <v>16.666666666666998</v>
      </c>
      <c r="G67" s="6">
        <f t="shared" si="8"/>
        <v>-46.372028</v>
      </c>
      <c r="J67" s="90">
        <v>14222222222.222</v>
      </c>
      <c r="K67" s="90">
        <v>-54.676147</v>
      </c>
      <c r="L67" s="90">
        <v>-45.816592999999997</v>
      </c>
      <c r="M67" s="8"/>
      <c r="N67" s="6">
        <f t="shared" si="11"/>
        <v>16.666666666666998</v>
      </c>
      <c r="O67" s="6">
        <f t="shared" si="9"/>
        <v>-55.610962000000001</v>
      </c>
      <c r="Q67" s="8"/>
    </row>
    <row r="68" spans="2:17" x14ac:dyDescent="0.25">
      <c r="B68" s="90">
        <v>15444444444.444</v>
      </c>
      <c r="C68" s="90">
        <v>-42.044970999999997</v>
      </c>
      <c r="D68" s="90">
        <v>-35.485560999999997</v>
      </c>
      <c r="E68" s="8"/>
      <c r="F68" s="6">
        <f t="shared" si="10"/>
        <v>17.888888888888999</v>
      </c>
      <c r="G68" s="6">
        <f t="shared" si="8"/>
        <v>-47.715744000000001</v>
      </c>
      <c r="J68" s="90">
        <v>15444444444.444</v>
      </c>
      <c r="K68" s="90">
        <v>-52.130904999999998</v>
      </c>
      <c r="L68" s="90">
        <v>-43.644534999999998</v>
      </c>
      <c r="M68" s="8"/>
      <c r="N68" s="6">
        <f t="shared" si="11"/>
        <v>17.888888888888999</v>
      </c>
      <c r="O68" s="6">
        <f t="shared" si="9"/>
        <v>-55.979343</v>
      </c>
      <c r="Q68" s="8"/>
    </row>
    <row r="69" spans="2:17" x14ac:dyDescent="0.25">
      <c r="B69" s="90">
        <v>16666666666.667</v>
      </c>
      <c r="C69" s="90">
        <v>-41.680064999999999</v>
      </c>
      <c r="D69" s="90">
        <v>-34.317340999999999</v>
      </c>
      <c r="E69" s="8"/>
      <c r="F69" s="6">
        <f t="shared" si="10"/>
        <v>19.111111111111001</v>
      </c>
      <c r="G69" s="6">
        <f t="shared" si="8"/>
        <v>-48.888362999999998</v>
      </c>
      <c r="J69" s="90">
        <v>16666666666.667</v>
      </c>
      <c r="K69" s="90">
        <v>-52.924446000000003</v>
      </c>
      <c r="L69" s="90">
        <v>-44.321323</v>
      </c>
      <c r="M69" s="8"/>
      <c r="N69" s="6">
        <f t="shared" si="11"/>
        <v>19.111111111111001</v>
      </c>
      <c r="O69" s="6">
        <f t="shared" si="9"/>
        <v>-53.972712999999999</v>
      </c>
      <c r="Q69" s="8"/>
    </row>
    <row r="70" spans="2:17" x14ac:dyDescent="0.25">
      <c r="B70" s="90">
        <v>17888888888.889</v>
      </c>
      <c r="C70" s="90">
        <v>-44.933632000000003</v>
      </c>
      <c r="D70" s="90">
        <v>-36.798079999999999</v>
      </c>
      <c r="E70" s="8"/>
      <c r="F70" s="6">
        <f t="shared" si="10"/>
        <v>20.333333333333002</v>
      </c>
      <c r="G70" s="6">
        <f t="shared" si="8"/>
        <v>-47.097549000000001</v>
      </c>
      <c r="J70" s="90">
        <v>17888888888.889</v>
      </c>
      <c r="K70" s="90">
        <v>-54.782916999999998</v>
      </c>
      <c r="L70" s="90">
        <v>-45.559113000000004</v>
      </c>
      <c r="M70" s="8"/>
      <c r="N70" s="6">
        <f t="shared" si="11"/>
        <v>20.333333333333002</v>
      </c>
      <c r="O70" s="6">
        <f t="shared" si="9"/>
        <v>-54.778995999999999</v>
      </c>
      <c r="Q70" s="8"/>
    </row>
    <row r="71" spans="2:17" x14ac:dyDescent="0.25">
      <c r="B71" s="90">
        <v>19111111111.111</v>
      </c>
      <c r="C71" s="90">
        <v>-47.285732000000003</v>
      </c>
      <c r="D71" s="90">
        <v>-38.503554999999999</v>
      </c>
      <c r="E71" s="8"/>
      <c r="F71" s="6">
        <f t="shared" si="10"/>
        <v>21.555555555556001</v>
      </c>
      <c r="G71" s="6">
        <f t="shared" si="8"/>
        <v>-45.902400999999998</v>
      </c>
      <c r="J71" s="90">
        <v>19111111111.111</v>
      </c>
      <c r="K71" s="90">
        <v>-56.449730000000002</v>
      </c>
      <c r="L71" s="90">
        <v>-45.657944000000001</v>
      </c>
      <c r="M71" s="8"/>
      <c r="N71" s="6">
        <f t="shared" si="11"/>
        <v>21.555555555556001</v>
      </c>
      <c r="O71" s="6">
        <f t="shared" si="9"/>
        <v>-55.899020999999998</v>
      </c>
      <c r="Q71" s="8"/>
    </row>
    <row r="72" spans="2:17" x14ac:dyDescent="0.25">
      <c r="B72" s="90">
        <v>20333333333.333</v>
      </c>
      <c r="C72" s="90">
        <v>-47.505512000000003</v>
      </c>
      <c r="D72" s="90">
        <v>-37.997036000000001</v>
      </c>
      <c r="E72" s="8"/>
      <c r="F72" s="6">
        <f t="shared" si="10"/>
        <v>22.777777777777999</v>
      </c>
      <c r="G72" s="6">
        <f t="shared" si="8"/>
        <v>-45.063011000000003</v>
      </c>
      <c r="J72" s="90">
        <v>20333333333.333</v>
      </c>
      <c r="K72" s="90">
        <v>-55.585273999999998</v>
      </c>
      <c r="L72" s="90">
        <v>-45.230956999999997</v>
      </c>
      <c r="M72" s="8"/>
      <c r="N72" s="6">
        <f t="shared" si="11"/>
        <v>22.777777777777999</v>
      </c>
      <c r="O72" s="6">
        <f t="shared" si="9"/>
        <v>-58.44706</v>
      </c>
      <c r="Q72" s="8"/>
    </row>
    <row r="73" spans="2:17" x14ac:dyDescent="0.25">
      <c r="B73" s="90">
        <v>21555555555.556</v>
      </c>
      <c r="C73" s="90">
        <v>-46.907733999999998</v>
      </c>
      <c r="D73" s="90">
        <v>-36.781028999999997</v>
      </c>
      <c r="E73" s="8"/>
      <c r="F73" s="6">
        <f t="shared" si="10"/>
        <v>24</v>
      </c>
      <c r="G73" s="6">
        <f t="shared" si="8"/>
        <v>-47.745716000000002</v>
      </c>
      <c r="J73" s="90">
        <v>21555555555.556</v>
      </c>
      <c r="K73" s="90">
        <v>-55.017589999999998</v>
      </c>
      <c r="L73" s="90">
        <v>-45.012233999999999</v>
      </c>
      <c r="M73" s="8"/>
      <c r="N73" s="6">
        <f t="shared" si="11"/>
        <v>24</v>
      </c>
      <c r="O73" s="6">
        <f t="shared" si="9"/>
        <v>-57.478054</v>
      </c>
      <c r="Q73" s="8"/>
    </row>
    <row r="74" spans="2:17" x14ac:dyDescent="0.25">
      <c r="B74" s="90">
        <v>22777777777.778</v>
      </c>
      <c r="C74" s="90">
        <v>-47.508324000000002</v>
      </c>
      <c r="D74" s="90">
        <v>-37.162472000000001</v>
      </c>
      <c r="E74" s="8"/>
      <c r="F74" s="6" t="s">
        <v>21</v>
      </c>
      <c r="J74" s="90">
        <v>22777777777.778</v>
      </c>
      <c r="K74" s="90">
        <v>-56.611682999999999</v>
      </c>
      <c r="L74" s="90">
        <v>-45.894672</v>
      </c>
      <c r="M74" s="8"/>
      <c r="N74" s="6" t="s">
        <v>21</v>
      </c>
      <c r="Q74" s="8"/>
    </row>
    <row r="75" spans="2:17" x14ac:dyDescent="0.25">
      <c r="B75" s="90">
        <v>24000000000</v>
      </c>
      <c r="C75" s="90">
        <v>-51.814219999999999</v>
      </c>
      <c r="D75" s="90">
        <v>-40.569946000000002</v>
      </c>
      <c r="J75" s="90">
        <v>24000000000</v>
      </c>
      <c r="K75" s="90">
        <v>-61.312885000000001</v>
      </c>
      <c r="L75" s="90">
        <v>-47.715668000000001</v>
      </c>
    </row>
    <row r="76" spans="2:17" x14ac:dyDescent="0.25">
      <c r="B76" s="90" t="s">
        <v>21</v>
      </c>
      <c r="C76" s="90"/>
      <c r="D76" s="90"/>
      <c r="J76" s="90" t="s">
        <v>21</v>
      </c>
      <c r="K76" s="90"/>
      <c r="L76" s="90"/>
    </row>
    <row r="77" spans="2:17" x14ac:dyDescent="0.25">
      <c r="B77" s="90"/>
      <c r="C77" s="90"/>
      <c r="D77" s="90"/>
      <c r="F77" s="6" t="s">
        <v>24</v>
      </c>
      <c r="J77" s="90"/>
      <c r="K77" s="90"/>
      <c r="L77" s="90"/>
      <c r="N77" s="6" t="s">
        <v>24</v>
      </c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2">D104</f>
        <v>1Ix5L dBc(DB)</v>
      </c>
      <c r="H78" s="35">
        <v>1</v>
      </c>
      <c r="J78" s="90"/>
      <c r="K78" s="90"/>
      <c r="L78" s="90"/>
      <c r="N78" s="6" t="s">
        <v>19</v>
      </c>
      <c r="O78" s="6" t="str">
        <f t="shared" ref="O78:O97" si="13">L104</f>
        <v>1Ix5L dBc(DB)</v>
      </c>
      <c r="P78" s="35">
        <v>1</v>
      </c>
    </row>
    <row r="79" spans="2:17" ht="15.75" x14ac:dyDescent="0.25">
      <c r="B79" s="90" t="s">
        <v>23</v>
      </c>
      <c r="C79" s="90"/>
      <c r="D79" s="90"/>
      <c r="F79" s="6">
        <f t="shared" ref="F79:F97" si="14">B105/1000000000</f>
        <v>2</v>
      </c>
      <c r="G79" s="6">
        <f t="shared" si="12"/>
        <v>-90.768150000000006</v>
      </c>
      <c r="H79" s="36">
        <f>ABS(AVERAGE(G79:G97)-(H78-1)*5)</f>
        <v>62.568588105263167</v>
      </c>
      <c r="J79" s="90" t="s">
        <v>23</v>
      </c>
      <c r="K79" s="90"/>
      <c r="L79" s="90"/>
      <c r="N79" s="6">
        <f t="shared" ref="N79:N97" si="15">J105/1000000000</f>
        <v>2</v>
      </c>
      <c r="O79" s="6">
        <f t="shared" si="13"/>
        <v>-69.772407999999999</v>
      </c>
      <c r="P79" s="36">
        <f>ABS(AVERAGE(O79:O97)-(P78-1)*5)</f>
        <v>62.3059787368421</v>
      </c>
    </row>
    <row r="80" spans="2:17" x14ac:dyDescent="0.25">
      <c r="B80" s="90" t="s">
        <v>19</v>
      </c>
      <c r="C80" s="90" t="s">
        <v>299</v>
      </c>
      <c r="D80" s="90" t="s">
        <v>300</v>
      </c>
      <c r="F80" s="6">
        <f t="shared" si="14"/>
        <v>3.2222222222222001</v>
      </c>
      <c r="G80" s="6">
        <f t="shared" si="12"/>
        <v>-95.422043000000002</v>
      </c>
      <c r="J80" s="90" t="s">
        <v>19</v>
      </c>
      <c r="K80" s="90" t="s">
        <v>299</v>
      </c>
      <c r="L80" s="90" t="s">
        <v>300</v>
      </c>
      <c r="N80" s="6">
        <f t="shared" si="15"/>
        <v>3.2222222222222001</v>
      </c>
      <c r="O80" s="6">
        <f t="shared" si="13"/>
        <v>-68.838775999999996</v>
      </c>
    </row>
    <row r="81" spans="2:15" x14ac:dyDescent="0.25">
      <c r="B81" s="90">
        <v>2000000000</v>
      </c>
      <c r="C81" s="90">
        <v>-95.709114</v>
      </c>
      <c r="D81" s="90">
        <v>-89.474350000000001</v>
      </c>
      <c r="F81" s="6">
        <f t="shared" si="14"/>
        <v>4.4444444444444002</v>
      </c>
      <c r="G81" s="6">
        <f t="shared" si="12"/>
        <v>-95.085175000000007</v>
      </c>
      <c r="J81" s="90">
        <v>2000000000</v>
      </c>
      <c r="K81" s="90">
        <v>-63.757156000000002</v>
      </c>
      <c r="L81" s="90">
        <v>-53.962516999999998</v>
      </c>
      <c r="N81" s="6">
        <f t="shared" si="15"/>
        <v>4.4444444444444002</v>
      </c>
      <c r="O81" s="6">
        <f t="shared" si="13"/>
        <v>-58.801642999999999</v>
      </c>
    </row>
    <row r="82" spans="2:15" x14ac:dyDescent="0.25">
      <c r="B82" s="90">
        <v>3222222222.2221999</v>
      </c>
      <c r="C82" s="90">
        <v>-104.33333</v>
      </c>
      <c r="D82" s="90">
        <v>-96.966187000000005</v>
      </c>
      <c r="F82" s="6">
        <f t="shared" si="14"/>
        <v>5.6666666666667007</v>
      </c>
      <c r="G82" s="6">
        <f t="shared" si="12"/>
        <v>-75.842003000000005</v>
      </c>
      <c r="J82" s="90">
        <v>3222222222.2221999</v>
      </c>
      <c r="K82" s="90">
        <v>-62.422474000000001</v>
      </c>
      <c r="L82" s="90">
        <v>-54.097358999999997</v>
      </c>
      <c r="N82" s="6">
        <f t="shared" si="15"/>
        <v>5.6666666666667007</v>
      </c>
      <c r="O82" s="6">
        <f t="shared" si="13"/>
        <v>-78.607940999999997</v>
      </c>
    </row>
    <row r="83" spans="2:15" x14ac:dyDescent="0.25">
      <c r="B83" s="90">
        <v>4444444444.4443998</v>
      </c>
      <c r="C83" s="90">
        <v>-63.721615</v>
      </c>
      <c r="D83" s="90">
        <v>-57.464756000000001</v>
      </c>
      <c r="F83" s="6">
        <f t="shared" si="14"/>
        <v>6.8888888888888999</v>
      </c>
      <c r="G83" s="6">
        <f t="shared" si="12"/>
        <v>-52.126083000000001</v>
      </c>
      <c r="J83" s="90">
        <v>4444444444.4443998</v>
      </c>
      <c r="K83" s="90">
        <v>-64.549880999999999</v>
      </c>
      <c r="L83" s="90">
        <v>-56.575066</v>
      </c>
      <c r="N83" s="6">
        <f t="shared" si="15"/>
        <v>6.8888888888888999</v>
      </c>
      <c r="O83" s="6">
        <f t="shared" si="13"/>
        <v>-70.529212999999999</v>
      </c>
    </row>
    <row r="84" spans="2:15" x14ac:dyDescent="0.25">
      <c r="B84" s="90">
        <v>5666666666.6667004</v>
      </c>
      <c r="C84" s="90">
        <v>-82.143517000000003</v>
      </c>
      <c r="D84" s="90">
        <v>-75.844299000000007</v>
      </c>
      <c r="F84" s="6">
        <f t="shared" si="14"/>
        <v>8.1111111111111001</v>
      </c>
      <c r="G84" s="6">
        <f t="shared" si="12"/>
        <v>-48.866031999999997</v>
      </c>
      <c r="J84" s="90">
        <v>5666666666.6667004</v>
      </c>
      <c r="K84" s="90">
        <v>-73.413025000000005</v>
      </c>
      <c r="L84" s="90">
        <v>-65.468665999999999</v>
      </c>
      <c r="N84" s="6">
        <f t="shared" si="15"/>
        <v>8.1111111111111001</v>
      </c>
      <c r="O84" s="6">
        <f t="shared" si="13"/>
        <v>-65.632430999999997</v>
      </c>
    </row>
    <row r="85" spans="2:15" x14ac:dyDescent="0.25">
      <c r="B85" s="90">
        <v>6888888888.8888998</v>
      </c>
      <c r="C85" s="90">
        <v>-57.089176000000002</v>
      </c>
      <c r="D85" s="90">
        <v>-50.766537</v>
      </c>
      <c r="F85" s="6">
        <f t="shared" si="14"/>
        <v>9.3333333333333002</v>
      </c>
      <c r="G85" s="6">
        <f t="shared" si="12"/>
        <v>-53.735149</v>
      </c>
      <c r="J85" s="90">
        <v>6888888888.8888998</v>
      </c>
      <c r="K85" s="90">
        <v>-71.038696000000002</v>
      </c>
      <c r="L85" s="90">
        <v>-63.445515</v>
      </c>
      <c r="N85" s="6">
        <f t="shared" si="15"/>
        <v>9.3333333333333002</v>
      </c>
      <c r="O85" s="6">
        <f t="shared" si="13"/>
        <v>-68.448111999999995</v>
      </c>
    </row>
    <row r="86" spans="2:15" x14ac:dyDescent="0.25">
      <c r="B86" s="90">
        <v>8111111111.1111002</v>
      </c>
      <c r="C86" s="90">
        <v>-59.061942999999999</v>
      </c>
      <c r="D86" s="90">
        <v>-52.482159000000003</v>
      </c>
      <c r="F86" s="6">
        <f t="shared" si="14"/>
        <v>10.555555555555999</v>
      </c>
      <c r="G86" s="6">
        <f t="shared" si="12"/>
        <v>-62.252533</v>
      </c>
      <c r="J86" s="90">
        <v>8111111111.1111002</v>
      </c>
      <c r="K86" s="90">
        <v>-71.340439000000003</v>
      </c>
      <c r="L86" s="90">
        <v>-63.288200000000003</v>
      </c>
      <c r="N86" s="6">
        <f t="shared" si="15"/>
        <v>10.555555555555999</v>
      </c>
      <c r="O86" s="6">
        <f t="shared" si="13"/>
        <v>-73.843697000000006</v>
      </c>
    </row>
    <row r="87" spans="2:15" x14ac:dyDescent="0.25">
      <c r="B87" s="90">
        <v>9333333333.3332996</v>
      </c>
      <c r="C87" s="90">
        <v>-63.434887000000003</v>
      </c>
      <c r="D87" s="90">
        <v>-56.526539</v>
      </c>
      <c r="F87" s="6">
        <f t="shared" si="14"/>
        <v>11.777777777778001</v>
      </c>
      <c r="G87" s="6">
        <f t="shared" si="12"/>
        <v>-61.674540999999998</v>
      </c>
      <c r="J87" s="90">
        <v>9333333333.3332996</v>
      </c>
      <c r="K87" s="90">
        <v>-74.270554000000004</v>
      </c>
      <c r="L87" s="90">
        <v>-66.264076000000003</v>
      </c>
      <c r="N87" s="6">
        <f t="shared" si="15"/>
        <v>11.777777777778001</v>
      </c>
      <c r="O87" s="6">
        <f t="shared" si="13"/>
        <v>-63.858066999999998</v>
      </c>
    </row>
    <row r="88" spans="2:15" x14ac:dyDescent="0.25">
      <c r="B88" s="90">
        <v>10555555555.556</v>
      </c>
      <c r="C88" s="90">
        <v>-68.631584000000004</v>
      </c>
      <c r="D88" s="90">
        <v>-61.880752999999999</v>
      </c>
      <c r="F88" s="6">
        <f t="shared" si="14"/>
        <v>13</v>
      </c>
      <c r="G88" s="6">
        <f t="shared" si="12"/>
        <v>-65.226723000000007</v>
      </c>
      <c r="J88" s="90">
        <v>10555555555.556</v>
      </c>
      <c r="K88" s="90">
        <v>-77.225577999999999</v>
      </c>
      <c r="L88" s="90">
        <v>-68.800362000000007</v>
      </c>
      <c r="N88" s="6">
        <f t="shared" si="15"/>
        <v>13</v>
      </c>
      <c r="O88" s="6">
        <f t="shared" si="13"/>
        <v>-67.176215999999997</v>
      </c>
    </row>
    <row r="89" spans="2:15" x14ac:dyDescent="0.25">
      <c r="B89" s="90">
        <v>11777777777.778</v>
      </c>
      <c r="C89" s="90">
        <v>-64.868735999999998</v>
      </c>
      <c r="D89" s="90">
        <v>-57.488934</v>
      </c>
      <c r="F89" s="6">
        <f t="shared" si="14"/>
        <v>14.222222222221999</v>
      </c>
      <c r="G89" s="6">
        <f t="shared" si="12"/>
        <v>-59.161873</v>
      </c>
      <c r="J89" s="90">
        <v>11777777777.778</v>
      </c>
      <c r="K89" s="90">
        <v>-72.107819000000006</v>
      </c>
      <c r="L89" s="90">
        <v>-63.071232000000002</v>
      </c>
      <c r="N89" s="6">
        <f t="shared" si="15"/>
        <v>14.222222222221999</v>
      </c>
      <c r="O89" s="6">
        <f t="shared" si="13"/>
        <v>-64.664658000000003</v>
      </c>
    </row>
    <row r="90" spans="2:15" x14ac:dyDescent="0.25">
      <c r="B90" s="90">
        <v>13000000000</v>
      </c>
      <c r="C90" s="90">
        <v>-61.398434000000002</v>
      </c>
      <c r="D90" s="90">
        <v>-54.557236000000003</v>
      </c>
      <c r="F90" s="6">
        <f t="shared" si="14"/>
        <v>15.444444444444001</v>
      </c>
      <c r="G90" s="6">
        <f t="shared" si="12"/>
        <v>-54.715496000000002</v>
      </c>
      <c r="J90" s="90">
        <v>13000000000</v>
      </c>
      <c r="K90" s="90">
        <v>-66.951911999999993</v>
      </c>
      <c r="L90" s="90">
        <v>-58.022053</v>
      </c>
      <c r="N90" s="6">
        <f t="shared" si="15"/>
        <v>15.444444444444001</v>
      </c>
      <c r="O90" s="6">
        <f t="shared" si="13"/>
        <v>-57.855803999999999</v>
      </c>
    </row>
    <row r="91" spans="2:15" x14ac:dyDescent="0.25">
      <c r="B91" s="90">
        <v>14222222222.222</v>
      </c>
      <c r="C91" s="90">
        <v>-58.918694000000002</v>
      </c>
      <c r="D91" s="90">
        <v>-52.331856000000002</v>
      </c>
      <c r="F91" s="6">
        <f t="shared" si="14"/>
        <v>16.666666666666998</v>
      </c>
      <c r="G91" s="6">
        <f t="shared" si="12"/>
        <v>-62.118214000000002</v>
      </c>
      <c r="J91" s="90">
        <v>14222222222.222</v>
      </c>
      <c r="K91" s="90">
        <v>-64.446449000000001</v>
      </c>
      <c r="L91" s="90">
        <v>-55.586899000000003</v>
      </c>
      <c r="N91" s="6">
        <f t="shared" si="15"/>
        <v>16.666666666666998</v>
      </c>
      <c r="O91" s="6">
        <f t="shared" si="13"/>
        <v>-58.355034000000003</v>
      </c>
    </row>
    <row r="92" spans="2:15" x14ac:dyDescent="0.25">
      <c r="B92" s="90">
        <v>15444444444.444</v>
      </c>
      <c r="C92" s="90">
        <v>-55.639580000000002</v>
      </c>
      <c r="D92" s="90">
        <v>-49.080170000000003</v>
      </c>
      <c r="F92" s="6">
        <f t="shared" si="14"/>
        <v>17.888888888888999</v>
      </c>
      <c r="G92" s="6">
        <f t="shared" si="12"/>
        <v>-64.269553999999999</v>
      </c>
      <c r="J92" s="90">
        <v>15444444444.444</v>
      </c>
      <c r="K92" s="90">
        <v>-64.062363000000005</v>
      </c>
      <c r="L92" s="90">
        <v>-55.575992999999997</v>
      </c>
      <c r="N92" s="6">
        <f t="shared" si="15"/>
        <v>17.888888888888999</v>
      </c>
      <c r="O92" s="6">
        <f t="shared" si="13"/>
        <v>-57.900863999999999</v>
      </c>
    </row>
    <row r="93" spans="2:15" x14ac:dyDescent="0.25">
      <c r="B93" s="90">
        <v>16666666666.667</v>
      </c>
      <c r="C93" s="90">
        <v>-53.734752999999998</v>
      </c>
      <c r="D93" s="90">
        <v>-46.372028</v>
      </c>
      <c r="F93" s="6">
        <f t="shared" si="14"/>
        <v>19.111111111111001</v>
      </c>
      <c r="G93" s="6">
        <f t="shared" si="12"/>
        <v>-56.938491999999997</v>
      </c>
      <c r="J93" s="90">
        <v>16666666666.667</v>
      </c>
      <c r="K93" s="90">
        <v>-64.214088000000004</v>
      </c>
      <c r="L93" s="90">
        <v>-55.610962000000001</v>
      </c>
      <c r="N93" s="6">
        <f t="shared" si="15"/>
        <v>19.111111111111001</v>
      </c>
      <c r="O93" s="6">
        <f t="shared" si="13"/>
        <v>-58.327007000000002</v>
      </c>
    </row>
    <row r="94" spans="2:15" x14ac:dyDescent="0.25">
      <c r="B94" s="90">
        <v>17888888888.889</v>
      </c>
      <c r="C94" s="90">
        <v>-55.851292000000001</v>
      </c>
      <c r="D94" s="90">
        <v>-47.715744000000001</v>
      </c>
      <c r="F94" s="6">
        <f t="shared" si="14"/>
        <v>20.333333333333002</v>
      </c>
      <c r="G94" s="6">
        <f t="shared" si="12"/>
        <v>-51.190387999999999</v>
      </c>
      <c r="J94" s="90">
        <v>17888888888.889</v>
      </c>
      <c r="K94" s="90">
        <v>-65.203147999999999</v>
      </c>
      <c r="L94" s="90">
        <v>-55.979343</v>
      </c>
      <c r="N94" s="6">
        <f t="shared" si="15"/>
        <v>20.333333333333002</v>
      </c>
      <c r="O94" s="6">
        <f t="shared" si="13"/>
        <v>-54.419952000000002</v>
      </c>
    </row>
    <row r="95" spans="2:15" x14ac:dyDescent="0.25">
      <c r="B95" s="90">
        <v>19111111111.111</v>
      </c>
      <c r="C95" s="90">
        <v>-57.670540000000003</v>
      </c>
      <c r="D95" s="90">
        <v>-48.888362999999998</v>
      </c>
      <c r="F95" s="6">
        <f t="shared" si="14"/>
        <v>21.555555555556001</v>
      </c>
      <c r="G95" s="6">
        <f t="shared" si="12"/>
        <v>-49.412941000000004</v>
      </c>
      <c r="J95" s="90">
        <v>19111111111.111</v>
      </c>
      <c r="K95" s="90">
        <v>-64.764495999999994</v>
      </c>
      <c r="L95" s="90">
        <v>-53.972712999999999</v>
      </c>
      <c r="N95" s="6">
        <f t="shared" si="15"/>
        <v>21.555555555556001</v>
      </c>
      <c r="O95" s="6">
        <f t="shared" si="13"/>
        <v>-50.374370999999996</v>
      </c>
    </row>
    <row r="96" spans="2:15" x14ac:dyDescent="0.25">
      <c r="B96" s="90">
        <v>20333333333.333</v>
      </c>
      <c r="C96" s="90">
        <v>-56.606026</v>
      </c>
      <c r="D96" s="90">
        <v>-47.097549000000001</v>
      </c>
      <c r="F96" s="6">
        <f t="shared" si="14"/>
        <v>22.777777777777999</v>
      </c>
      <c r="G96" s="6">
        <f t="shared" si="12"/>
        <v>-45.048481000000002</v>
      </c>
      <c r="J96" s="90">
        <v>20333333333.333</v>
      </c>
      <c r="K96" s="90">
        <v>-65.133315999999994</v>
      </c>
      <c r="L96" s="90">
        <v>-54.778995999999999</v>
      </c>
      <c r="N96" s="6">
        <f t="shared" si="15"/>
        <v>22.777777777777999</v>
      </c>
      <c r="O96" s="6">
        <f t="shared" si="13"/>
        <v>-48.667952999999997</v>
      </c>
    </row>
    <row r="97" spans="2:16" x14ac:dyDescent="0.25">
      <c r="B97" s="90">
        <v>21555555555.556</v>
      </c>
      <c r="C97" s="90">
        <v>-56.029102000000002</v>
      </c>
      <c r="D97" s="90">
        <v>-45.902400999999998</v>
      </c>
      <c r="F97" s="6">
        <f t="shared" si="14"/>
        <v>24</v>
      </c>
      <c r="G97" s="6">
        <f t="shared" si="12"/>
        <v>-44.949303</v>
      </c>
      <c r="J97" s="90">
        <v>21555555555.556</v>
      </c>
      <c r="K97" s="90">
        <v>-65.904373000000007</v>
      </c>
      <c r="L97" s="90">
        <v>-55.899020999999998</v>
      </c>
      <c r="N97" s="6">
        <f t="shared" si="15"/>
        <v>24</v>
      </c>
      <c r="O97" s="6">
        <f t="shared" si="13"/>
        <v>-47.739449</v>
      </c>
    </row>
    <row r="98" spans="2:16" x14ac:dyDescent="0.25">
      <c r="B98" s="90">
        <v>22777777777.778</v>
      </c>
      <c r="C98" s="90">
        <v>-55.408862999999997</v>
      </c>
      <c r="D98" s="90">
        <v>-45.063011000000003</v>
      </c>
      <c r="F98" s="6" t="s">
        <v>21</v>
      </c>
      <c r="J98" s="90">
        <v>22777777777.778</v>
      </c>
      <c r="K98" s="90">
        <v>-69.164069999999995</v>
      </c>
      <c r="L98" s="90">
        <v>-58.44706</v>
      </c>
      <c r="N98" s="6" t="s">
        <v>21</v>
      </c>
    </row>
    <row r="99" spans="2:16" x14ac:dyDescent="0.25">
      <c r="B99" s="90">
        <v>24000000000</v>
      </c>
      <c r="C99" s="90">
        <v>-58.989994000000003</v>
      </c>
      <c r="D99" s="90">
        <v>-47.745716000000002</v>
      </c>
      <c r="J99" s="90">
        <v>24000000000</v>
      </c>
      <c r="K99" s="90">
        <v>-71.075278999999995</v>
      </c>
      <c r="L99" s="90">
        <v>-57.478054</v>
      </c>
    </row>
    <row r="100" spans="2:16" x14ac:dyDescent="0.25">
      <c r="B100" s="90" t="s">
        <v>21</v>
      </c>
      <c r="C100" s="90"/>
      <c r="D100" s="90"/>
      <c r="J100" s="90" t="s">
        <v>21</v>
      </c>
      <c r="K100" s="90"/>
      <c r="L100" s="90"/>
    </row>
    <row r="101" spans="2:16" x14ac:dyDescent="0.25">
      <c r="B101" s="90"/>
      <c r="C101" s="90"/>
      <c r="D101" s="90"/>
      <c r="F101" s="6" t="s">
        <v>25</v>
      </c>
      <c r="J101" s="90"/>
      <c r="K101" s="90"/>
      <c r="L101" s="90"/>
      <c r="N101" s="6" t="s">
        <v>25</v>
      </c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6">D128</f>
        <v>2Ix1L dBc(DB)</v>
      </c>
      <c r="H102" s="35">
        <v>2</v>
      </c>
      <c r="J102" s="90"/>
      <c r="K102" s="90"/>
      <c r="L102" s="90"/>
      <c r="N102" s="6" t="s">
        <v>19</v>
      </c>
      <c r="O102" s="6" t="str">
        <f t="shared" ref="O102:O121" si="17">L128</f>
        <v>2Ix1L dBc(DB)</v>
      </c>
      <c r="P102" s="35">
        <v>2</v>
      </c>
    </row>
    <row r="103" spans="2:16" ht="15.75" x14ac:dyDescent="0.25">
      <c r="B103" s="90" t="s">
        <v>24</v>
      </c>
      <c r="C103" s="90"/>
      <c r="D103" s="90"/>
      <c r="F103" s="6">
        <f t="shared" ref="F103:F121" si="18">B129/1000000000</f>
        <v>2</v>
      </c>
      <c r="G103" s="6">
        <f t="shared" si="16"/>
        <v>-50.820411999999997</v>
      </c>
      <c r="H103" s="36">
        <f>ABS(AVERAGE(G103:G121)-(H102-1)*5)</f>
        <v>63.56294436842105</v>
      </c>
      <c r="J103" s="90" t="s">
        <v>24</v>
      </c>
      <c r="K103" s="90"/>
      <c r="L103" s="90"/>
      <c r="N103" s="6">
        <f t="shared" ref="N103:N121" si="19">J129/1000000000</f>
        <v>2</v>
      </c>
      <c r="O103" s="6">
        <f t="shared" si="17"/>
        <v>-52.082915999999997</v>
      </c>
      <c r="P103" s="36">
        <f>ABS(AVERAGE(O103:O121)-(P102-1)*5)</f>
        <v>68.90821563157894</v>
      </c>
    </row>
    <row r="104" spans="2:16" x14ac:dyDescent="0.25">
      <c r="B104" s="90" t="s">
        <v>19</v>
      </c>
      <c r="C104" s="90" t="s">
        <v>301</v>
      </c>
      <c r="D104" s="90" t="s">
        <v>302</v>
      </c>
      <c r="F104" s="6">
        <f t="shared" si="18"/>
        <v>3.2222222222222001</v>
      </c>
      <c r="G104" s="6">
        <f t="shared" si="16"/>
        <v>-48.245246999999999</v>
      </c>
      <c r="J104" s="90" t="s">
        <v>19</v>
      </c>
      <c r="K104" s="90" t="s">
        <v>301</v>
      </c>
      <c r="L104" s="90" t="s">
        <v>302</v>
      </c>
      <c r="N104" s="6">
        <f t="shared" si="19"/>
        <v>3.2222222222222001</v>
      </c>
      <c r="O104" s="6">
        <f t="shared" si="17"/>
        <v>-52.945965000000001</v>
      </c>
    </row>
    <row r="105" spans="2:16" x14ac:dyDescent="0.25">
      <c r="B105" s="90">
        <v>2000000000</v>
      </c>
      <c r="C105" s="90">
        <v>-97.002914000000004</v>
      </c>
      <c r="D105" s="90">
        <v>-90.768150000000006</v>
      </c>
      <c r="F105" s="6">
        <f t="shared" si="18"/>
        <v>4.4444444444444002</v>
      </c>
      <c r="G105" s="6">
        <f t="shared" si="16"/>
        <v>-52.485764000000003</v>
      </c>
      <c r="J105" s="90">
        <v>2000000000</v>
      </c>
      <c r="K105" s="90">
        <v>-79.567047000000002</v>
      </c>
      <c r="L105" s="90">
        <v>-69.772407999999999</v>
      </c>
      <c r="N105" s="6">
        <f t="shared" si="19"/>
        <v>4.4444444444444002</v>
      </c>
      <c r="O105" s="6">
        <f t="shared" si="17"/>
        <v>-57.875877000000003</v>
      </c>
    </row>
    <row r="106" spans="2:16" x14ac:dyDescent="0.25">
      <c r="B106" s="90">
        <v>3222222222.2221999</v>
      </c>
      <c r="C106" s="90">
        <v>-102.78919</v>
      </c>
      <c r="D106" s="90">
        <v>-95.422043000000002</v>
      </c>
      <c r="F106" s="6">
        <f t="shared" si="18"/>
        <v>5.6666666666667007</v>
      </c>
      <c r="G106" s="6">
        <f t="shared" si="16"/>
        <v>-72.994399999999999</v>
      </c>
      <c r="J106" s="90">
        <v>3222222222.2221999</v>
      </c>
      <c r="K106" s="90">
        <v>-77.163887000000003</v>
      </c>
      <c r="L106" s="90">
        <v>-68.838775999999996</v>
      </c>
      <c r="N106" s="6">
        <f t="shared" si="19"/>
        <v>5.6666666666667007</v>
      </c>
      <c r="O106" s="6">
        <f t="shared" si="17"/>
        <v>-79.061256</v>
      </c>
    </row>
    <row r="107" spans="2:16" x14ac:dyDescent="0.25">
      <c r="B107" s="90">
        <v>4444444444.4443998</v>
      </c>
      <c r="C107" s="90">
        <v>-101.34202999999999</v>
      </c>
      <c r="D107" s="90">
        <v>-95.085175000000007</v>
      </c>
      <c r="F107" s="6">
        <f t="shared" si="18"/>
        <v>6.8888888888888999</v>
      </c>
      <c r="G107" s="6">
        <f t="shared" si="16"/>
        <v>-62.761687999999999</v>
      </c>
      <c r="J107" s="90">
        <v>4444444444.4443998</v>
      </c>
      <c r="K107" s="90">
        <v>-66.776465999999999</v>
      </c>
      <c r="L107" s="90">
        <v>-58.801642999999999</v>
      </c>
      <c r="N107" s="6">
        <f t="shared" si="19"/>
        <v>6.8888888888888999</v>
      </c>
      <c r="O107" s="6">
        <f t="shared" si="17"/>
        <v>-69.628517000000002</v>
      </c>
    </row>
    <row r="108" spans="2:16" x14ac:dyDescent="0.25">
      <c r="B108" s="90">
        <v>5666666666.6667004</v>
      </c>
      <c r="C108" s="90">
        <v>-82.141227999999998</v>
      </c>
      <c r="D108" s="90">
        <v>-75.842003000000005</v>
      </c>
      <c r="F108" s="6">
        <f t="shared" si="18"/>
        <v>8.1111111111111001</v>
      </c>
      <c r="G108" s="6">
        <f t="shared" si="16"/>
        <v>-63.595531000000001</v>
      </c>
      <c r="J108" s="90">
        <v>5666666666.6667004</v>
      </c>
      <c r="K108" s="90">
        <v>-86.552299000000005</v>
      </c>
      <c r="L108" s="90">
        <v>-78.607940999999997</v>
      </c>
      <c r="N108" s="6">
        <f t="shared" si="19"/>
        <v>8.1111111111111001</v>
      </c>
      <c r="O108" s="6">
        <f t="shared" si="17"/>
        <v>-69.529449</v>
      </c>
    </row>
    <row r="109" spans="2:16" x14ac:dyDescent="0.25">
      <c r="B109" s="90">
        <v>6888888888.8888998</v>
      </c>
      <c r="C109" s="90">
        <v>-58.448723000000001</v>
      </c>
      <c r="D109" s="90">
        <v>-52.126083000000001</v>
      </c>
      <c r="F109" s="6">
        <f t="shared" si="18"/>
        <v>9.3333333333333002</v>
      </c>
      <c r="G109" s="6">
        <f t="shared" si="16"/>
        <v>-68.530663000000004</v>
      </c>
      <c r="J109" s="90">
        <v>6888888888.8888998</v>
      </c>
      <c r="K109" s="90">
        <v>-78.122390999999993</v>
      </c>
      <c r="L109" s="90">
        <v>-70.529212999999999</v>
      </c>
      <c r="N109" s="6">
        <f t="shared" si="19"/>
        <v>9.3333333333333002</v>
      </c>
      <c r="O109" s="6">
        <f t="shared" si="17"/>
        <v>-74.062775000000002</v>
      </c>
    </row>
    <row r="110" spans="2:16" x14ac:dyDescent="0.25">
      <c r="B110" s="90">
        <v>8111111111.1111002</v>
      </c>
      <c r="C110" s="90">
        <v>-55.445816000000001</v>
      </c>
      <c r="D110" s="90">
        <v>-48.866031999999997</v>
      </c>
      <c r="F110" s="6">
        <f t="shared" si="18"/>
        <v>10.555555555555999</v>
      </c>
      <c r="G110" s="6">
        <f t="shared" si="16"/>
        <v>-72.688704999999999</v>
      </c>
      <c r="J110" s="90">
        <v>8111111111.1111002</v>
      </c>
      <c r="K110" s="90">
        <v>-73.684669</v>
      </c>
      <c r="L110" s="90">
        <v>-65.632430999999997</v>
      </c>
      <c r="N110" s="6">
        <f t="shared" si="19"/>
        <v>10.555555555555999</v>
      </c>
      <c r="O110" s="6">
        <f t="shared" si="17"/>
        <v>-79.331528000000006</v>
      </c>
    </row>
    <row r="111" spans="2:16" x14ac:dyDescent="0.25">
      <c r="B111" s="90">
        <v>9333333333.3332996</v>
      </c>
      <c r="C111" s="90">
        <v>-60.643493999999997</v>
      </c>
      <c r="D111" s="90">
        <v>-53.735149</v>
      </c>
      <c r="F111" s="6">
        <f t="shared" si="18"/>
        <v>11.777777777778001</v>
      </c>
      <c r="G111" s="6">
        <f t="shared" si="16"/>
        <v>-63.753967000000003</v>
      </c>
      <c r="J111" s="90">
        <v>9333333333.3332996</v>
      </c>
      <c r="K111" s="90">
        <v>-76.454589999999996</v>
      </c>
      <c r="L111" s="90">
        <v>-68.448111999999995</v>
      </c>
      <c r="N111" s="6">
        <f t="shared" si="19"/>
        <v>11.777777777778001</v>
      </c>
      <c r="O111" s="6">
        <f t="shared" si="17"/>
        <v>-69.514022999999995</v>
      </c>
    </row>
    <row r="112" spans="2:16" x14ac:dyDescent="0.25">
      <c r="B112" s="90">
        <v>10555555555.556</v>
      </c>
      <c r="C112" s="90">
        <v>-69.003365000000002</v>
      </c>
      <c r="D112" s="90">
        <v>-62.252533</v>
      </c>
      <c r="F112" s="6">
        <f t="shared" si="18"/>
        <v>13</v>
      </c>
      <c r="G112" s="6">
        <f t="shared" si="16"/>
        <v>-59.570399999999999</v>
      </c>
      <c r="J112" s="90">
        <v>10555555555.556</v>
      </c>
      <c r="K112" s="90">
        <v>-82.268912999999998</v>
      </c>
      <c r="L112" s="90">
        <v>-73.843697000000006</v>
      </c>
      <c r="N112" s="6">
        <f t="shared" si="19"/>
        <v>13</v>
      </c>
      <c r="O112" s="6">
        <f t="shared" si="17"/>
        <v>-64.971123000000006</v>
      </c>
    </row>
    <row r="113" spans="2:16" x14ac:dyDescent="0.25">
      <c r="B113" s="90">
        <v>11777777777.778</v>
      </c>
      <c r="C113" s="90">
        <v>-69.054337000000004</v>
      </c>
      <c r="D113" s="90">
        <v>-61.674540999999998</v>
      </c>
      <c r="F113" s="6">
        <f t="shared" si="18"/>
        <v>14.222222222221999</v>
      </c>
      <c r="G113" s="6">
        <f t="shared" si="16"/>
        <v>-56.641373000000002</v>
      </c>
      <c r="J113" s="90">
        <v>11777777777.778</v>
      </c>
      <c r="K113" s="90">
        <v>-72.894653000000005</v>
      </c>
      <c r="L113" s="90">
        <v>-63.858066999999998</v>
      </c>
      <c r="N113" s="6">
        <f t="shared" si="19"/>
        <v>14.222222222221999</v>
      </c>
      <c r="O113" s="6">
        <f t="shared" si="17"/>
        <v>-60.874149000000003</v>
      </c>
    </row>
    <row r="114" spans="2:16" x14ac:dyDescent="0.25">
      <c r="B114" s="90">
        <v>13000000000</v>
      </c>
      <c r="C114" s="90">
        <v>-72.067916999999994</v>
      </c>
      <c r="D114" s="90">
        <v>-65.226723000000007</v>
      </c>
      <c r="F114" s="6">
        <f t="shared" si="18"/>
        <v>15.444444444444001</v>
      </c>
      <c r="G114" s="6">
        <f t="shared" si="16"/>
        <v>-54.683331000000003</v>
      </c>
      <c r="J114" s="90">
        <v>13000000000</v>
      </c>
      <c r="K114" s="90">
        <v>-76.106078999999994</v>
      </c>
      <c r="L114" s="90">
        <v>-67.176215999999997</v>
      </c>
      <c r="N114" s="6">
        <f t="shared" si="19"/>
        <v>15.444444444444001</v>
      </c>
      <c r="O114" s="6">
        <f t="shared" si="17"/>
        <v>-59.356147999999997</v>
      </c>
    </row>
    <row r="115" spans="2:16" x14ac:dyDescent="0.25">
      <c r="B115" s="90">
        <v>14222222222.222</v>
      </c>
      <c r="C115" s="90">
        <v>-65.748711</v>
      </c>
      <c r="D115" s="90">
        <v>-59.161873</v>
      </c>
      <c r="F115" s="6">
        <f t="shared" si="18"/>
        <v>16.666666666666998</v>
      </c>
      <c r="G115" s="6">
        <f t="shared" si="16"/>
        <v>-54.797955000000002</v>
      </c>
      <c r="J115" s="90">
        <v>14222222222.222</v>
      </c>
      <c r="K115" s="90">
        <v>-73.524208000000002</v>
      </c>
      <c r="L115" s="90">
        <v>-64.664658000000003</v>
      </c>
      <c r="N115" s="6">
        <f t="shared" si="19"/>
        <v>16.666666666666998</v>
      </c>
      <c r="O115" s="6">
        <f t="shared" si="17"/>
        <v>-60.270653000000003</v>
      </c>
    </row>
    <row r="116" spans="2:16" x14ac:dyDescent="0.25">
      <c r="B116" s="90">
        <v>15444444444.444</v>
      </c>
      <c r="C116" s="90">
        <v>-61.274906000000001</v>
      </c>
      <c r="D116" s="90">
        <v>-54.715496000000002</v>
      </c>
      <c r="F116" s="6">
        <f t="shared" si="18"/>
        <v>17.888888888888999</v>
      </c>
      <c r="G116" s="6">
        <f t="shared" si="16"/>
        <v>-56.594600999999997</v>
      </c>
      <c r="J116" s="90">
        <v>15444444444.444</v>
      </c>
      <c r="K116" s="90">
        <v>-66.342178000000004</v>
      </c>
      <c r="L116" s="90">
        <v>-57.855803999999999</v>
      </c>
      <c r="N116" s="6">
        <f t="shared" si="19"/>
        <v>17.888888888888999</v>
      </c>
      <c r="O116" s="6">
        <f t="shared" si="17"/>
        <v>-61.311599999999999</v>
      </c>
    </row>
    <row r="117" spans="2:16" x14ac:dyDescent="0.25">
      <c r="B117" s="90">
        <v>16666666666.667</v>
      </c>
      <c r="C117" s="90">
        <v>-69.480941999999999</v>
      </c>
      <c r="D117" s="90">
        <v>-62.118214000000002</v>
      </c>
      <c r="F117" s="6">
        <f t="shared" si="18"/>
        <v>19.111111111111001</v>
      </c>
      <c r="G117" s="6">
        <f t="shared" si="16"/>
        <v>-56.198425</v>
      </c>
      <c r="J117" s="90">
        <v>16666666666.667</v>
      </c>
      <c r="K117" s="90">
        <v>-66.958160000000007</v>
      </c>
      <c r="L117" s="90">
        <v>-58.355034000000003</v>
      </c>
      <c r="N117" s="6">
        <f t="shared" si="19"/>
        <v>19.111111111111001</v>
      </c>
      <c r="O117" s="6">
        <f t="shared" si="17"/>
        <v>-60.513218000000002</v>
      </c>
    </row>
    <row r="118" spans="2:16" x14ac:dyDescent="0.25">
      <c r="B118" s="90">
        <v>17888888888.889</v>
      </c>
      <c r="C118" s="90">
        <v>-72.405097999999995</v>
      </c>
      <c r="D118" s="90">
        <v>-64.269553999999999</v>
      </c>
      <c r="F118" s="6">
        <f t="shared" si="18"/>
        <v>20.333333333333002</v>
      </c>
      <c r="G118" s="6">
        <f t="shared" si="16"/>
        <v>-53.585495000000002</v>
      </c>
      <c r="J118" s="90">
        <v>17888888888.889</v>
      </c>
      <c r="K118" s="90">
        <v>-67.124672000000004</v>
      </c>
      <c r="L118" s="90">
        <v>-57.900863999999999</v>
      </c>
      <c r="N118" s="6">
        <f t="shared" si="19"/>
        <v>20.333333333333002</v>
      </c>
      <c r="O118" s="6">
        <f t="shared" si="17"/>
        <v>-61.438248000000002</v>
      </c>
    </row>
    <row r="119" spans="2:16" x14ac:dyDescent="0.25">
      <c r="B119" s="90">
        <v>19111111111.111</v>
      </c>
      <c r="C119" s="90">
        <v>-65.720673000000005</v>
      </c>
      <c r="D119" s="90">
        <v>-56.938491999999997</v>
      </c>
      <c r="F119" s="6">
        <f t="shared" si="18"/>
        <v>21.555555555556001</v>
      </c>
      <c r="G119" s="6">
        <f t="shared" si="16"/>
        <v>-52.346615</v>
      </c>
      <c r="J119" s="90">
        <v>19111111111.111</v>
      </c>
      <c r="K119" s="90">
        <v>-69.118797000000001</v>
      </c>
      <c r="L119" s="90">
        <v>-58.327007000000002</v>
      </c>
      <c r="N119" s="6">
        <f t="shared" si="19"/>
        <v>21.555555555556001</v>
      </c>
      <c r="O119" s="6">
        <f t="shared" si="17"/>
        <v>-59.887829000000004</v>
      </c>
    </row>
    <row r="120" spans="2:16" x14ac:dyDescent="0.25">
      <c r="B120" s="90">
        <v>20333333333.333</v>
      </c>
      <c r="C120" s="90">
        <v>-60.698867999999997</v>
      </c>
      <c r="D120" s="90">
        <v>-51.190387999999999</v>
      </c>
      <c r="F120" s="6">
        <f t="shared" si="18"/>
        <v>22.777777777777999</v>
      </c>
      <c r="G120" s="6">
        <f t="shared" si="16"/>
        <v>-54.036419000000002</v>
      </c>
      <c r="J120" s="90">
        <v>20333333333.333</v>
      </c>
      <c r="K120" s="90">
        <v>-64.774269000000004</v>
      </c>
      <c r="L120" s="90">
        <v>-54.419952000000002</v>
      </c>
      <c r="N120" s="6">
        <f t="shared" si="19"/>
        <v>22.777777777777999</v>
      </c>
      <c r="O120" s="6">
        <f t="shared" si="17"/>
        <v>-60.425708999999998</v>
      </c>
    </row>
    <row r="121" spans="2:16" x14ac:dyDescent="0.25">
      <c r="B121" s="90">
        <v>21555555555.556</v>
      </c>
      <c r="C121" s="90">
        <v>-59.539645999999998</v>
      </c>
      <c r="D121" s="90">
        <v>-49.412941000000004</v>
      </c>
      <c r="F121" s="6">
        <f t="shared" si="18"/>
        <v>24</v>
      </c>
      <c r="G121" s="6">
        <f t="shared" si="16"/>
        <v>-58.364952000000002</v>
      </c>
      <c r="J121" s="90">
        <v>21555555555.556</v>
      </c>
      <c r="K121" s="90">
        <v>-60.379725999999998</v>
      </c>
      <c r="L121" s="90">
        <v>-50.374370999999996</v>
      </c>
      <c r="N121" s="6">
        <f t="shared" si="19"/>
        <v>24</v>
      </c>
      <c r="O121" s="6">
        <f t="shared" si="17"/>
        <v>-61.175114000000001</v>
      </c>
    </row>
    <row r="122" spans="2:16" x14ac:dyDescent="0.25">
      <c r="B122" s="90">
        <v>22777777777.778</v>
      </c>
      <c r="C122" s="90">
        <v>-55.394333000000003</v>
      </c>
      <c r="D122" s="90">
        <v>-45.048481000000002</v>
      </c>
      <c r="F122" s="6" t="s">
        <v>21</v>
      </c>
      <c r="J122" s="90">
        <v>22777777777.778</v>
      </c>
      <c r="K122" s="90">
        <v>-59.384963999999997</v>
      </c>
      <c r="L122" s="90">
        <v>-48.667952999999997</v>
      </c>
      <c r="N122" s="6" t="s">
        <v>21</v>
      </c>
    </row>
    <row r="123" spans="2:16" x14ac:dyDescent="0.25">
      <c r="B123" s="90">
        <v>24000000000</v>
      </c>
      <c r="C123" s="90">
        <v>-56.193576999999998</v>
      </c>
      <c r="D123" s="90">
        <v>-44.949303</v>
      </c>
      <c r="J123" s="90">
        <v>24000000000</v>
      </c>
      <c r="K123" s="90">
        <v>-61.336669999999998</v>
      </c>
      <c r="L123" s="90">
        <v>-47.739449</v>
      </c>
    </row>
    <row r="124" spans="2:16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6" x14ac:dyDescent="0.25">
      <c r="B125" s="90"/>
      <c r="C125" s="90"/>
      <c r="D125" s="90"/>
      <c r="F125" s="6" t="s">
        <v>26</v>
      </c>
      <c r="J125" s="90"/>
      <c r="K125" s="90"/>
      <c r="L125" s="90"/>
      <c r="N125" s="6" t="s">
        <v>26</v>
      </c>
    </row>
    <row r="126" spans="2:16" ht="15.75" x14ac:dyDescent="0.25">
      <c r="B126" s="90"/>
      <c r="C126" s="90"/>
      <c r="D126" s="90"/>
      <c r="F126" s="6" t="s">
        <v>19</v>
      </c>
      <c r="G126" s="6" t="str">
        <f t="shared" ref="G126:G145" si="20">D152</f>
        <v>2Ix2L dBc(DB)</v>
      </c>
      <c r="H126" s="35">
        <v>2</v>
      </c>
      <c r="J126" s="90"/>
      <c r="K126" s="90"/>
      <c r="L126" s="90"/>
      <c r="N126" s="6" t="s">
        <v>19</v>
      </c>
      <c r="O126" s="6" t="str">
        <f t="shared" ref="O126:O145" si="21">L152</f>
        <v>2Ix2L dBc(DB)</v>
      </c>
      <c r="P126" s="35">
        <v>2</v>
      </c>
    </row>
    <row r="127" spans="2:16" ht="15.75" x14ac:dyDescent="0.25">
      <c r="B127" s="90" t="s">
        <v>25</v>
      </c>
      <c r="C127" s="90"/>
      <c r="D127" s="90"/>
      <c r="F127" s="6">
        <f t="shared" ref="F127:F145" si="22">B153/1000000000</f>
        <v>2</v>
      </c>
      <c r="G127" s="6">
        <f t="shared" si="20"/>
        <v>-33.737712999999999</v>
      </c>
      <c r="H127" s="36">
        <f>ABS(AVERAGE(G127:G145)-(H126-1)*5)</f>
        <v>58.660469947368426</v>
      </c>
      <c r="J127" s="90" t="s">
        <v>25</v>
      </c>
      <c r="K127" s="90"/>
      <c r="L127" s="90"/>
      <c r="N127" s="6">
        <f t="shared" ref="N127:N145" si="23">J153/1000000000</f>
        <v>2</v>
      </c>
      <c r="O127" s="6">
        <f t="shared" si="21"/>
        <v>-42.246642999999999</v>
      </c>
      <c r="P127" s="36">
        <f>ABS(AVERAGE(O127:O145)-(P126-1)*5)</f>
        <v>51.14125331578947</v>
      </c>
    </row>
    <row r="128" spans="2:16" x14ac:dyDescent="0.25">
      <c r="B128" s="90" t="s">
        <v>19</v>
      </c>
      <c r="C128" s="90" t="s">
        <v>224</v>
      </c>
      <c r="D128" s="90" t="s">
        <v>225</v>
      </c>
      <c r="F128" s="6">
        <f t="shared" si="22"/>
        <v>3.2222222222222001</v>
      </c>
      <c r="G128" s="6">
        <f t="shared" si="20"/>
        <v>-42.406283999999999</v>
      </c>
      <c r="J128" s="90" t="s">
        <v>19</v>
      </c>
      <c r="K128" s="90" t="s">
        <v>224</v>
      </c>
      <c r="L128" s="90" t="s">
        <v>225</v>
      </c>
      <c r="N128" s="6">
        <f t="shared" si="23"/>
        <v>3.2222222222222001</v>
      </c>
      <c r="O128" s="6">
        <f t="shared" si="21"/>
        <v>-49.281227000000001</v>
      </c>
    </row>
    <row r="129" spans="2:15" x14ac:dyDescent="0.25">
      <c r="B129" s="90">
        <v>2000000000</v>
      </c>
      <c r="C129" s="90">
        <v>-57.05518</v>
      </c>
      <c r="D129" s="90">
        <v>-50.820411999999997</v>
      </c>
      <c r="F129" s="6">
        <f t="shared" si="22"/>
        <v>4.4444444444444002</v>
      </c>
      <c r="G129" s="6">
        <f t="shared" si="20"/>
        <v>-41.237296999999998</v>
      </c>
      <c r="J129" s="90">
        <v>2000000000</v>
      </c>
      <c r="K129" s="90">
        <v>-61.877555999999998</v>
      </c>
      <c r="L129" s="90">
        <v>-52.082915999999997</v>
      </c>
      <c r="N129" s="6">
        <f t="shared" si="23"/>
        <v>4.4444444444444002</v>
      </c>
      <c r="O129" s="6">
        <f t="shared" si="21"/>
        <v>-38.428631000000003</v>
      </c>
    </row>
    <row r="130" spans="2:15" x14ac:dyDescent="0.25">
      <c r="B130" s="90">
        <v>3222222222.2221999</v>
      </c>
      <c r="C130" s="90">
        <v>-55.612395999999997</v>
      </c>
      <c r="D130" s="90">
        <v>-48.245246999999999</v>
      </c>
      <c r="F130" s="6">
        <f t="shared" si="22"/>
        <v>5.6666666666667007</v>
      </c>
      <c r="G130" s="6">
        <f t="shared" si="20"/>
        <v>-42.089908999999999</v>
      </c>
      <c r="J130" s="90">
        <v>3222222222.2221999</v>
      </c>
      <c r="K130" s="90">
        <v>-61.271079999999998</v>
      </c>
      <c r="L130" s="90">
        <v>-52.945965000000001</v>
      </c>
      <c r="N130" s="6">
        <f t="shared" si="23"/>
        <v>5.6666666666667007</v>
      </c>
      <c r="O130" s="6">
        <f t="shared" si="21"/>
        <v>-38.476326</v>
      </c>
    </row>
    <row r="131" spans="2:15" x14ac:dyDescent="0.25">
      <c r="B131" s="90">
        <v>4444444444.4443998</v>
      </c>
      <c r="C131" s="90">
        <v>-58.742618999999998</v>
      </c>
      <c r="D131" s="90">
        <v>-52.485764000000003</v>
      </c>
      <c r="F131" s="6">
        <f t="shared" si="22"/>
        <v>6.8888888888888999</v>
      </c>
      <c r="G131" s="6">
        <f t="shared" si="20"/>
        <v>-43.516765999999997</v>
      </c>
      <c r="J131" s="90">
        <v>4444444444.4443998</v>
      </c>
      <c r="K131" s="90">
        <v>-65.850700000000003</v>
      </c>
      <c r="L131" s="90">
        <v>-57.875877000000003</v>
      </c>
      <c r="N131" s="6">
        <f t="shared" si="23"/>
        <v>6.8888888888888999</v>
      </c>
      <c r="O131" s="6">
        <f t="shared" si="21"/>
        <v>-35.595542999999999</v>
      </c>
    </row>
    <row r="132" spans="2:15" x14ac:dyDescent="0.25">
      <c r="B132" s="90">
        <v>5666666666.6667004</v>
      </c>
      <c r="C132" s="90">
        <v>-79.293616999999998</v>
      </c>
      <c r="D132" s="90">
        <v>-72.994399999999999</v>
      </c>
      <c r="F132" s="6">
        <f t="shared" si="22"/>
        <v>8.1111111111111001</v>
      </c>
      <c r="G132" s="6">
        <f t="shared" si="20"/>
        <v>-40.765514000000003</v>
      </c>
      <c r="J132" s="90">
        <v>5666666666.6667004</v>
      </c>
      <c r="K132" s="90">
        <v>-87.005623</v>
      </c>
      <c r="L132" s="90">
        <v>-79.061256</v>
      </c>
      <c r="N132" s="6">
        <f t="shared" si="23"/>
        <v>8.1111111111111001</v>
      </c>
      <c r="O132" s="6">
        <f t="shared" si="21"/>
        <v>-50.737099000000001</v>
      </c>
    </row>
    <row r="133" spans="2:15" x14ac:dyDescent="0.25">
      <c r="B133" s="90">
        <v>6888888888.8888998</v>
      </c>
      <c r="C133" s="90">
        <v>-69.084327999999999</v>
      </c>
      <c r="D133" s="90">
        <v>-62.761687999999999</v>
      </c>
      <c r="F133" s="6">
        <f t="shared" si="22"/>
        <v>9.3333333333333002</v>
      </c>
      <c r="G133" s="6">
        <f t="shared" si="20"/>
        <v>-40.395634000000001</v>
      </c>
      <c r="J133" s="90">
        <v>6888888888.8888998</v>
      </c>
      <c r="K133" s="90">
        <v>-77.221694999999997</v>
      </c>
      <c r="L133" s="90">
        <v>-69.628517000000002</v>
      </c>
      <c r="N133" s="6">
        <f t="shared" si="23"/>
        <v>9.3333333333333002</v>
      </c>
      <c r="O133" s="6">
        <f t="shared" si="21"/>
        <v>-39.641250999999997</v>
      </c>
    </row>
    <row r="134" spans="2:15" x14ac:dyDescent="0.25">
      <c r="B134" s="90">
        <v>8111111111.1111002</v>
      </c>
      <c r="C134" s="90">
        <v>-70.175315999999995</v>
      </c>
      <c r="D134" s="90">
        <v>-63.595531000000001</v>
      </c>
      <c r="F134" s="6">
        <f t="shared" si="22"/>
        <v>10.555555555555999</v>
      </c>
      <c r="G134" s="6">
        <f t="shared" si="20"/>
        <v>-42.867718000000004</v>
      </c>
      <c r="J134" s="90">
        <v>8111111111.1111002</v>
      </c>
      <c r="K134" s="90">
        <v>-77.581680000000006</v>
      </c>
      <c r="L134" s="90">
        <v>-69.529449</v>
      </c>
      <c r="N134" s="6">
        <f t="shared" si="23"/>
        <v>10.555555555555999</v>
      </c>
      <c r="O134" s="6">
        <f t="shared" si="21"/>
        <v>-40.106239000000002</v>
      </c>
    </row>
    <row r="135" spans="2:15" x14ac:dyDescent="0.25">
      <c r="B135" s="90">
        <v>9333333333.3332996</v>
      </c>
      <c r="C135" s="90">
        <v>-75.439003</v>
      </c>
      <c r="D135" s="90">
        <v>-68.530663000000004</v>
      </c>
      <c r="F135" s="6">
        <f t="shared" si="22"/>
        <v>11.777777777778001</v>
      </c>
      <c r="G135" s="6">
        <f t="shared" si="20"/>
        <v>-47.235363</v>
      </c>
      <c r="J135" s="90">
        <v>9333333333.3332996</v>
      </c>
      <c r="K135" s="90">
        <v>-82.069252000000006</v>
      </c>
      <c r="L135" s="90">
        <v>-74.062775000000002</v>
      </c>
      <c r="N135" s="6">
        <f t="shared" si="23"/>
        <v>11.777777777778001</v>
      </c>
      <c r="O135" s="6">
        <f t="shared" si="21"/>
        <v>-60.914020999999998</v>
      </c>
    </row>
    <row r="136" spans="2:15" x14ac:dyDescent="0.25">
      <c r="B136" s="90">
        <v>10555555555.556</v>
      </c>
      <c r="C136" s="90">
        <v>-79.439537000000001</v>
      </c>
      <c r="D136" s="90">
        <v>-72.688704999999999</v>
      </c>
      <c r="F136" s="6">
        <f t="shared" si="22"/>
        <v>13</v>
      </c>
      <c r="G136" s="6">
        <f t="shared" si="20"/>
        <v>-56.843178000000002</v>
      </c>
      <c r="J136" s="90">
        <v>10555555555.556</v>
      </c>
      <c r="K136" s="90">
        <v>-87.756737000000001</v>
      </c>
      <c r="L136" s="90">
        <v>-79.331528000000006</v>
      </c>
      <c r="N136" s="6">
        <f t="shared" si="23"/>
        <v>13</v>
      </c>
      <c r="O136" s="6">
        <f t="shared" si="21"/>
        <v>-57.318890000000003</v>
      </c>
    </row>
    <row r="137" spans="2:15" x14ac:dyDescent="0.25">
      <c r="B137" s="90">
        <v>11777777777.778</v>
      </c>
      <c r="C137" s="90">
        <v>-71.133765999999994</v>
      </c>
      <c r="D137" s="90">
        <v>-63.753967000000003</v>
      </c>
      <c r="F137" s="6">
        <f t="shared" si="22"/>
        <v>14.222222222221999</v>
      </c>
      <c r="G137" s="6">
        <f t="shared" si="20"/>
        <v>-52.497191999999998</v>
      </c>
      <c r="J137" s="90">
        <v>11777777777.778</v>
      </c>
      <c r="K137" s="90">
        <v>-78.550606000000002</v>
      </c>
      <c r="L137" s="90">
        <v>-69.514022999999995</v>
      </c>
      <c r="N137" s="6">
        <f t="shared" si="23"/>
        <v>14.222222222221999</v>
      </c>
      <c r="O137" s="6">
        <f t="shared" si="21"/>
        <v>-57.890605999999998</v>
      </c>
    </row>
    <row r="138" spans="2:15" x14ac:dyDescent="0.25">
      <c r="B138" s="90">
        <v>13000000000</v>
      </c>
      <c r="C138" s="90">
        <v>-66.411597999999998</v>
      </c>
      <c r="D138" s="90">
        <v>-59.570399999999999</v>
      </c>
      <c r="F138" s="6">
        <f t="shared" si="22"/>
        <v>15.444444444444001</v>
      </c>
      <c r="G138" s="6">
        <f t="shared" si="20"/>
        <v>-59.043002999999999</v>
      </c>
      <c r="J138" s="90">
        <v>13000000000</v>
      </c>
      <c r="K138" s="90">
        <v>-73.900986000000003</v>
      </c>
      <c r="L138" s="90">
        <v>-64.971123000000006</v>
      </c>
      <c r="N138" s="6">
        <f t="shared" si="23"/>
        <v>15.444444444444001</v>
      </c>
      <c r="O138" s="6">
        <f t="shared" si="21"/>
        <v>-49.898865000000001</v>
      </c>
    </row>
    <row r="139" spans="2:15" x14ac:dyDescent="0.25">
      <c r="B139" s="90">
        <v>14222222222.222</v>
      </c>
      <c r="C139" s="90">
        <v>-63.228209999999997</v>
      </c>
      <c r="D139" s="90">
        <v>-56.641373000000002</v>
      </c>
      <c r="F139" s="6">
        <f t="shared" si="22"/>
        <v>16.666666666666998</v>
      </c>
      <c r="G139" s="6">
        <f t="shared" si="20"/>
        <v>-63.354191</v>
      </c>
      <c r="J139" s="90">
        <v>14222222222.222</v>
      </c>
      <c r="K139" s="90">
        <v>-69.733704000000003</v>
      </c>
      <c r="L139" s="90">
        <v>-60.874149000000003</v>
      </c>
      <c r="N139" s="6">
        <f t="shared" si="23"/>
        <v>16.666666666666998</v>
      </c>
      <c r="O139" s="6">
        <f t="shared" si="21"/>
        <v>-43.460777</v>
      </c>
    </row>
    <row r="140" spans="2:15" x14ac:dyDescent="0.25">
      <c r="B140" s="90">
        <v>15444444444.444</v>
      </c>
      <c r="C140" s="90">
        <v>-61.242741000000002</v>
      </c>
      <c r="D140" s="90">
        <v>-54.683331000000003</v>
      </c>
      <c r="F140" s="6">
        <f t="shared" si="22"/>
        <v>17.888888888888999</v>
      </c>
      <c r="G140" s="6">
        <f t="shared" si="20"/>
        <v>-67.178298999999996</v>
      </c>
      <c r="J140" s="90">
        <v>15444444444.444</v>
      </c>
      <c r="K140" s="90">
        <v>-67.842522000000002</v>
      </c>
      <c r="L140" s="90">
        <v>-59.356147999999997</v>
      </c>
      <c r="N140" s="6">
        <f t="shared" si="23"/>
        <v>17.888888888888999</v>
      </c>
      <c r="O140" s="6">
        <f t="shared" si="21"/>
        <v>-42.268234</v>
      </c>
    </row>
    <row r="141" spans="2:15" x14ac:dyDescent="0.25">
      <c r="B141" s="90">
        <v>16666666666.667</v>
      </c>
      <c r="C141" s="90">
        <v>-62.160682999999999</v>
      </c>
      <c r="D141" s="90">
        <v>-54.797955000000002</v>
      </c>
      <c r="F141" s="6">
        <f t="shared" si="22"/>
        <v>19.111111111111001</v>
      </c>
      <c r="G141" s="6">
        <f t="shared" si="20"/>
        <v>-69.109527999999997</v>
      </c>
      <c r="J141" s="90">
        <v>16666666666.667</v>
      </c>
      <c r="K141" s="90">
        <v>-68.873778999999999</v>
      </c>
      <c r="L141" s="90">
        <v>-60.270653000000003</v>
      </c>
      <c r="N141" s="6">
        <f t="shared" si="23"/>
        <v>19.111111111111001</v>
      </c>
      <c r="O141" s="6">
        <f t="shared" si="21"/>
        <v>-41.253135999999998</v>
      </c>
    </row>
    <row r="142" spans="2:15" x14ac:dyDescent="0.25">
      <c r="B142" s="90">
        <v>17888888888.889</v>
      </c>
      <c r="C142" s="90">
        <v>-64.730148</v>
      </c>
      <c r="D142" s="90">
        <v>-56.594600999999997</v>
      </c>
      <c r="F142" s="6">
        <f t="shared" si="22"/>
        <v>20.333333333333002</v>
      </c>
      <c r="G142" s="6">
        <f t="shared" si="20"/>
        <v>-73.973251000000005</v>
      </c>
      <c r="J142" s="90">
        <v>17888888888.889</v>
      </c>
      <c r="K142" s="90">
        <v>-70.535408000000004</v>
      </c>
      <c r="L142" s="90">
        <v>-61.311599999999999</v>
      </c>
      <c r="N142" s="6">
        <f t="shared" si="23"/>
        <v>20.333333333333002</v>
      </c>
      <c r="O142" s="6">
        <f t="shared" si="21"/>
        <v>-42.346760000000003</v>
      </c>
    </row>
    <row r="143" spans="2:15" x14ac:dyDescent="0.25">
      <c r="B143" s="90">
        <v>19111111111.111</v>
      </c>
      <c r="C143" s="90">
        <v>-64.980605999999995</v>
      </c>
      <c r="D143" s="90">
        <v>-56.198425</v>
      </c>
      <c r="F143" s="6">
        <f t="shared" si="22"/>
        <v>21.555555555556001</v>
      </c>
      <c r="G143" s="6">
        <f t="shared" si="20"/>
        <v>-68.154572000000002</v>
      </c>
      <c r="J143" s="90">
        <v>19111111111.111</v>
      </c>
      <c r="K143" s="90">
        <v>-71.305000000000007</v>
      </c>
      <c r="L143" s="90">
        <v>-60.513218000000002</v>
      </c>
      <c r="N143" s="6">
        <f t="shared" si="23"/>
        <v>21.555555555556001</v>
      </c>
      <c r="O143" s="6">
        <f t="shared" si="21"/>
        <v>-43.275672999999998</v>
      </c>
    </row>
    <row r="144" spans="2:15" x14ac:dyDescent="0.25">
      <c r="B144" s="90">
        <v>20333333333.333</v>
      </c>
      <c r="C144" s="90">
        <v>-63.093971000000003</v>
      </c>
      <c r="D144" s="90">
        <v>-53.585495000000002</v>
      </c>
      <c r="F144" s="6">
        <f t="shared" si="22"/>
        <v>22.777777777777999</v>
      </c>
      <c r="G144" s="6">
        <f t="shared" si="20"/>
        <v>-73.581817999999998</v>
      </c>
      <c r="J144" s="90">
        <v>20333333333.333</v>
      </c>
      <c r="K144" s="90">
        <v>-71.792563999999999</v>
      </c>
      <c r="L144" s="90">
        <v>-61.438248000000002</v>
      </c>
      <c r="N144" s="6">
        <f t="shared" si="23"/>
        <v>22.777777777777999</v>
      </c>
      <c r="O144" s="6">
        <f t="shared" si="21"/>
        <v>-58.852589000000002</v>
      </c>
    </row>
    <row r="145" spans="2:16" x14ac:dyDescent="0.25">
      <c r="B145" s="90">
        <v>21555555555.556</v>
      </c>
      <c r="C145" s="90">
        <v>-62.473320000000001</v>
      </c>
      <c r="D145" s="90">
        <v>-52.346615</v>
      </c>
      <c r="F145" s="6">
        <f t="shared" si="22"/>
        <v>24</v>
      </c>
      <c r="G145" s="6">
        <f t="shared" si="20"/>
        <v>-61.561698999999997</v>
      </c>
      <c r="J145" s="90">
        <v>21555555555.556</v>
      </c>
      <c r="K145" s="90">
        <v>-69.893180999999998</v>
      </c>
      <c r="L145" s="90">
        <v>-59.887829000000004</v>
      </c>
      <c r="N145" s="6">
        <f t="shared" si="23"/>
        <v>24</v>
      </c>
      <c r="O145" s="6">
        <f t="shared" si="21"/>
        <v>-44.691302999999998</v>
      </c>
    </row>
    <row r="146" spans="2:16" x14ac:dyDescent="0.25">
      <c r="B146" s="90">
        <v>22777777777.778</v>
      </c>
      <c r="C146" s="90">
        <v>-64.382271000000003</v>
      </c>
      <c r="D146" s="90">
        <v>-54.036419000000002</v>
      </c>
      <c r="F146" s="6" t="s">
        <v>21</v>
      </c>
      <c r="J146" s="90">
        <v>22777777777.778</v>
      </c>
      <c r="K146" s="90">
        <v>-71.142714999999995</v>
      </c>
      <c r="L146" s="90">
        <v>-60.425708999999998</v>
      </c>
      <c r="N146" s="6" t="s">
        <v>21</v>
      </c>
    </row>
    <row r="147" spans="2:16" x14ac:dyDescent="0.25">
      <c r="B147" s="90">
        <v>24000000000</v>
      </c>
      <c r="C147" s="90">
        <v>-69.609229999999997</v>
      </c>
      <c r="D147" s="90">
        <v>-58.364952000000002</v>
      </c>
      <c r="J147" s="90">
        <v>24000000000</v>
      </c>
      <c r="K147" s="90">
        <v>-74.772339000000002</v>
      </c>
      <c r="L147" s="90">
        <v>-61.175114000000001</v>
      </c>
    </row>
    <row r="148" spans="2:16" x14ac:dyDescent="0.25">
      <c r="B148" s="90" t="s">
        <v>21</v>
      </c>
      <c r="C148" s="90"/>
      <c r="D148" s="90"/>
      <c r="J148" s="90" t="s">
        <v>21</v>
      </c>
      <c r="K148" s="90"/>
      <c r="L148" s="90"/>
    </row>
    <row r="149" spans="2:16" x14ac:dyDescent="0.25">
      <c r="B149" s="90"/>
      <c r="C149" s="90"/>
      <c r="D149" s="90"/>
      <c r="F149" s="6" t="s">
        <v>27</v>
      </c>
      <c r="J149" s="90"/>
      <c r="K149" s="90"/>
      <c r="L149" s="90"/>
      <c r="N149" s="6" t="s">
        <v>27</v>
      </c>
    </row>
    <row r="150" spans="2:16" ht="15.75" x14ac:dyDescent="0.25">
      <c r="B150" s="90"/>
      <c r="C150" s="90"/>
      <c r="D150" s="90"/>
      <c r="F150" s="6" t="s">
        <v>19</v>
      </c>
      <c r="G150" s="6" t="str">
        <f t="shared" ref="G150:G169" si="24">D176</f>
        <v>2Ix3L dBc(DB)</v>
      </c>
      <c r="H150" s="35">
        <v>2</v>
      </c>
      <c r="J150" s="90"/>
      <c r="K150" s="90"/>
      <c r="L150" s="90"/>
      <c r="N150" s="6" t="s">
        <v>19</v>
      </c>
      <c r="O150" s="6" t="str">
        <f t="shared" ref="O150:O169" si="25">L176</f>
        <v>2Ix3L dBc(DB)</v>
      </c>
      <c r="P150" s="35">
        <v>2</v>
      </c>
    </row>
    <row r="151" spans="2:16" ht="15.75" x14ac:dyDescent="0.25">
      <c r="B151" s="90" t="s">
        <v>26</v>
      </c>
      <c r="C151" s="90"/>
      <c r="D151" s="90"/>
      <c r="F151" s="6">
        <f t="shared" ref="F151:F169" si="26">B177/1000000000</f>
        <v>2</v>
      </c>
      <c r="G151" s="6">
        <f t="shared" si="24"/>
        <v>-58.267066999999997</v>
      </c>
      <c r="H151" s="36">
        <f>ABS(AVERAGE(G151:G169)-(H150-1)*5)</f>
        <v>62.513740368421047</v>
      </c>
      <c r="J151" s="90" t="s">
        <v>26</v>
      </c>
      <c r="K151" s="90"/>
      <c r="L151" s="90"/>
      <c r="N151" s="6">
        <f t="shared" ref="N151:N169" si="27">J177/1000000000</f>
        <v>2</v>
      </c>
      <c r="O151" s="6">
        <f t="shared" si="25"/>
        <v>-49.815314999999998</v>
      </c>
      <c r="P151" s="36">
        <f>ABS(AVERAGE(O151:O169)-(P150-1)*5)</f>
        <v>70.897867473684215</v>
      </c>
    </row>
    <row r="152" spans="2:16" x14ac:dyDescent="0.25">
      <c r="B152" s="90" t="s">
        <v>19</v>
      </c>
      <c r="C152" s="90" t="s">
        <v>303</v>
      </c>
      <c r="D152" s="90" t="s">
        <v>304</v>
      </c>
      <c r="F152" s="6">
        <f t="shared" si="26"/>
        <v>3.2222222222222001</v>
      </c>
      <c r="G152" s="6">
        <f t="shared" si="24"/>
        <v>-52.317543000000001</v>
      </c>
      <c r="J152" s="90" t="s">
        <v>19</v>
      </c>
      <c r="K152" s="90" t="s">
        <v>303</v>
      </c>
      <c r="L152" s="90" t="s">
        <v>304</v>
      </c>
      <c r="N152" s="6">
        <f t="shared" si="27"/>
        <v>3.2222222222222001</v>
      </c>
      <c r="O152" s="6">
        <f t="shared" si="25"/>
        <v>-68.999260000000007</v>
      </c>
    </row>
    <row r="153" spans="2:16" x14ac:dyDescent="0.25">
      <c r="B153" s="90">
        <v>2000000000</v>
      </c>
      <c r="C153" s="90">
        <v>-39.972481000000002</v>
      </c>
      <c r="D153" s="90">
        <v>-33.737712999999999</v>
      </c>
      <c r="F153" s="6">
        <f t="shared" si="26"/>
        <v>4.4444444444444002</v>
      </c>
      <c r="G153" s="6">
        <f t="shared" si="24"/>
        <v>-50.298850999999999</v>
      </c>
      <c r="J153" s="90">
        <v>2000000000</v>
      </c>
      <c r="K153" s="90">
        <v>-52.041283</v>
      </c>
      <c r="L153" s="90">
        <v>-42.246642999999999</v>
      </c>
      <c r="N153" s="6">
        <f t="shared" si="27"/>
        <v>4.4444444444444002</v>
      </c>
      <c r="O153" s="6">
        <f t="shared" si="25"/>
        <v>-60.572696999999998</v>
      </c>
    </row>
    <row r="154" spans="2:16" x14ac:dyDescent="0.25">
      <c r="B154" s="90">
        <v>3222222222.2221999</v>
      </c>
      <c r="C154" s="90">
        <v>-49.773434000000002</v>
      </c>
      <c r="D154" s="90">
        <v>-42.406283999999999</v>
      </c>
      <c r="F154" s="6">
        <f t="shared" si="26"/>
        <v>5.6666666666667007</v>
      </c>
      <c r="G154" s="6">
        <f t="shared" si="24"/>
        <v>-53.433205000000001</v>
      </c>
      <c r="J154" s="90">
        <v>3222222222.2221999</v>
      </c>
      <c r="K154" s="90">
        <v>-57.606341999999998</v>
      </c>
      <c r="L154" s="90">
        <v>-49.281227000000001</v>
      </c>
      <c r="N154" s="6">
        <f t="shared" si="27"/>
        <v>5.6666666666667007</v>
      </c>
      <c r="O154" s="6">
        <f t="shared" si="25"/>
        <v>-65.232887000000005</v>
      </c>
    </row>
    <row r="155" spans="2:16" x14ac:dyDescent="0.25">
      <c r="B155" s="90">
        <v>4444444444.4443998</v>
      </c>
      <c r="C155" s="90">
        <v>-47.494155999999997</v>
      </c>
      <c r="D155" s="90">
        <v>-41.237296999999998</v>
      </c>
      <c r="F155" s="6">
        <f t="shared" si="26"/>
        <v>6.8888888888888999</v>
      </c>
      <c r="G155" s="6">
        <f t="shared" si="24"/>
        <v>-64.259124999999997</v>
      </c>
      <c r="J155" s="90">
        <v>4444444444.4443998</v>
      </c>
      <c r="K155" s="90">
        <v>-46.403449999999999</v>
      </c>
      <c r="L155" s="90">
        <v>-38.428631000000003</v>
      </c>
      <c r="N155" s="6">
        <f t="shared" si="27"/>
        <v>6.8888888888888999</v>
      </c>
      <c r="O155" s="6">
        <f t="shared" si="25"/>
        <v>-61.375179000000003</v>
      </c>
    </row>
    <row r="156" spans="2:16" x14ac:dyDescent="0.25">
      <c r="B156" s="90">
        <v>5666666666.6667004</v>
      </c>
      <c r="C156" s="90">
        <v>-48.389130000000002</v>
      </c>
      <c r="D156" s="90">
        <v>-42.089908999999999</v>
      </c>
      <c r="F156" s="6">
        <f t="shared" si="26"/>
        <v>8.1111111111111001</v>
      </c>
      <c r="G156" s="6">
        <f t="shared" si="24"/>
        <v>-64.339164999999994</v>
      </c>
      <c r="J156" s="90">
        <v>5666666666.6667004</v>
      </c>
      <c r="K156" s="90">
        <v>-46.420689000000003</v>
      </c>
      <c r="L156" s="90">
        <v>-38.476326</v>
      </c>
      <c r="N156" s="6">
        <f t="shared" si="27"/>
        <v>8.1111111111111001</v>
      </c>
      <c r="O156" s="6">
        <f t="shared" si="25"/>
        <v>-53.984810000000003</v>
      </c>
    </row>
    <row r="157" spans="2:16" x14ac:dyDescent="0.25">
      <c r="B157" s="90">
        <v>6888888888.8888998</v>
      </c>
      <c r="C157" s="90">
        <v>-49.839404999999999</v>
      </c>
      <c r="D157" s="90">
        <v>-43.516765999999997</v>
      </c>
      <c r="F157" s="6">
        <f t="shared" si="26"/>
        <v>9.3333333333333002</v>
      </c>
      <c r="G157" s="6">
        <f t="shared" si="24"/>
        <v>-66.426345999999995</v>
      </c>
      <c r="J157" s="90">
        <v>6888888888.8888998</v>
      </c>
      <c r="K157" s="90">
        <v>-43.188721000000001</v>
      </c>
      <c r="L157" s="90">
        <v>-35.595542999999999</v>
      </c>
      <c r="N157" s="6">
        <f t="shared" si="27"/>
        <v>9.3333333333333002</v>
      </c>
      <c r="O157" s="6">
        <f t="shared" si="25"/>
        <v>-53.147339000000002</v>
      </c>
    </row>
    <row r="158" spans="2:16" x14ac:dyDescent="0.25">
      <c r="B158" s="90">
        <v>8111111111.1111002</v>
      </c>
      <c r="C158" s="90">
        <v>-47.345298999999997</v>
      </c>
      <c r="D158" s="90">
        <v>-40.765514000000003</v>
      </c>
      <c r="F158" s="6">
        <f t="shared" si="26"/>
        <v>10.555555555555999</v>
      </c>
      <c r="G158" s="6">
        <f t="shared" si="24"/>
        <v>-57.318644999999997</v>
      </c>
      <c r="J158" s="90">
        <v>8111111111.1111002</v>
      </c>
      <c r="K158" s="90">
        <v>-58.789332999999999</v>
      </c>
      <c r="L158" s="90">
        <v>-50.737099000000001</v>
      </c>
      <c r="N158" s="6">
        <f t="shared" si="27"/>
        <v>10.555555555555999</v>
      </c>
      <c r="O158" s="6">
        <f t="shared" si="25"/>
        <v>-59.394741000000003</v>
      </c>
    </row>
    <row r="159" spans="2:16" x14ac:dyDescent="0.25">
      <c r="B159" s="90">
        <v>9333333333.3332996</v>
      </c>
      <c r="C159" s="90">
        <v>-47.303978000000001</v>
      </c>
      <c r="D159" s="90">
        <v>-40.395634000000001</v>
      </c>
      <c r="F159" s="6">
        <f t="shared" si="26"/>
        <v>11.777777777778001</v>
      </c>
      <c r="G159" s="6">
        <f t="shared" si="24"/>
        <v>-49.530853</v>
      </c>
      <c r="J159" s="90">
        <v>9333333333.3332996</v>
      </c>
      <c r="K159" s="90">
        <v>-47.647728000000001</v>
      </c>
      <c r="L159" s="90">
        <v>-39.641250999999997</v>
      </c>
      <c r="N159" s="6">
        <f t="shared" si="27"/>
        <v>11.777777777778001</v>
      </c>
      <c r="O159" s="6">
        <f t="shared" si="25"/>
        <v>-58.934078</v>
      </c>
    </row>
    <row r="160" spans="2:16" x14ac:dyDescent="0.25">
      <c r="B160" s="90">
        <v>10555555555.556</v>
      </c>
      <c r="C160" s="90">
        <v>-49.618549000000002</v>
      </c>
      <c r="D160" s="90">
        <v>-42.867718000000004</v>
      </c>
      <c r="F160" s="6">
        <f t="shared" si="26"/>
        <v>13</v>
      </c>
      <c r="G160" s="6">
        <f t="shared" si="24"/>
        <v>-50.307312000000003</v>
      </c>
      <c r="J160" s="90">
        <v>10555555555.556</v>
      </c>
      <c r="K160" s="90">
        <v>-48.531447999999997</v>
      </c>
      <c r="L160" s="90">
        <v>-40.106239000000002</v>
      </c>
      <c r="N160" s="6">
        <f t="shared" si="27"/>
        <v>13</v>
      </c>
      <c r="O160" s="6">
        <f t="shared" si="25"/>
        <v>-64.527161000000007</v>
      </c>
    </row>
    <row r="161" spans="2:16" x14ac:dyDescent="0.25">
      <c r="B161" s="90">
        <v>11777777777.778</v>
      </c>
      <c r="C161" s="90">
        <v>-54.615161999999998</v>
      </c>
      <c r="D161" s="90">
        <v>-47.235363</v>
      </c>
      <c r="F161" s="6">
        <f t="shared" si="26"/>
        <v>14.222222222221999</v>
      </c>
      <c r="G161" s="6">
        <f t="shared" si="24"/>
        <v>-49.578125</v>
      </c>
      <c r="J161" s="90">
        <v>11777777777.778</v>
      </c>
      <c r="K161" s="90">
        <v>-69.950607000000005</v>
      </c>
      <c r="L161" s="90">
        <v>-60.914020999999998</v>
      </c>
      <c r="N161" s="6">
        <f t="shared" si="27"/>
        <v>14.222222222221999</v>
      </c>
      <c r="O161" s="6">
        <f t="shared" si="25"/>
        <v>-85.305915999999996</v>
      </c>
    </row>
    <row r="162" spans="2:16" x14ac:dyDescent="0.25">
      <c r="B162" s="90">
        <v>13000000000</v>
      </c>
      <c r="C162" s="90">
        <v>-63.684372000000003</v>
      </c>
      <c r="D162" s="90">
        <v>-56.843178000000002</v>
      </c>
      <c r="F162" s="6">
        <f t="shared" si="26"/>
        <v>15.444444444444001</v>
      </c>
      <c r="G162" s="6">
        <f t="shared" si="24"/>
        <v>-55.322696999999998</v>
      </c>
      <c r="J162" s="90">
        <v>13000000000</v>
      </c>
      <c r="K162" s="90">
        <v>-66.248749000000004</v>
      </c>
      <c r="L162" s="90">
        <v>-57.318890000000003</v>
      </c>
      <c r="N162" s="6">
        <f t="shared" si="27"/>
        <v>15.444444444444001</v>
      </c>
      <c r="O162" s="6">
        <f t="shared" si="25"/>
        <v>-81.146598999999995</v>
      </c>
    </row>
    <row r="163" spans="2:16" x14ac:dyDescent="0.25">
      <c r="B163" s="90">
        <v>14222222222.222</v>
      </c>
      <c r="C163" s="90">
        <v>-59.084029999999998</v>
      </c>
      <c r="D163" s="90">
        <v>-52.497191999999998</v>
      </c>
      <c r="F163" s="6">
        <f t="shared" si="26"/>
        <v>16.666666666666998</v>
      </c>
      <c r="G163" s="6">
        <f t="shared" si="24"/>
        <v>-55.509388000000001</v>
      </c>
      <c r="J163" s="90">
        <v>14222222222.222</v>
      </c>
      <c r="K163" s="90">
        <v>-66.750159999999994</v>
      </c>
      <c r="L163" s="90">
        <v>-57.890605999999998</v>
      </c>
      <c r="N163" s="6">
        <f t="shared" si="27"/>
        <v>16.666666666666998</v>
      </c>
      <c r="O163" s="6">
        <f t="shared" si="25"/>
        <v>-74.965698000000003</v>
      </c>
    </row>
    <row r="164" spans="2:16" x14ac:dyDescent="0.25">
      <c r="B164" s="90">
        <v>15444444444.444</v>
      </c>
      <c r="C164" s="90">
        <v>-65.602408999999994</v>
      </c>
      <c r="D164" s="90">
        <v>-59.043002999999999</v>
      </c>
      <c r="F164" s="6">
        <f t="shared" si="26"/>
        <v>17.888888888888999</v>
      </c>
      <c r="G164" s="6">
        <f t="shared" si="24"/>
        <v>-59.369163999999998</v>
      </c>
      <c r="J164" s="90">
        <v>15444444444.444</v>
      </c>
      <c r="K164" s="90">
        <v>-58.385238999999999</v>
      </c>
      <c r="L164" s="90">
        <v>-49.898865000000001</v>
      </c>
      <c r="N164" s="6">
        <f t="shared" si="27"/>
        <v>17.888888888888999</v>
      </c>
      <c r="O164" s="6">
        <f t="shared" si="25"/>
        <v>-77.576729</v>
      </c>
    </row>
    <row r="165" spans="2:16" x14ac:dyDescent="0.25">
      <c r="B165" s="90">
        <v>16666666666.667</v>
      </c>
      <c r="C165" s="90">
        <v>-70.716919000000004</v>
      </c>
      <c r="D165" s="90">
        <v>-63.354191</v>
      </c>
      <c r="F165" s="6">
        <f t="shared" si="26"/>
        <v>19.111111111111001</v>
      </c>
      <c r="G165" s="6">
        <f t="shared" si="24"/>
        <v>-63.238491000000003</v>
      </c>
      <c r="J165" s="90">
        <v>16666666666.667</v>
      </c>
      <c r="K165" s="90">
        <v>-52.063899999999997</v>
      </c>
      <c r="L165" s="90">
        <v>-43.460777</v>
      </c>
      <c r="N165" s="6">
        <f t="shared" si="27"/>
        <v>19.111111111111001</v>
      </c>
      <c r="O165" s="6">
        <f t="shared" si="25"/>
        <v>-70.257667999999995</v>
      </c>
    </row>
    <row r="166" spans="2:16" x14ac:dyDescent="0.25">
      <c r="B166" s="90">
        <v>17888888888.889</v>
      </c>
      <c r="C166" s="90">
        <v>-75.313850000000002</v>
      </c>
      <c r="D166" s="90">
        <v>-67.178298999999996</v>
      </c>
      <c r="F166" s="6">
        <f t="shared" si="26"/>
        <v>20.333333333333002</v>
      </c>
      <c r="G166" s="6">
        <f t="shared" si="24"/>
        <v>-65.163314999999997</v>
      </c>
      <c r="J166" s="90">
        <v>17888888888.889</v>
      </c>
      <c r="K166" s="90">
        <v>-51.492043000000002</v>
      </c>
      <c r="L166" s="90">
        <v>-42.268234</v>
      </c>
      <c r="N166" s="6">
        <f t="shared" si="27"/>
        <v>20.333333333333002</v>
      </c>
      <c r="O166" s="6">
        <f t="shared" si="25"/>
        <v>-72.796042999999997</v>
      </c>
    </row>
    <row r="167" spans="2:16" x14ac:dyDescent="0.25">
      <c r="B167" s="90">
        <v>19111111111.111</v>
      </c>
      <c r="C167" s="90">
        <v>-77.891707999999994</v>
      </c>
      <c r="D167" s="90">
        <v>-69.109527999999997</v>
      </c>
      <c r="F167" s="6">
        <f t="shared" si="26"/>
        <v>21.555555555556001</v>
      </c>
      <c r="G167" s="6">
        <f t="shared" si="24"/>
        <v>-60.307907</v>
      </c>
      <c r="J167" s="90">
        <v>19111111111.111</v>
      </c>
      <c r="K167" s="90">
        <v>-52.044922</v>
      </c>
      <c r="L167" s="90">
        <v>-41.253135999999998</v>
      </c>
      <c r="N167" s="6">
        <f t="shared" si="27"/>
        <v>21.555555555556001</v>
      </c>
      <c r="O167" s="6">
        <f t="shared" si="25"/>
        <v>-72.461250000000007</v>
      </c>
    </row>
    <row r="168" spans="2:16" x14ac:dyDescent="0.25">
      <c r="B168" s="90">
        <v>20333333333.333</v>
      </c>
      <c r="C168" s="90">
        <v>-83.481728000000004</v>
      </c>
      <c r="D168" s="90">
        <v>-73.973251000000005</v>
      </c>
      <c r="F168" s="6">
        <f t="shared" si="26"/>
        <v>22.777777777777999</v>
      </c>
      <c r="G168" s="6">
        <f t="shared" si="24"/>
        <v>-59.555495999999998</v>
      </c>
      <c r="J168" s="90">
        <v>20333333333.333</v>
      </c>
      <c r="K168" s="90">
        <v>-52.701076999999998</v>
      </c>
      <c r="L168" s="90">
        <v>-42.346760000000003</v>
      </c>
      <c r="N168" s="6">
        <f t="shared" si="27"/>
        <v>22.777777777777999</v>
      </c>
      <c r="O168" s="6">
        <f t="shared" si="25"/>
        <v>-64.853233000000003</v>
      </c>
    </row>
    <row r="169" spans="2:16" x14ac:dyDescent="0.25">
      <c r="B169" s="90">
        <v>21555555555.556</v>
      </c>
      <c r="C169" s="90">
        <v>-78.281272999999999</v>
      </c>
      <c r="D169" s="90">
        <v>-68.154572000000002</v>
      </c>
      <c r="F169" s="6">
        <f t="shared" si="26"/>
        <v>24</v>
      </c>
      <c r="G169" s="6">
        <f t="shared" si="24"/>
        <v>-58.218372000000002</v>
      </c>
      <c r="J169" s="90">
        <v>21555555555.556</v>
      </c>
      <c r="K169" s="90">
        <v>-53.281025</v>
      </c>
      <c r="L169" s="90">
        <v>-43.275672999999998</v>
      </c>
      <c r="N169" s="6">
        <f t="shared" si="27"/>
        <v>24</v>
      </c>
      <c r="O169" s="6">
        <f t="shared" si="25"/>
        <v>-56.712879000000001</v>
      </c>
    </row>
    <row r="170" spans="2:16" x14ac:dyDescent="0.25">
      <c r="B170" s="90">
        <v>22777777777.778</v>
      </c>
      <c r="C170" s="90">
        <v>-83.927666000000002</v>
      </c>
      <c r="D170" s="90">
        <v>-73.581817999999998</v>
      </c>
      <c r="F170" s="6" t="s">
        <v>21</v>
      </c>
      <c r="J170" s="90">
        <v>22777777777.778</v>
      </c>
      <c r="K170" s="90">
        <v>-69.569603000000001</v>
      </c>
      <c r="L170" s="90">
        <v>-58.852589000000002</v>
      </c>
      <c r="N170" s="6" t="s">
        <v>21</v>
      </c>
    </row>
    <row r="171" spans="2:16" x14ac:dyDescent="0.25">
      <c r="B171" s="90">
        <v>24000000000</v>
      </c>
      <c r="C171" s="90">
        <v>-72.805976999999999</v>
      </c>
      <c r="D171" s="90">
        <v>-61.561698999999997</v>
      </c>
      <c r="J171" s="90">
        <v>24000000000</v>
      </c>
      <c r="K171" s="90">
        <v>-58.288525</v>
      </c>
      <c r="L171" s="90">
        <v>-44.691302999999998</v>
      </c>
    </row>
    <row r="172" spans="2:16" x14ac:dyDescent="0.25">
      <c r="B172" s="90" t="s">
        <v>21</v>
      </c>
      <c r="C172" s="90"/>
      <c r="D172" s="90"/>
      <c r="J172" s="90" t="s">
        <v>21</v>
      </c>
      <c r="K172" s="90"/>
      <c r="L172" s="90"/>
    </row>
    <row r="173" spans="2:16" x14ac:dyDescent="0.25">
      <c r="B173" s="90"/>
      <c r="C173" s="90"/>
      <c r="D173" s="90"/>
      <c r="F173" s="6" t="s">
        <v>28</v>
      </c>
      <c r="J173" s="90"/>
      <c r="K173" s="90"/>
      <c r="L173" s="90"/>
      <c r="N173" s="6" t="s">
        <v>28</v>
      </c>
    </row>
    <row r="174" spans="2:16" ht="15.75" x14ac:dyDescent="0.25">
      <c r="B174" s="90"/>
      <c r="C174" s="90"/>
      <c r="D174" s="90"/>
      <c r="F174" s="6" t="s">
        <v>19</v>
      </c>
      <c r="G174" s="6" t="str">
        <f t="shared" ref="G174:G193" si="28">D200</f>
        <v>2Ix4L dBc(DB)</v>
      </c>
      <c r="H174" s="35">
        <v>2</v>
      </c>
      <c r="J174" s="90"/>
      <c r="K174" s="90"/>
      <c r="L174" s="90"/>
      <c r="N174" s="6" t="s">
        <v>19</v>
      </c>
      <c r="O174" s="6" t="str">
        <f t="shared" ref="O174:O193" si="29">L200</f>
        <v>2Ix4L dBc(DB)</v>
      </c>
      <c r="P174" s="35">
        <v>2</v>
      </c>
    </row>
    <row r="175" spans="2:16" ht="15.75" x14ac:dyDescent="0.25">
      <c r="B175" s="90" t="s">
        <v>27</v>
      </c>
      <c r="C175" s="90"/>
      <c r="D175" s="90"/>
      <c r="F175" s="6">
        <f t="shared" ref="F175:F193" si="30">B201/1000000000</f>
        <v>2</v>
      </c>
      <c r="G175" s="6">
        <f t="shared" si="28"/>
        <v>-47.578803999999998</v>
      </c>
      <c r="H175" s="36">
        <f>ABS(AVERAGE(G175:G193)-(H174-1)*5)</f>
        <v>47.738416368421049</v>
      </c>
      <c r="J175" s="90" t="s">
        <v>27</v>
      </c>
      <c r="K175" s="90"/>
      <c r="L175" s="90"/>
      <c r="N175" s="6">
        <f t="shared" ref="N175:N193" si="31">J201/1000000000</f>
        <v>2</v>
      </c>
      <c r="O175" s="6">
        <f t="shared" si="29"/>
        <v>-36.790531000000001</v>
      </c>
      <c r="P175" s="36">
        <f>ABS(AVERAGE(O175:O193)-(P174-1)*5)</f>
        <v>45.159628842105256</v>
      </c>
    </row>
    <row r="176" spans="2:16" x14ac:dyDescent="0.25">
      <c r="B176" s="90" t="s">
        <v>19</v>
      </c>
      <c r="C176" s="90" t="s">
        <v>305</v>
      </c>
      <c r="D176" s="90" t="s">
        <v>306</v>
      </c>
      <c r="F176" s="6">
        <f t="shared" si="30"/>
        <v>3.2222222222222001</v>
      </c>
      <c r="G176" s="6">
        <f t="shared" si="28"/>
        <v>-40.495162999999998</v>
      </c>
      <c r="J176" s="90" t="s">
        <v>19</v>
      </c>
      <c r="K176" s="90" t="s">
        <v>305</v>
      </c>
      <c r="L176" s="90" t="s">
        <v>306</v>
      </c>
      <c r="N176" s="6">
        <f t="shared" si="31"/>
        <v>3.2222222222222001</v>
      </c>
      <c r="O176" s="6">
        <f t="shared" si="29"/>
        <v>-32.148975</v>
      </c>
    </row>
    <row r="177" spans="2:15" x14ac:dyDescent="0.25">
      <c r="B177" s="90">
        <v>2000000000</v>
      </c>
      <c r="C177" s="90">
        <v>-64.501830999999996</v>
      </c>
      <c r="D177" s="90">
        <v>-58.267066999999997</v>
      </c>
      <c r="F177" s="6">
        <f t="shared" si="30"/>
        <v>4.4444444444444002</v>
      </c>
      <c r="G177" s="6">
        <f t="shared" si="28"/>
        <v>-38.352660999999998</v>
      </c>
      <c r="J177" s="90">
        <v>2000000000</v>
      </c>
      <c r="K177" s="90">
        <v>-59.609954999999999</v>
      </c>
      <c r="L177" s="90">
        <v>-49.815314999999998</v>
      </c>
      <c r="N177" s="6">
        <f t="shared" si="31"/>
        <v>4.4444444444444002</v>
      </c>
      <c r="O177" s="6">
        <f t="shared" si="29"/>
        <v>-44.495564000000002</v>
      </c>
    </row>
    <row r="178" spans="2:15" x14ac:dyDescent="0.25">
      <c r="B178" s="90">
        <v>3222222222.2221999</v>
      </c>
      <c r="C178" s="90">
        <v>-59.684691999999998</v>
      </c>
      <c r="D178" s="90">
        <v>-52.317543000000001</v>
      </c>
      <c r="F178" s="6">
        <f t="shared" si="30"/>
        <v>5.6666666666667007</v>
      </c>
      <c r="G178" s="6">
        <f t="shared" si="28"/>
        <v>-37.04269</v>
      </c>
      <c r="J178" s="90">
        <v>3222222222.2221999</v>
      </c>
      <c r="K178" s="90">
        <v>-77.324378999999993</v>
      </c>
      <c r="L178" s="90">
        <v>-68.999260000000007</v>
      </c>
      <c r="N178" s="6">
        <f t="shared" si="31"/>
        <v>5.6666666666667007</v>
      </c>
      <c r="O178" s="6">
        <f t="shared" si="29"/>
        <v>-41.700690999999999</v>
      </c>
    </row>
    <row r="179" spans="2:15" x14ac:dyDescent="0.25">
      <c r="B179" s="90">
        <v>4444444444.4443998</v>
      </c>
      <c r="C179" s="90">
        <v>-56.555706000000001</v>
      </c>
      <c r="D179" s="90">
        <v>-50.298850999999999</v>
      </c>
      <c r="F179" s="6">
        <f t="shared" si="30"/>
        <v>6.8888888888888999</v>
      </c>
      <c r="G179" s="6">
        <f t="shared" si="28"/>
        <v>-33.824356000000002</v>
      </c>
      <c r="J179" s="90">
        <v>4444444444.4443998</v>
      </c>
      <c r="K179" s="90">
        <v>-68.547516000000002</v>
      </c>
      <c r="L179" s="90">
        <v>-60.572696999999998</v>
      </c>
      <c r="N179" s="6">
        <f t="shared" si="31"/>
        <v>6.8888888888888999</v>
      </c>
      <c r="O179" s="6">
        <f t="shared" si="29"/>
        <v>-42.840575999999999</v>
      </c>
    </row>
    <row r="180" spans="2:15" x14ac:dyDescent="0.25">
      <c r="B180" s="90">
        <v>5666666666.6667004</v>
      </c>
      <c r="C180" s="90">
        <v>-59.732425999999997</v>
      </c>
      <c r="D180" s="90">
        <v>-53.433205000000001</v>
      </c>
      <c r="F180" s="6">
        <f t="shared" si="30"/>
        <v>8.1111111111111001</v>
      </c>
      <c r="G180" s="6">
        <f t="shared" si="28"/>
        <v>-34.663505999999998</v>
      </c>
      <c r="J180" s="90">
        <v>5666666666.6667004</v>
      </c>
      <c r="K180" s="90">
        <v>-73.177245999999997</v>
      </c>
      <c r="L180" s="90">
        <v>-65.232887000000005</v>
      </c>
      <c r="N180" s="6">
        <f t="shared" si="31"/>
        <v>8.1111111111111001</v>
      </c>
      <c r="O180" s="6">
        <f t="shared" si="29"/>
        <v>-41.990555000000001</v>
      </c>
    </row>
    <row r="181" spans="2:15" x14ac:dyDescent="0.25">
      <c r="B181" s="90">
        <v>6888888888.8888998</v>
      </c>
      <c r="C181" s="90">
        <v>-70.581756999999996</v>
      </c>
      <c r="D181" s="90">
        <v>-64.259124999999997</v>
      </c>
      <c r="F181" s="6">
        <f t="shared" si="30"/>
        <v>9.3333333333333002</v>
      </c>
      <c r="G181" s="6">
        <f t="shared" si="28"/>
        <v>-37.982982999999997</v>
      </c>
      <c r="J181" s="90">
        <v>6888888888.8888998</v>
      </c>
      <c r="K181" s="90">
        <v>-68.968352999999993</v>
      </c>
      <c r="L181" s="90">
        <v>-61.375179000000003</v>
      </c>
      <c r="N181" s="6">
        <f t="shared" si="31"/>
        <v>9.3333333333333002</v>
      </c>
      <c r="O181" s="6">
        <f t="shared" si="29"/>
        <v>-37.317988999999997</v>
      </c>
    </row>
    <row r="182" spans="2:15" x14ac:dyDescent="0.25">
      <c r="B182" s="90">
        <v>8111111111.1111002</v>
      </c>
      <c r="C182" s="90">
        <v>-70.918944999999994</v>
      </c>
      <c r="D182" s="90">
        <v>-64.339164999999994</v>
      </c>
      <c r="F182" s="6">
        <f t="shared" si="30"/>
        <v>10.555555555555999</v>
      </c>
      <c r="G182" s="6">
        <f t="shared" si="28"/>
        <v>-40.975200999999998</v>
      </c>
      <c r="J182" s="90">
        <v>8111111111.1111002</v>
      </c>
      <c r="K182" s="90">
        <v>-62.037044999999999</v>
      </c>
      <c r="L182" s="90">
        <v>-53.984810000000003</v>
      </c>
      <c r="N182" s="6">
        <f t="shared" si="31"/>
        <v>10.555555555555999</v>
      </c>
      <c r="O182" s="6">
        <f t="shared" si="29"/>
        <v>-35.739510000000003</v>
      </c>
    </row>
    <row r="183" spans="2:15" x14ac:dyDescent="0.25">
      <c r="B183" s="90">
        <v>9333333333.3332996</v>
      </c>
      <c r="C183" s="90">
        <v>-73.334686000000005</v>
      </c>
      <c r="D183" s="90">
        <v>-66.426345999999995</v>
      </c>
      <c r="F183" s="6">
        <f t="shared" si="30"/>
        <v>11.777777777778001</v>
      </c>
      <c r="G183" s="6">
        <f t="shared" si="28"/>
        <v>-41.513927000000002</v>
      </c>
      <c r="J183" s="90">
        <v>9333333333.3332996</v>
      </c>
      <c r="K183" s="90">
        <v>-61.153815999999999</v>
      </c>
      <c r="L183" s="90">
        <v>-53.147339000000002</v>
      </c>
      <c r="N183" s="6">
        <f t="shared" si="31"/>
        <v>11.777777777778001</v>
      </c>
      <c r="O183" s="6">
        <f t="shared" si="29"/>
        <v>-34.947769000000001</v>
      </c>
    </row>
    <row r="184" spans="2:15" x14ac:dyDescent="0.25">
      <c r="B184" s="90">
        <v>10555555555.556</v>
      </c>
      <c r="C184" s="90">
        <v>-64.069473000000002</v>
      </c>
      <c r="D184" s="90">
        <v>-57.318644999999997</v>
      </c>
      <c r="F184" s="6">
        <f t="shared" si="30"/>
        <v>13</v>
      </c>
      <c r="G184" s="6">
        <f t="shared" si="28"/>
        <v>-48.005600000000001</v>
      </c>
      <c r="J184" s="90">
        <v>10555555555.556</v>
      </c>
      <c r="K184" s="90">
        <v>-67.819953999999996</v>
      </c>
      <c r="L184" s="90">
        <v>-59.394741000000003</v>
      </c>
      <c r="N184" s="6">
        <f t="shared" si="31"/>
        <v>13</v>
      </c>
      <c r="O184" s="6">
        <f t="shared" si="29"/>
        <v>-40.116497000000003</v>
      </c>
    </row>
    <row r="185" spans="2:15" x14ac:dyDescent="0.25">
      <c r="B185" s="90">
        <v>11777777777.778</v>
      </c>
      <c r="C185" s="90">
        <v>-56.910651999999999</v>
      </c>
      <c r="D185" s="90">
        <v>-49.530853</v>
      </c>
      <c r="F185" s="6">
        <f t="shared" si="30"/>
        <v>14.222222222221999</v>
      </c>
      <c r="G185" s="6">
        <f t="shared" si="28"/>
        <v>-43.077843000000001</v>
      </c>
      <c r="J185" s="90">
        <v>11777777777.778</v>
      </c>
      <c r="K185" s="90">
        <v>-67.970664999999997</v>
      </c>
      <c r="L185" s="90">
        <v>-58.934078</v>
      </c>
      <c r="N185" s="6">
        <f t="shared" si="31"/>
        <v>14.222222222221999</v>
      </c>
      <c r="O185" s="6">
        <f t="shared" si="29"/>
        <v>-57.305588</v>
      </c>
    </row>
    <row r="186" spans="2:15" x14ac:dyDescent="0.25">
      <c r="B186" s="90">
        <v>13000000000</v>
      </c>
      <c r="C186" s="90">
        <v>-57.148510000000002</v>
      </c>
      <c r="D186" s="90">
        <v>-50.307312000000003</v>
      </c>
      <c r="F186" s="6">
        <f t="shared" si="30"/>
        <v>15.444444444444001</v>
      </c>
      <c r="G186" s="6">
        <f t="shared" si="28"/>
        <v>-40.534286000000002</v>
      </c>
      <c r="J186" s="90">
        <v>13000000000</v>
      </c>
      <c r="K186" s="90">
        <v>-73.457024000000004</v>
      </c>
      <c r="L186" s="90">
        <v>-64.527161000000007</v>
      </c>
      <c r="N186" s="6">
        <f t="shared" si="31"/>
        <v>15.444444444444001</v>
      </c>
      <c r="O186" s="6">
        <f t="shared" si="29"/>
        <v>-39.317321999999997</v>
      </c>
    </row>
    <row r="187" spans="2:15" x14ac:dyDescent="0.25">
      <c r="B187" s="90">
        <v>14222222222.222</v>
      </c>
      <c r="C187" s="90">
        <v>-56.164963</v>
      </c>
      <c r="D187" s="90">
        <v>-49.578125</v>
      </c>
      <c r="F187" s="6">
        <f t="shared" si="30"/>
        <v>16.666666666666998</v>
      </c>
      <c r="G187" s="6">
        <f t="shared" si="28"/>
        <v>-41.428489999999996</v>
      </c>
      <c r="J187" s="90">
        <v>14222222222.222</v>
      </c>
      <c r="K187" s="90">
        <v>-94.165465999999995</v>
      </c>
      <c r="L187" s="90">
        <v>-85.305915999999996</v>
      </c>
      <c r="N187" s="6">
        <f t="shared" si="31"/>
        <v>16.666666666666998</v>
      </c>
      <c r="O187" s="6">
        <f t="shared" si="29"/>
        <v>-34.387264000000002</v>
      </c>
    </row>
    <row r="188" spans="2:15" x14ac:dyDescent="0.25">
      <c r="B188" s="90">
        <v>15444444444.444</v>
      </c>
      <c r="C188" s="90">
        <v>-61.882106999999998</v>
      </c>
      <c r="D188" s="90">
        <v>-55.322696999999998</v>
      </c>
      <c r="F188" s="6">
        <f t="shared" si="30"/>
        <v>17.888888888888999</v>
      </c>
      <c r="G188" s="6">
        <f t="shared" si="28"/>
        <v>-47.312950000000001</v>
      </c>
      <c r="J188" s="90">
        <v>15444444444.444</v>
      </c>
      <c r="K188" s="90">
        <v>-89.632973000000007</v>
      </c>
      <c r="L188" s="90">
        <v>-81.146598999999995</v>
      </c>
      <c r="N188" s="6">
        <f t="shared" si="31"/>
        <v>17.888888888888999</v>
      </c>
      <c r="O188" s="6">
        <f t="shared" si="29"/>
        <v>-36.500847</v>
      </c>
    </row>
    <row r="189" spans="2:15" x14ac:dyDescent="0.25">
      <c r="B189" s="90">
        <v>16666666666.667</v>
      </c>
      <c r="C189" s="90">
        <v>-62.872115999999998</v>
      </c>
      <c r="D189" s="90">
        <v>-55.509388000000001</v>
      </c>
      <c r="F189" s="6">
        <f t="shared" si="30"/>
        <v>19.111111111111001</v>
      </c>
      <c r="G189" s="6">
        <f t="shared" si="28"/>
        <v>-44.099957000000003</v>
      </c>
      <c r="J189" s="90">
        <v>16666666666.667</v>
      </c>
      <c r="K189" s="90">
        <v>-83.568816999999996</v>
      </c>
      <c r="L189" s="90">
        <v>-74.965698000000003</v>
      </c>
      <c r="N189" s="6">
        <f t="shared" si="31"/>
        <v>19.111111111111001</v>
      </c>
      <c r="O189" s="6">
        <f t="shared" si="29"/>
        <v>-37.405453000000001</v>
      </c>
    </row>
    <row r="190" spans="2:15" x14ac:dyDescent="0.25">
      <c r="B190" s="90">
        <v>17888888888.889</v>
      </c>
      <c r="C190" s="90">
        <v>-67.504715000000004</v>
      </c>
      <c r="D190" s="90">
        <v>-59.369163999999998</v>
      </c>
      <c r="F190" s="6">
        <f t="shared" si="30"/>
        <v>20.333333333333002</v>
      </c>
      <c r="G190" s="6">
        <f t="shared" si="28"/>
        <v>-41.606257999999997</v>
      </c>
      <c r="J190" s="90">
        <v>17888888888.889</v>
      </c>
      <c r="K190" s="90">
        <v>-86.800537000000006</v>
      </c>
      <c r="L190" s="90">
        <v>-77.576729</v>
      </c>
      <c r="N190" s="6">
        <f t="shared" si="31"/>
        <v>20.333333333333002</v>
      </c>
      <c r="O190" s="6">
        <f t="shared" si="29"/>
        <v>-39.032863999999996</v>
      </c>
    </row>
    <row r="191" spans="2:15" x14ac:dyDescent="0.25">
      <c r="B191" s="90">
        <v>19111111111.111</v>
      </c>
      <c r="C191" s="90">
        <v>-72.020668000000001</v>
      </c>
      <c r="D191" s="90">
        <v>-63.238491000000003</v>
      </c>
      <c r="F191" s="6">
        <f t="shared" si="30"/>
        <v>21.555555555556001</v>
      </c>
      <c r="G191" s="6">
        <f t="shared" si="28"/>
        <v>-44.206477999999997</v>
      </c>
      <c r="J191" s="90">
        <v>19111111111.111</v>
      </c>
      <c r="K191" s="90">
        <v>-81.049453999999997</v>
      </c>
      <c r="L191" s="90">
        <v>-70.257667999999995</v>
      </c>
      <c r="N191" s="6">
        <f t="shared" si="31"/>
        <v>21.555555555556001</v>
      </c>
      <c r="O191" s="6">
        <f t="shared" si="29"/>
        <v>-40.032902</v>
      </c>
    </row>
    <row r="192" spans="2:15" x14ac:dyDescent="0.25">
      <c r="B192" s="90">
        <v>20333333333.333</v>
      </c>
      <c r="C192" s="90">
        <v>-74.671790999999999</v>
      </c>
      <c r="D192" s="90">
        <v>-65.163314999999997</v>
      </c>
      <c r="F192" s="6">
        <f t="shared" si="30"/>
        <v>22.777777777777999</v>
      </c>
      <c r="G192" s="6">
        <f t="shared" si="28"/>
        <v>-58.353966</v>
      </c>
      <c r="J192" s="90">
        <v>20333333333.333</v>
      </c>
      <c r="K192" s="90">
        <v>-83.150360000000006</v>
      </c>
      <c r="L192" s="90">
        <v>-72.796042999999997</v>
      </c>
      <c r="N192" s="6">
        <f t="shared" si="31"/>
        <v>22.777777777777999</v>
      </c>
      <c r="O192" s="6">
        <f t="shared" si="29"/>
        <v>-43.090572000000002</v>
      </c>
    </row>
    <row r="193" spans="2:16" x14ac:dyDescent="0.25">
      <c r="B193" s="90">
        <v>21555555555.556</v>
      </c>
      <c r="C193" s="90">
        <v>-70.434607999999997</v>
      </c>
      <c r="D193" s="90">
        <v>-60.307907</v>
      </c>
      <c r="F193" s="6">
        <f t="shared" si="30"/>
        <v>24</v>
      </c>
      <c r="G193" s="6">
        <f t="shared" si="28"/>
        <v>-50.974792000000001</v>
      </c>
      <c r="J193" s="90">
        <v>21555555555.556</v>
      </c>
      <c r="K193" s="90">
        <v>-82.466599000000002</v>
      </c>
      <c r="L193" s="90">
        <v>-72.461250000000007</v>
      </c>
      <c r="N193" s="6">
        <f t="shared" si="31"/>
        <v>24</v>
      </c>
      <c r="O193" s="6">
        <f t="shared" si="29"/>
        <v>-47.871479000000001</v>
      </c>
    </row>
    <row r="194" spans="2:16" x14ac:dyDescent="0.25">
      <c r="B194" s="90">
        <v>22777777777.778</v>
      </c>
      <c r="C194" s="90">
        <v>-69.901343999999995</v>
      </c>
      <c r="D194" s="90">
        <v>-59.555495999999998</v>
      </c>
      <c r="F194" s="6" t="s">
        <v>21</v>
      </c>
      <c r="J194" s="90">
        <v>22777777777.778</v>
      </c>
      <c r="K194" s="90">
        <v>-75.570244000000002</v>
      </c>
      <c r="L194" s="90">
        <v>-64.853233000000003</v>
      </c>
      <c r="N194" s="6" t="s">
        <v>21</v>
      </c>
    </row>
    <row r="195" spans="2:16" x14ac:dyDescent="0.25">
      <c r="B195" s="90">
        <v>24000000000</v>
      </c>
      <c r="C195" s="90">
        <v>-69.462646000000007</v>
      </c>
      <c r="D195" s="90">
        <v>-58.218372000000002</v>
      </c>
      <c r="J195" s="90">
        <v>24000000000</v>
      </c>
      <c r="K195" s="90">
        <v>-70.310096999999999</v>
      </c>
      <c r="L195" s="90">
        <v>-56.712879000000001</v>
      </c>
    </row>
    <row r="196" spans="2:16" x14ac:dyDescent="0.25">
      <c r="B196" s="90" t="s">
        <v>21</v>
      </c>
      <c r="C196" s="90"/>
      <c r="D196" s="90"/>
      <c r="J196" s="90" t="s">
        <v>21</v>
      </c>
      <c r="K196" s="90"/>
      <c r="L196" s="90"/>
    </row>
    <row r="197" spans="2:16" x14ac:dyDescent="0.25">
      <c r="B197" s="90"/>
      <c r="C197" s="90"/>
      <c r="D197" s="90"/>
      <c r="F197" s="6" t="s">
        <v>29</v>
      </c>
      <c r="J197" s="90"/>
      <c r="K197" s="90"/>
      <c r="L197" s="90"/>
      <c r="N197" s="6" t="s">
        <v>29</v>
      </c>
    </row>
    <row r="198" spans="2:16" ht="15.75" x14ac:dyDescent="0.25">
      <c r="B198" s="90"/>
      <c r="C198" s="90"/>
      <c r="D198" s="90"/>
      <c r="F198" s="6" t="s">
        <v>19</v>
      </c>
      <c r="G198" s="6" t="str">
        <f t="shared" ref="G198:G217" si="32">D224</f>
        <v>2Ix5L dBc(DB)</v>
      </c>
      <c r="H198" s="35">
        <v>2</v>
      </c>
      <c r="J198" s="90"/>
      <c r="K198" s="90"/>
      <c r="L198" s="90"/>
      <c r="N198" s="6" t="s">
        <v>19</v>
      </c>
      <c r="O198" s="6" t="str">
        <f t="shared" ref="O198:O217" si="33">L224</f>
        <v>2Ix5L dBc(DB)</v>
      </c>
      <c r="P198" s="35">
        <v>2</v>
      </c>
    </row>
    <row r="199" spans="2:16" ht="15.75" x14ac:dyDescent="0.25">
      <c r="B199" s="90" t="s">
        <v>28</v>
      </c>
      <c r="C199" s="90"/>
      <c r="D199" s="90"/>
      <c r="F199" s="6">
        <f t="shared" ref="F199:F217" si="34">B225/1000000000</f>
        <v>2</v>
      </c>
      <c r="G199" s="6">
        <f t="shared" si="32"/>
        <v>-74.533844000000002</v>
      </c>
      <c r="H199" s="36">
        <f>ABS(AVERAGE(G199:G217)-(H198-1)*5)</f>
        <v>65.515603105263168</v>
      </c>
      <c r="J199" s="90" t="s">
        <v>28</v>
      </c>
      <c r="K199" s="90"/>
      <c r="L199" s="90"/>
      <c r="N199" s="6">
        <f t="shared" ref="N199:N217" si="35">J225/1000000000</f>
        <v>2</v>
      </c>
      <c r="O199" s="6">
        <f t="shared" si="33"/>
        <v>-69.942909</v>
      </c>
      <c r="P199" s="36">
        <f>ABS(AVERAGE(O199:O217)-(P198-1)*5)</f>
        <v>67.993142526315808</v>
      </c>
    </row>
    <row r="200" spans="2:16" x14ac:dyDescent="0.25">
      <c r="B200" s="90" t="s">
        <v>19</v>
      </c>
      <c r="C200" s="90" t="s">
        <v>307</v>
      </c>
      <c r="D200" s="90" t="s">
        <v>308</v>
      </c>
      <c r="F200" s="6">
        <f t="shared" si="34"/>
        <v>3.2222222222222001</v>
      </c>
      <c r="G200" s="6">
        <f t="shared" si="32"/>
        <v>-66.339248999999995</v>
      </c>
      <c r="J200" s="90" t="s">
        <v>19</v>
      </c>
      <c r="K200" s="90" t="s">
        <v>307</v>
      </c>
      <c r="L200" s="90" t="s">
        <v>308</v>
      </c>
      <c r="N200" s="6">
        <f t="shared" si="35"/>
        <v>3.2222222222222001</v>
      </c>
      <c r="O200" s="6">
        <f t="shared" si="33"/>
        <v>-62.708202</v>
      </c>
    </row>
    <row r="201" spans="2:16" x14ac:dyDescent="0.25">
      <c r="B201" s="90">
        <v>2000000000</v>
      </c>
      <c r="C201" s="90">
        <v>-53.813572000000001</v>
      </c>
      <c r="D201" s="90">
        <v>-47.578803999999998</v>
      </c>
      <c r="F201" s="6">
        <f t="shared" si="34"/>
        <v>4.4444444444444002</v>
      </c>
      <c r="G201" s="6">
        <f t="shared" si="32"/>
        <v>-61.847752</v>
      </c>
      <c r="J201" s="90">
        <v>2000000000</v>
      </c>
      <c r="K201" s="90">
        <v>-46.585171000000003</v>
      </c>
      <c r="L201" s="90">
        <v>-36.790531000000001</v>
      </c>
      <c r="N201" s="6">
        <f t="shared" si="35"/>
        <v>4.4444444444444002</v>
      </c>
      <c r="O201" s="6">
        <f t="shared" si="33"/>
        <v>-74.821944999999999</v>
      </c>
    </row>
    <row r="202" spans="2:16" x14ac:dyDescent="0.25">
      <c r="B202" s="90">
        <v>3222222222.2221999</v>
      </c>
      <c r="C202" s="90">
        <v>-47.862309000000003</v>
      </c>
      <c r="D202" s="90">
        <v>-40.495162999999998</v>
      </c>
      <c r="F202" s="6">
        <f t="shared" si="34"/>
        <v>5.6666666666667007</v>
      </c>
      <c r="G202" s="6">
        <f t="shared" si="32"/>
        <v>-53.948737999999999</v>
      </c>
      <c r="J202" s="90">
        <v>3222222222.2221999</v>
      </c>
      <c r="K202" s="90">
        <v>-40.474094000000001</v>
      </c>
      <c r="L202" s="90">
        <v>-32.148975</v>
      </c>
      <c r="N202" s="6">
        <f t="shared" si="35"/>
        <v>5.6666666666667007</v>
      </c>
      <c r="O202" s="6">
        <f t="shared" si="33"/>
        <v>-57.684635</v>
      </c>
    </row>
    <row r="203" spans="2:16" x14ac:dyDescent="0.25">
      <c r="B203" s="90">
        <v>4444444444.4443998</v>
      </c>
      <c r="C203" s="90">
        <v>-44.609520000000003</v>
      </c>
      <c r="D203" s="90">
        <v>-38.352660999999998</v>
      </c>
      <c r="F203" s="6">
        <f t="shared" si="34"/>
        <v>6.8888888888888999</v>
      </c>
      <c r="G203" s="6">
        <f t="shared" si="32"/>
        <v>-57.060279999999999</v>
      </c>
      <c r="J203" s="90">
        <v>4444444444.4443998</v>
      </c>
      <c r="K203" s="90">
        <v>-52.470382999999998</v>
      </c>
      <c r="L203" s="90">
        <v>-44.495564000000002</v>
      </c>
      <c r="N203" s="6">
        <f t="shared" si="35"/>
        <v>6.8888888888888999</v>
      </c>
      <c r="O203" s="6">
        <f t="shared" si="33"/>
        <v>-58.435478000000003</v>
      </c>
    </row>
    <row r="204" spans="2:16" x14ac:dyDescent="0.25">
      <c r="B204" s="90">
        <v>5666666666.6667004</v>
      </c>
      <c r="C204" s="90">
        <v>-43.341911000000003</v>
      </c>
      <c r="D204" s="90">
        <v>-37.04269</v>
      </c>
      <c r="F204" s="6">
        <f t="shared" si="34"/>
        <v>8.1111111111111001</v>
      </c>
      <c r="G204" s="6">
        <f t="shared" si="32"/>
        <v>-54.209522</v>
      </c>
      <c r="J204" s="90">
        <v>5666666666.6667004</v>
      </c>
      <c r="K204" s="90">
        <v>-49.645054000000002</v>
      </c>
      <c r="L204" s="90">
        <v>-41.700690999999999</v>
      </c>
      <c r="N204" s="6">
        <f t="shared" si="35"/>
        <v>8.1111111111111001</v>
      </c>
      <c r="O204" s="6">
        <f t="shared" si="33"/>
        <v>-56.524853</v>
      </c>
    </row>
    <row r="205" spans="2:16" x14ac:dyDescent="0.25">
      <c r="B205" s="90">
        <v>6888888888.8888998</v>
      </c>
      <c r="C205" s="90">
        <v>-40.146996000000001</v>
      </c>
      <c r="D205" s="90">
        <v>-33.824356000000002</v>
      </c>
      <c r="F205" s="6">
        <f t="shared" si="34"/>
        <v>9.3333333333333002</v>
      </c>
      <c r="G205" s="6">
        <f t="shared" si="32"/>
        <v>-51.229992000000003</v>
      </c>
      <c r="J205" s="90">
        <v>6888888888.8888998</v>
      </c>
      <c r="K205" s="90">
        <v>-50.433757999999997</v>
      </c>
      <c r="L205" s="90">
        <v>-42.840575999999999</v>
      </c>
      <c r="N205" s="6">
        <f t="shared" si="35"/>
        <v>9.3333333333333002</v>
      </c>
      <c r="O205" s="6">
        <f t="shared" si="33"/>
        <v>-59.245345999999998</v>
      </c>
    </row>
    <row r="206" spans="2:16" x14ac:dyDescent="0.25">
      <c r="B206" s="90">
        <v>8111111111.1111002</v>
      </c>
      <c r="C206" s="90">
        <v>-41.243290000000002</v>
      </c>
      <c r="D206" s="90">
        <v>-34.663505999999998</v>
      </c>
      <c r="F206" s="6">
        <f t="shared" si="34"/>
        <v>10.555555555555999</v>
      </c>
      <c r="G206" s="6">
        <f t="shared" si="32"/>
        <v>-55.635066999999999</v>
      </c>
      <c r="J206" s="90">
        <v>8111111111.1111002</v>
      </c>
      <c r="K206" s="90">
        <v>-50.042788999999999</v>
      </c>
      <c r="L206" s="90">
        <v>-41.990555000000001</v>
      </c>
      <c r="N206" s="6">
        <f t="shared" si="35"/>
        <v>10.555555555555999</v>
      </c>
      <c r="O206" s="6">
        <f t="shared" si="33"/>
        <v>-58.190136000000003</v>
      </c>
    </row>
    <row r="207" spans="2:16" x14ac:dyDescent="0.25">
      <c r="B207" s="90">
        <v>9333333333.3332996</v>
      </c>
      <c r="C207" s="90">
        <v>-44.891326999999997</v>
      </c>
      <c r="D207" s="90">
        <v>-37.982982999999997</v>
      </c>
      <c r="F207" s="6">
        <f t="shared" si="34"/>
        <v>11.777777777778001</v>
      </c>
      <c r="G207" s="6">
        <f t="shared" si="32"/>
        <v>-57.575195000000001</v>
      </c>
      <c r="J207" s="90">
        <v>9333333333.3332996</v>
      </c>
      <c r="K207" s="90">
        <v>-45.324466999999999</v>
      </c>
      <c r="L207" s="90">
        <v>-37.317988999999997</v>
      </c>
      <c r="N207" s="6">
        <f t="shared" si="35"/>
        <v>11.777777777778001</v>
      </c>
      <c r="O207" s="6">
        <f t="shared" si="33"/>
        <v>-60.637287000000001</v>
      </c>
    </row>
    <row r="208" spans="2:16" x14ac:dyDescent="0.25">
      <c r="B208" s="90">
        <v>10555555555.556</v>
      </c>
      <c r="C208" s="90">
        <v>-47.726031999999996</v>
      </c>
      <c r="D208" s="90">
        <v>-40.975200999999998</v>
      </c>
      <c r="F208" s="6">
        <f t="shared" si="34"/>
        <v>13</v>
      </c>
      <c r="G208" s="6">
        <f t="shared" si="32"/>
        <v>-60.772883999999998</v>
      </c>
      <c r="J208" s="90">
        <v>10555555555.556</v>
      </c>
      <c r="K208" s="90">
        <v>-44.164718999999998</v>
      </c>
      <c r="L208" s="90">
        <v>-35.739510000000003</v>
      </c>
      <c r="N208" s="6">
        <f t="shared" si="35"/>
        <v>13</v>
      </c>
      <c r="O208" s="6">
        <f t="shared" si="33"/>
        <v>-76.287582</v>
      </c>
    </row>
    <row r="209" spans="2:16" x14ac:dyDescent="0.25">
      <c r="B209" s="90">
        <v>11777777777.778</v>
      </c>
      <c r="C209" s="90">
        <v>-48.893726000000001</v>
      </c>
      <c r="D209" s="90">
        <v>-41.513927000000002</v>
      </c>
      <c r="F209" s="6">
        <f t="shared" si="34"/>
        <v>14.222222222221999</v>
      </c>
      <c r="G209" s="6">
        <f t="shared" si="32"/>
        <v>-63.166804999999997</v>
      </c>
      <c r="J209" s="90">
        <v>11777777777.778</v>
      </c>
      <c r="K209" s="90">
        <v>-43.984352000000001</v>
      </c>
      <c r="L209" s="90">
        <v>-34.947769000000001</v>
      </c>
      <c r="N209" s="6">
        <f t="shared" si="35"/>
        <v>14.222222222221999</v>
      </c>
      <c r="O209" s="6">
        <f t="shared" si="33"/>
        <v>-86.287970999999999</v>
      </c>
    </row>
    <row r="210" spans="2:16" x14ac:dyDescent="0.25">
      <c r="B210" s="90">
        <v>13000000000</v>
      </c>
      <c r="C210" s="90">
        <v>-54.846798</v>
      </c>
      <c r="D210" s="90">
        <v>-48.005600000000001</v>
      </c>
      <c r="F210" s="6">
        <f t="shared" si="34"/>
        <v>15.444444444444001</v>
      </c>
      <c r="G210" s="6">
        <f t="shared" si="32"/>
        <v>-70.691322</v>
      </c>
      <c r="J210" s="90">
        <v>13000000000</v>
      </c>
      <c r="K210" s="90">
        <v>-49.04636</v>
      </c>
      <c r="L210" s="90">
        <v>-40.116497000000003</v>
      </c>
      <c r="N210" s="6">
        <f t="shared" si="35"/>
        <v>15.444444444444001</v>
      </c>
      <c r="O210" s="6">
        <f t="shared" si="33"/>
        <v>-64.807816000000003</v>
      </c>
    </row>
    <row r="211" spans="2:16" x14ac:dyDescent="0.25">
      <c r="B211" s="90">
        <v>14222222222.222</v>
      </c>
      <c r="C211" s="90">
        <v>-49.664684000000001</v>
      </c>
      <c r="D211" s="90">
        <v>-43.077843000000001</v>
      </c>
      <c r="F211" s="6">
        <f t="shared" si="34"/>
        <v>16.666666666666998</v>
      </c>
      <c r="G211" s="6">
        <f t="shared" si="32"/>
        <v>-77.592940999999996</v>
      </c>
      <c r="J211" s="90">
        <v>14222222222.222</v>
      </c>
      <c r="K211" s="90">
        <v>-66.165137999999999</v>
      </c>
      <c r="L211" s="90">
        <v>-57.305588</v>
      </c>
      <c r="N211" s="6">
        <f t="shared" si="35"/>
        <v>16.666666666666998</v>
      </c>
      <c r="O211" s="6">
        <f t="shared" si="33"/>
        <v>-57.395015999999998</v>
      </c>
    </row>
    <row r="212" spans="2:16" x14ac:dyDescent="0.25">
      <c r="B212" s="90">
        <v>15444444444.444</v>
      </c>
      <c r="C212" s="90">
        <v>-47.093696999999999</v>
      </c>
      <c r="D212" s="90">
        <v>-40.534286000000002</v>
      </c>
      <c r="F212" s="6">
        <f t="shared" si="34"/>
        <v>17.888888888888999</v>
      </c>
      <c r="G212" s="6">
        <f t="shared" si="32"/>
        <v>-64.644042999999996</v>
      </c>
      <c r="J212" s="90">
        <v>15444444444.444</v>
      </c>
      <c r="K212" s="90">
        <v>-47.803691999999998</v>
      </c>
      <c r="L212" s="90">
        <v>-39.317321999999997</v>
      </c>
      <c r="N212" s="6">
        <f t="shared" si="35"/>
        <v>17.888888888888999</v>
      </c>
      <c r="O212" s="6">
        <f t="shared" si="33"/>
        <v>-64.063713000000007</v>
      </c>
    </row>
    <row r="213" spans="2:16" x14ac:dyDescent="0.25">
      <c r="B213" s="90">
        <v>16666666666.667</v>
      </c>
      <c r="C213" s="90">
        <v>-48.791218000000001</v>
      </c>
      <c r="D213" s="90">
        <v>-41.428489999999996</v>
      </c>
      <c r="F213" s="6">
        <f t="shared" si="34"/>
        <v>19.111111111111001</v>
      </c>
      <c r="G213" s="6">
        <f t="shared" si="32"/>
        <v>-55.960270000000001</v>
      </c>
      <c r="J213" s="90">
        <v>16666666666.667</v>
      </c>
      <c r="K213" s="90">
        <v>-42.990391000000002</v>
      </c>
      <c r="L213" s="90">
        <v>-34.387264000000002</v>
      </c>
      <c r="N213" s="6">
        <f t="shared" si="35"/>
        <v>19.111111111111001</v>
      </c>
      <c r="O213" s="6">
        <f t="shared" si="33"/>
        <v>-54.235199000000001</v>
      </c>
    </row>
    <row r="214" spans="2:16" x14ac:dyDescent="0.25">
      <c r="B214" s="90">
        <v>17888888888.889</v>
      </c>
      <c r="C214" s="90">
        <v>-55.448501999999998</v>
      </c>
      <c r="D214" s="90">
        <v>-47.312950000000001</v>
      </c>
      <c r="F214" s="6">
        <f t="shared" si="34"/>
        <v>20.333333333333002</v>
      </c>
      <c r="G214" s="6">
        <f t="shared" si="32"/>
        <v>-52.184975000000001</v>
      </c>
      <c r="J214" s="90">
        <v>17888888888.889</v>
      </c>
      <c r="K214" s="90">
        <v>-45.724651000000001</v>
      </c>
      <c r="L214" s="90">
        <v>-36.500847</v>
      </c>
      <c r="N214" s="6">
        <f t="shared" si="35"/>
        <v>20.333333333333002</v>
      </c>
      <c r="O214" s="6">
        <f t="shared" si="33"/>
        <v>-56.328037000000002</v>
      </c>
    </row>
    <row r="215" spans="2:16" x14ac:dyDescent="0.25">
      <c r="B215" s="90">
        <v>19111111111.111</v>
      </c>
      <c r="C215" s="90">
        <v>-52.882133000000003</v>
      </c>
      <c r="D215" s="90">
        <v>-44.099957000000003</v>
      </c>
      <c r="F215" s="6">
        <f t="shared" si="34"/>
        <v>21.555555555556001</v>
      </c>
      <c r="G215" s="6">
        <f t="shared" si="32"/>
        <v>-55.983665000000002</v>
      </c>
      <c r="J215" s="90">
        <v>19111111111.111</v>
      </c>
      <c r="K215" s="90">
        <v>-48.197239000000003</v>
      </c>
      <c r="L215" s="90">
        <v>-37.405453000000001</v>
      </c>
      <c r="N215" s="6">
        <f t="shared" si="35"/>
        <v>21.555555555556001</v>
      </c>
      <c r="O215" s="6">
        <f t="shared" si="33"/>
        <v>-58.517712000000003</v>
      </c>
    </row>
    <row r="216" spans="2:16" x14ac:dyDescent="0.25">
      <c r="B216" s="90">
        <v>20333333333.333</v>
      </c>
      <c r="C216" s="90">
        <v>-51.114735000000003</v>
      </c>
      <c r="D216" s="90">
        <v>-41.606257999999997</v>
      </c>
      <c r="F216" s="6">
        <f t="shared" si="34"/>
        <v>22.777777777777999</v>
      </c>
      <c r="G216" s="6">
        <f t="shared" si="32"/>
        <v>-56.266804</v>
      </c>
      <c r="J216" s="90">
        <v>20333333333.333</v>
      </c>
      <c r="K216" s="90">
        <v>-49.387183999999998</v>
      </c>
      <c r="L216" s="90">
        <v>-39.032863999999996</v>
      </c>
      <c r="N216" s="6">
        <f t="shared" si="35"/>
        <v>22.777777777777999</v>
      </c>
      <c r="O216" s="6">
        <f t="shared" si="33"/>
        <v>-58.476601000000002</v>
      </c>
    </row>
    <row r="217" spans="2:16" x14ac:dyDescent="0.25">
      <c r="B217" s="90">
        <v>21555555555.556</v>
      </c>
      <c r="C217" s="90">
        <v>-54.333182999999998</v>
      </c>
      <c r="D217" s="90">
        <v>-44.206477999999997</v>
      </c>
      <c r="F217" s="6">
        <f t="shared" si="34"/>
        <v>24</v>
      </c>
      <c r="G217" s="6">
        <f t="shared" si="32"/>
        <v>-60.153111000000003</v>
      </c>
      <c r="J217" s="90">
        <v>21555555555.556</v>
      </c>
      <c r="K217" s="90">
        <v>-50.038257999999999</v>
      </c>
      <c r="L217" s="90">
        <v>-40.032902</v>
      </c>
      <c r="N217" s="6">
        <f t="shared" si="35"/>
        <v>24</v>
      </c>
      <c r="O217" s="6">
        <f t="shared" si="33"/>
        <v>-62.279269999999997</v>
      </c>
    </row>
    <row r="218" spans="2:16" x14ac:dyDescent="0.25">
      <c r="B218" s="90">
        <v>22777777777.778</v>
      </c>
      <c r="C218" s="90">
        <v>-68.699814000000003</v>
      </c>
      <c r="D218" s="90">
        <v>-58.353966</v>
      </c>
      <c r="F218" s="6" t="s">
        <v>21</v>
      </c>
      <c r="J218" s="90">
        <v>22777777777.778</v>
      </c>
      <c r="K218" s="90">
        <v>-53.807583000000001</v>
      </c>
      <c r="L218" s="90">
        <v>-43.090572000000002</v>
      </c>
      <c r="N218" s="6" t="s">
        <v>21</v>
      </c>
    </row>
    <row r="219" spans="2:16" x14ac:dyDescent="0.25">
      <c r="B219" s="90">
        <v>24000000000</v>
      </c>
      <c r="C219" s="90">
        <v>-62.219067000000003</v>
      </c>
      <c r="D219" s="90">
        <v>-50.974792000000001</v>
      </c>
      <c r="J219" s="90">
        <v>24000000000</v>
      </c>
      <c r="K219" s="90">
        <v>-61.468699999999998</v>
      </c>
      <c r="L219" s="90">
        <v>-47.871479000000001</v>
      </c>
    </row>
    <row r="220" spans="2:16" x14ac:dyDescent="0.25">
      <c r="B220" s="90" t="s">
        <v>21</v>
      </c>
      <c r="C220" s="90"/>
      <c r="D220" s="90"/>
      <c r="J220" s="90" t="s">
        <v>21</v>
      </c>
      <c r="K220" s="90"/>
      <c r="L220" s="90"/>
    </row>
    <row r="221" spans="2:16" x14ac:dyDescent="0.25">
      <c r="B221" s="90"/>
      <c r="C221" s="90"/>
      <c r="D221" s="90"/>
      <c r="F221" s="6" t="s">
        <v>30</v>
      </c>
      <c r="J221" s="90"/>
      <c r="K221" s="90"/>
      <c r="L221" s="90"/>
      <c r="N221" s="6" t="s">
        <v>30</v>
      </c>
    </row>
    <row r="222" spans="2:16" ht="15.75" x14ac:dyDescent="0.25">
      <c r="B222" s="90"/>
      <c r="C222" s="90"/>
      <c r="D222" s="90"/>
      <c r="F222" s="6" t="s">
        <v>19</v>
      </c>
      <c r="G222" s="6" t="str">
        <f t="shared" ref="G222:G241" si="36">D248</f>
        <v>3Ix1L dBc(DB)</v>
      </c>
      <c r="H222" s="35">
        <v>3</v>
      </c>
      <c r="J222" s="90"/>
      <c r="K222" s="90"/>
      <c r="L222" s="90"/>
      <c r="N222" s="6" t="s">
        <v>19</v>
      </c>
      <c r="O222" s="6" t="str">
        <f t="shared" ref="O222:O241" si="37">L248</f>
        <v>3Ix1L dBc(DB)</v>
      </c>
      <c r="P222" s="35">
        <v>3</v>
      </c>
    </row>
    <row r="223" spans="2:16" ht="15.75" x14ac:dyDescent="0.25">
      <c r="B223" s="90" t="s">
        <v>29</v>
      </c>
      <c r="C223" s="90"/>
      <c r="D223" s="90"/>
      <c r="F223" s="6">
        <f t="shared" ref="F223:F241" si="38">B249/1000000000</f>
        <v>2</v>
      </c>
      <c r="G223" s="6">
        <f t="shared" si="36"/>
        <v>-33.915134000000002</v>
      </c>
      <c r="H223" s="36">
        <f>ABS(AVERAGE(G223:G241)-(H222-1)*15)</f>
        <v>76.335594</v>
      </c>
      <c r="J223" s="90" t="s">
        <v>29</v>
      </c>
      <c r="K223" s="90"/>
      <c r="L223" s="90"/>
      <c r="N223" s="6">
        <f t="shared" ref="N223:N241" si="39">J249/1000000000</f>
        <v>2</v>
      </c>
      <c r="O223" s="6">
        <f t="shared" si="37"/>
        <v>-44.471435999999997</v>
      </c>
      <c r="P223" s="36">
        <f>ABS(AVERAGE(O223:O241)-(P222-1)*15)</f>
        <v>77.902131842105263</v>
      </c>
    </row>
    <row r="224" spans="2:16" x14ac:dyDescent="0.25">
      <c r="B224" s="90" t="s">
        <v>19</v>
      </c>
      <c r="C224" s="90" t="s">
        <v>309</v>
      </c>
      <c r="D224" s="90" t="s">
        <v>310</v>
      </c>
      <c r="F224" s="6">
        <f t="shared" si="38"/>
        <v>3.2222222222222001</v>
      </c>
      <c r="G224" s="6">
        <f t="shared" si="36"/>
        <v>-39.651428000000003</v>
      </c>
      <c r="J224" s="90" t="s">
        <v>19</v>
      </c>
      <c r="K224" s="90" t="s">
        <v>309</v>
      </c>
      <c r="L224" s="90" t="s">
        <v>310</v>
      </c>
      <c r="N224" s="6">
        <f t="shared" si="39"/>
        <v>3.2222222222222001</v>
      </c>
      <c r="O224" s="6">
        <f t="shared" si="37"/>
        <v>-42.026749000000002</v>
      </c>
    </row>
    <row r="225" spans="2:15" x14ac:dyDescent="0.25">
      <c r="B225" s="90">
        <v>2000000000</v>
      </c>
      <c r="C225" s="90">
        <v>-80.768608</v>
      </c>
      <c r="D225" s="90">
        <v>-74.533844000000002</v>
      </c>
      <c r="F225" s="6">
        <f t="shared" si="38"/>
        <v>4.4444444444444002</v>
      </c>
      <c r="G225" s="6">
        <f t="shared" si="36"/>
        <v>-44.360568999999998</v>
      </c>
      <c r="J225" s="90">
        <v>2000000000</v>
      </c>
      <c r="K225" s="90">
        <v>-79.737549000000001</v>
      </c>
      <c r="L225" s="90">
        <v>-69.942909</v>
      </c>
      <c r="N225" s="6">
        <f t="shared" si="39"/>
        <v>4.4444444444444002</v>
      </c>
      <c r="O225" s="6">
        <f t="shared" si="37"/>
        <v>-40.835613000000002</v>
      </c>
    </row>
    <row r="226" spans="2:15" x14ac:dyDescent="0.25">
      <c r="B226" s="90">
        <v>3222222222.2221999</v>
      </c>
      <c r="C226" s="90">
        <v>-73.706397999999993</v>
      </c>
      <c r="D226" s="90">
        <v>-66.339248999999995</v>
      </c>
      <c r="F226" s="6">
        <f t="shared" si="38"/>
        <v>5.6666666666667007</v>
      </c>
      <c r="G226" s="6">
        <f t="shared" si="36"/>
        <v>-48.571376999999998</v>
      </c>
      <c r="J226" s="90">
        <v>3222222222.2221999</v>
      </c>
      <c r="K226" s="90">
        <v>-71.033317999999994</v>
      </c>
      <c r="L226" s="90">
        <v>-62.708202</v>
      </c>
      <c r="N226" s="6">
        <f t="shared" si="39"/>
        <v>5.6666666666667007</v>
      </c>
      <c r="O226" s="6">
        <f t="shared" si="37"/>
        <v>-41.684565999999997</v>
      </c>
    </row>
    <row r="227" spans="2:15" x14ac:dyDescent="0.25">
      <c r="B227" s="90">
        <v>4444444444.4443998</v>
      </c>
      <c r="C227" s="90">
        <v>-68.104607000000001</v>
      </c>
      <c r="D227" s="90">
        <v>-61.847752</v>
      </c>
      <c r="F227" s="6">
        <f t="shared" si="38"/>
        <v>6.8888888888888999</v>
      </c>
      <c r="G227" s="6">
        <f t="shared" si="36"/>
        <v>-48.047043000000002</v>
      </c>
      <c r="J227" s="90">
        <v>4444444444.4443998</v>
      </c>
      <c r="K227" s="90">
        <v>-82.796768</v>
      </c>
      <c r="L227" s="90">
        <v>-74.821944999999999</v>
      </c>
      <c r="N227" s="6">
        <f t="shared" si="39"/>
        <v>6.8888888888888999</v>
      </c>
      <c r="O227" s="6">
        <f t="shared" si="37"/>
        <v>-56.778309</v>
      </c>
    </row>
    <row r="228" spans="2:15" x14ac:dyDescent="0.25">
      <c r="B228" s="90">
        <v>5666666666.6667004</v>
      </c>
      <c r="C228" s="90">
        <v>-60.247954999999997</v>
      </c>
      <c r="D228" s="90">
        <v>-53.948737999999999</v>
      </c>
      <c r="F228" s="6">
        <f t="shared" si="38"/>
        <v>8.1111111111111001</v>
      </c>
      <c r="G228" s="6">
        <f t="shared" si="36"/>
        <v>-45.733547000000002</v>
      </c>
      <c r="J228" s="90">
        <v>5666666666.6667004</v>
      </c>
      <c r="K228" s="90">
        <v>-65.628997999999996</v>
      </c>
      <c r="L228" s="90">
        <v>-57.684635</v>
      </c>
      <c r="N228" s="6">
        <f t="shared" si="39"/>
        <v>8.1111111111111001</v>
      </c>
      <c r="O228" s="6">
        <f t="shared" si="37"/>
        <v>-64.141068000000004</v>
      </c>
    </row>
    <row r="229" spans="2:15" x14ac:dyDescent="0.25">
      <c r="B229" s="90">
        <v>6888888888.8888998</v>
      </c>
      <c r="C229" s="90">
        <v>-63.382914999999997</v>
      </c>
      <c r="D229" s="90">
        <v>-57.060279999999999</v>
      </c>
      <c r="F229" s="6">
        <f t="shared" si="38"/>
        <v>9.3333333333333002</v>
      </c>
      <c r="G229" s="6">
        <f t="shared" si="36"/>
        <v>-53.615443999999997</v>
      </c>
      <c r="J229" s="90">
        <v>6888888888.8888998</v>
      </c>
      <c r="K229" s="90">
        <v>-66.028655999999998</v>
      </c>
      <c r="L229" s="90">
        <v>-58.435478000000003</v>
      </c>
      <c r="N229" s="6">
        <f t="shared" si="39"/>
        <v>9.3333333333333002</v>
      </c>
      <c r="O229" s="6">
        <f t="shared" si="37"/>
        <v>-58.105038</v>
      </c>
    </row>
    <row r="230" spans="2:15" x14ac:dyDescent="0.25">
      <c r="B230" s="90">
        <v>8111111111.1111002</v>
      </c>
      <c r="C230" s="90">
        <v>-60.789302999999997</v>
      </c>
      <c r="D230" s="90">
        <v>-54.209522</v>
      </c>
      <c r="F230" s="6">
        <f t="shared" si="38"/>
        <v>10.555555555555999</v>
      </c>
      <c r="G230" s="6">
        <f t="shared" si="36"/>
        <v>-48.770802000000003</v>
      </c>
      <c r="J230" s="90">
        <v>8111111111.1111002</v>
      </c>
      <c r="K230" s="90">
        <v>-64.577087000000006</v>
      </c>
      <c r="L230" s="90">
        <v>-56.524853</v>
      </c>
      <c r="N230" s="6">
        <f t="shared" si="39"/>
        <v>10.555555555555999</v>
      </c>
      <c r="O230" s="6">
        <f t="shared" si="37"/>
        <v>-56.822319</v>
      </c>
    </row>
    <row r="231" spans="2:15" x14ac:dyDescent="0.25">
      <c r="B231" s="90">
        <v>9333333333.3332996</v>
      </c>
      <c r="C231" s="90">
        <v>-58.138336000000002</v>
      </c>
      <c r="D231" s="90">
        <v>-51.229992000000003</v>
      </c>
      <c r="F231" s="6">
        <f t="shared" si="38"/>
        <v>11.777777777778001</v>
      </c>
      <c r="G231" s="6">
        <f t="shared" si="36"/>
        <v>-45.373038999999999</v>
      </c>
      <c r="J231" s="90">
        <v>9333333333.3332996</v>
      </c>
      <c r="K231" s="90">
        <v>-67.251823000000002</v>
      </c>
      <c r="L231" s="90">
        <v>-59.245345999999998</v>
      </c>
      <c r="N231" s="6">
        <f t="shared" si="39"/>
        <v>11.777777777778001</v>
      </c>
      <c r="O231" s="6">
        <f t="shared" si="37"/>
        <v>-50.291130000000003</v>
      </c>
    </row>
    <row r="232" spans="2:15" x14ac:dyDescent="0.25">
      <c r="B232" s="90">
        <v>10555555555.556</v>
      </c>
      <c r="C232" s="90">
        <v>-62.385899000000002</v>
      </c>
      <c r="D232" s="90">
        <v>-55.635066999999999</v>
      </c>
      <c r="F232" s="6">
        <f t="shared" si="38"/>
        <v>13</v>
      </c>
      <c r="G232" s="6">
        <f t="shared" si="36"/>
        <v>-58.107242999999997</v>
      </c>
      <c r="J232" s="90">
        <v>10555555555.556</v>
      </c>
      <c r="K232" s="90">
        <v>-66.615348999999995</v>
      </c>
      <c r="L232" s="90">
        <v>-58.190136000000003</v>
      </c>
      <c r="N232" s="6">
        <f t="shared" si="39"/>
        <v>13</v>
      </c>
      <c r="O232" s="6">
        <f t="shared" si="37"/>
        <v>-51.520629999999997</v>
      </c>
    </row>
    <row r="233" spans="2:15" x14ac:dyDescent="0.25">
      <c r="B233" s="90">
        <v>11777777777.778</v>
      </c>
      <c r="C233" s="90">
        <v>-64.954993999999999</v>
      </c>
      <c r="D233" s="90">
        <v>-57.575195000000001</v>
      </c>
      <c r="F233" s="6">
        <f t="shared" si="38"/>
        <v>14.222222222221999</v>
      </c>
      <c r="G233" s="6">
        <f t="shared" si="36"/>
        <v>-55.49044</v>
      </c>
      <c r="J233" s="90">
        <v>11777777777.778</v>
      </c>
      <c r="K233" s="90">
        <v>-69.673873999999998</v>
      </c>
      <c r="L233" s="90">
        <v>-60.637287000000001</v>
      </c>
      <c r="N233" s="6">
        <f t="shared" si="39"/>
        <v>14.222222222221999</v>
      </c>
      <c r="O233" s="6">
        <f t="shared" si="37"/>
        <v>-44.072448999999999</v>
      </c>
    </row>
    <row r="234" spans="2:15" x14ac:dyDescent="0.25">
      <c r="B234" s="90">
        <v>13000000000</v>
      </c>
      <c r="C234" s="90">
        <v>-67.614081999999996</v>
      </c>
      <c r="D234" s="90">
        <v>-60.772883999999998</v>
      </c>
      <c r="F234" s="6">
        <f t="shared" si="38"/>
        <v>15.444444444444001</v>
      </c>
      <c r="G234" s="6">
        <f t="shared" si="36"/>
        <v>-48.242503999999997</v>
      </c>
      <c r="J234" s="90">
        <v>13000000000</v>
      </c>
      <c r="K234" s="90">
        <v>-85.217444999999998</v>
      </c>
      <c r="L234" s="90">
        <v>-76.287582</v>
      </c>
      <c r="N234" s="6">
        <f t="shared" si="39"/>
        <v>15.444444444444001</v>
      </c>
      <c r="O234" s="6">
        <f t="shared" si="37"/>
        <v>-49.614502000000002</v>
      </c>
    </row>
    <row r="235" spans="2:15" x14ac:dyDescent="0.25">
      <c r="B235" s="90">
        <v>14222222222.222</v>
      </c>
      <c r="C235" s="90">
        <v>-69.753647000000001</v>
      </c>
      <c r="D235" s="90">
        <v>-63.166804999999997</v>
      </c>
      <c r="F235" s="6">
        <f t="shared" si="38"/>
        <v>16.666666666666998</v>
      </c>
      <c r="G235" s="6">
        <f t="shared" si="36"/>
        <v>-51.273147999999999</v>
      </c>
      <c r="J235" s="90">
        <v>14222222222.222</v>
      </c>
      <c r="K235" s="90">
        <v>-95.147521999999995</v>
      </c>
      <c r="L235" s="90">
        <v>-86.287970999999999</v>
      </c>
      <c r="N235" s="6">
        <f t="shared" si="39"/>
        <v>16.666666666666998</v>
      </c>
      <c r="O235" s="6">
        <f t="shared" si="37"/>
        <v>-50.02422</v>
      </c>
    </row>
    <row r="236" spans="2:15" x14ac:dyDescent="0.25">
      <c r="B236" s="90">
        <v>15444444444.444</v>
      </c>
      <c r="C236" s="90">
        <v>-77.250731999999999</v>
      </c>
      <c r="D236" s="90">
        <v>-70.691322</v>
      </c>
      <c r="F236" s="6">
        <f t="shared" si="38"/>
        <v>17.888888888888999</v>
      </c>
      <c r="G236" s="6">
        <f t="shared" si="36"/>
        <v>-41.900936000000002</v>
      </c>
      <c r="J236" s="90">
        <v>15444444444.444</v>
      </c>
      <c r="K236" s="90">
        <v>-73.294189000000003</v>
      </c>
      <c r="L236" s="90">
        <v>-64.807816000000003</v>
      </c>
      <c r="N236" s="6">
        <f t="shared" si="39"/>
        <v>17.888888888888999</v>
      </c>
      <c r="O236" s="6">
        <f t="shared" si="37"/>
        <v>-47.792895999999999</v>
      </c>
    </row>
    <row r="237" spans="2:15" x14ac:dyDescent="0.25">
      <c r="B237" s="90">
        <v>16666666666.667</v>
      </c>
      <c r="C237" s="90">
        <v>-84.955665999999994</v>
      </c>
      <c r="D237" s="90">
        <v>-77.592940999999996</v>
      </c>
      <c r="F237" s="6">
        <f t="shared" si="38"/>
        <v>19.111111111111001</v>
      </c>
      <c r="G237" s="6">
        <f t="shared" si="36"/>
        <v>-44.477252999999997</v>
      </c>
      <c r="J237" s="90">
        <v>16666666666.667</v>
      </c>
      <c r="K237" s="90">
        <v>-65.998137999999997</v>
      </c>
      <c r="L237" s="90">
        <v>-57.395015999999998</v>
      </c>
      <c r="N237" s="6">
        <f t="shared" si="39"/>
        <v>19.111111111111001</v>
      </c>
      <c r="O237" s="6">
        <f t="shared" si="37"/>
        <v>-44.500725000000003</v>
      </c>
    </row>
    <row r="238" spans="2:15" x14ac:dyDescent="0.25">
      <c r="B238" s="90">
        <v>17888888888.889</v>
      </c>
      <c r="C238" s="90">
        <v>-72.779587000000006</v>
      </c>
      <c r="D238" s="90">
        <v>-64.644042999999996</v>
      </c>
      <c r="F238" s="6">
        <f t="shared" si="38"/>
        <v>20.333333333333002</v>
      </c>
      <c r="G238" s="6">
        <f t="shared" si="36"/>
        <v>-44.177596999999999</v>
      </c>
      <c r="J238" s="90">
        <v>17888888888.889</v>
      </c>
      <c r="K238" s="90">
        <v>-73.287514000000002</v>
      </c>
      <c r="L238" s="90">
        <v>-64.063713000000007</v>
      </c>
      <c r="N238" s="6">
        <f t="shared" si="39"/>
        <v>20.333333333333002</v>
      </c>
      <c r="O238" s="6">
        <f t="shared" si="37"/>
        <v>-38.590125999999998</v>
      </c>
    </row>
    <row r="239" spans="2:15" x14ac:dyDescent="0.25">
      <c r="B239" s="90">
        <v>19111111111.111</v>
      </c>
      <c r="C239" s="90">
        <v>-64.742446999999999</v>
      </c>
      <c r="D239" s="90">
        <v>-55.960270000000001</v>
      </c>
      <c r="F239" s="6">
        <f t="shared" si="38"/>
        <v>21.555555555556001</v>
      </c>
      <c r="G239" s="6">
        <f t="shared" si="36"/>
        <v>-53.097484999999999</v>
      </c>
      <c r="J239" s="90">
        <v>19111111111.111</v>
      </c>
      <c r="K239" s="90">
        <v>-65.026984999999996</v>
      </c>
      <c r="L239" s="90">
        <v>-54.235199000000001</v>
      </c>
      <c r="N239" s="6">
        <f t="shared" si="39"/>
        <v>21.555555555556001</v>
      </c>
      <c r="O239" s="6">
        <f t="shared" si="37"/>
        <v>-37.112366000000002</v>
      </c>
    </row>
    <row r="240" spans="2:15" x14ac:dyDescent="0.25">
      <c r="B240" s="90">
        <v>20333333333.333</v>
      </c>
      <c r="C240" s="90">
        <v>-61.693451000000003</v>
      </c>
      <c r="D240" s="90">
        <v>-52.184975000000001</v>
      </c>
      <c r="F240" s="6">
        <f t="shared" si="38"/>
        <v>22.777777777777999</v>
      </c>
      <c r="G240" s="6">
        <f t="shared" si="36"/>
        <v>-41.725276999999998</v>
      </c>
      <c r="J240" s="90">
        <v>20333333333.333</v>
      </c>
      <c r="K240" s="90">
        <v>-66.682357999999994</v>
      </c>
      <c r="L240" s="90">
        <v>-56.328037000000002</v>
      </c>
      <c r="N240" s="6">
        <f t="shared" si="39"/>
        <v>22.777777777777999</v>
      </c>
      <c r="O240" s="6">
        <f t="shared" si="37"/>
        <v>-40.840214000000003</v>
      </c>
    </row>
    <row r="241" spans="2:16" x14ac:dyDescent="0.25">
      <c r="B241" s="90">
        <v>21555555555.556</v>
      </c>
      <c r="C241" s="90">
        <v>-66.110366999999997</v>
      </c>
      <c r="D241" s="90">
        <v>-55.983665000000002</v>
      </c>
      <c r="F241" s="6">
        <f t="shared" si="38"/>
        <v>24</v>
      </c>
      <c r="G241" s="6">
        <f t="shared" si="36"/>
        <v>-33.846020000000003</v>
      </c>
      <c r="J241" s="90">
        <v>21555555555.556</v>
      </c>
      <c r="K241" s="90">
        <v>-68.523064000000005</v>
      </c>
      <c r="L241" s="90">
        <v>-58.517712000000003</v>
      </c>
      <c r="N241" s="6">
        <f t="shared" si="39"/>
        <v>24</v>
      </c>
      <c r="O241" s="6">
        <f t="shared" si="37"/>
        <v>-50.916148999999997</v>
      </c>
    </row>
    <row r="242" spans="2:16" x14ac:dyDescent="0.25">
      <c r="B242" s="90">
        <v>22777777777.778</v>
      </c>
      <c r="C242" s="90">
        <v>-66.612647999999993</v>
      </c>
      <c r="D242" s="90">
        <v>-56.266804</v>
      </c>
      <c r="F242" s="6" t="s">
        <v>21</v>
      </c>
      <c r="J242" s="90">
        <v>22777777777.778</v>
      </c>
      <c r="K242" s="90">
        <v>-69.193611000000004</v>
      </c>
      <c r="L242" s="90">
        <v>-58.476601000000002</v>
      </c>
      <c r="N242" s="6" t="s">
        <v>21</v>
      </c>
    </row>
    <row r="243" spans="2:16" x14ac:dyDescent="0.25">
      <c r="B243" s="90">
        <v>24000000000</v>
      </c>
      <c r="C243" s="90">
        <v>-71.397385</v>
      </c>
      <c r="D243" s="90">
        <v>-60.153111000000003</v>
      </c>
      <c r="J243" s="90">
        <v>24000000000</v>
      </c>
      <c r="K243" s="90">
        <v>-75.876487999999995</v>
      </c>
      <c r="L243" s="90">
        <v>-62.279269999999997</v>
      </c>
    </row>
    <row r="244" spans="2:16" x14ac:dyDescent="0.25">
      <c r="B244" s="90" t="s">
        <v>21</v>
      </c>
      <c r="C244" s="90"/>
      <c r="D244" s="90"/>
      <c r="J244" s="90" t="s">
        <v>21</v>
      </c>
      <c r="K244" s="90"/>
      <c r="L244" s="90"/>
    </row>
    <row r="245" spans="2:16" x14ac:dyDescent="0.25">
      <c r="B245" s="90"/>
      <c r="C245" s="90"/>
      <c r="D245" s="90"/>
      <c r="F245" s="6" t="s">
        <v>31</v>
      </c>
      <c r="J245" s="90"/>
      <c r="K245" s="90"/>
      <c r="L245" s="90"/>
      <c r="N245" s="6" t="s">
        <v>31</v>
      </c>
    </row>
    <row r="246" spans="2:16" ht="15.75" x14ac:dyDescent="0.25">
      <c r="B246" s="90"/>
      <c r="C246" s="90"/>
      <c r="D246" s="90"/>
      <c r="F246" s="6" t="s">
        <v>19</v>
      </c>
      <c r="G246" s="6" t="str">
        <f t="shared" ref="G246:G265" si="40">D272</f>
        <v>3Ix2L dBc(DB)</v>
      </c>
      <c r="H246" s="35">
        <v>3</v>
      </c>
      <c r="J246" s="90"/>
      <c r="K246" s="90"/>
      <c r="L246" s="90"/>
      <c r="N246" s="6" t="s">
        <v>19</v>
      </c>
      <c r="O246" s="6" t="str">
        <f t="shared" ref="O246:O265" si="41">L272</f>
        <v>3Ix2L dBc(DB)</v>
      </c>
      <c r="P246" s="35">
        <v>3</v>
      </c>
    </row>
    <row r="247" spans="2:16" ht="15.75" x14ac:dyDescent="0.25">
      <c r="B247" s="90" t="s">
        <v>30</v>
      </c>
      <c r="C247" s="90"/>
      <c r="D247" s="90"/>
      <c r="F247" s="6">
        <f t="shared" ref="F247:F265" si="42">B273/1000000000</f>
        <v>2</v>
      </c>
      <c r="G247" s="6">
        <f t="shared" si="40"/>
        <v>-48.817737999999999</v>
      </c>
      <c r="H247" s="36">
        <f>ABS(AVERAGE(G247:G265)-(H246-1)*15)</f>
        <v>85.549174315789486</v>
      </c>
      <c r="J247" s="90" t="s">
        <v>30</v>
      </c>
      <c r="K247" s="90"/>
      <c r="L247" s="90"/>
      <c r="N247" s="6">
        <f t="shared" ref="N247:N265" si="43">J273/1000000000</f>
        <v>2</v>
      </c>
      <c r="O247" s="6">
        <f t="shared" si="41"/>
        <v>-70.655281000000002</v>
      </c>
      <c r="P247" s="36">
        <f>ABS(AVERAGE(O247:O265)-(P246-1)*15)</f>
        <v>94.39944821052633</v>
      </c>
    </row>
    <row r="248" spans="2:16" x14ac:dyDescent="0.25">
      <c r="B248" s="90" t="s">
        <v>19</v>
      </c>
      <c r="C248" s="90" t="s">
        <v>311</v>
      </c>
      <c r="D248" s="90" t="s">
        <v>312</v>
      </c>
      <c r="F248" s="6">
        <f t="shared" si="42"/>
        <v>3.2222222222222001</v>
      </c>
      <c r="G248" s="6">
        <f t="shared" si="40"/>
        <v>-45.883372999999999</v>
      </c>
      <c r="J248" s="90" t="s">
        <v>19</v>
      </c>
      <c r="K248" s="90" t="s">
        <v>311</v>
      </c>
      <c r="L248" s="90" t="s">
        <v>312</v>
      </c>
      <c r="N248" s="6">
        <f t="shared" si="43"/>
        <v>3.2222222222222001</v>
      </c>
      <c r="O248" s="6">
        <f t="shared" si="41"/>
        <v>-75.285445999999993</v>
      </c>
    </row>
    <row r="249" spans="2:16" x14ac:dyDescent="0.25">
      <c r="B249" s="90">
        <v>2000000000</v>
      </c>
      <c r="C249" s="90">
        <v>-40.149901999999997</v>
      </c>
      <c r="D249" s="90">
        <v>-33.915134000000002</v>
      </c>
      <c r="F249" s="6">
        <f t="shared" si="42"/>
        <v>4.4444444444444002</v>
      </c>
      <c r="G249" s="6">
        <f t="shared" si="40"/>
        <v>-44.693809999999999</v>
      </c>
      <c r="J249" s="90">
        <v>2000000000</v>
      </c>
      <c r="K249" s="90">
        <v>-54.266075000000001</v>
      </c>
      <c r="L249" s="90">
        <v>-44.471435999999997</v>
      </c>
      <c r="N249" s="6">
        <f t="shared" si="43"/>
        <v>4.4444444444444002</v>
      </c>
      <c r="O249" s="6">
        <f t="shared" si="41"/>
        <v>-53.520977000000002</v>
      </c>
    </row>
    <row r="250" spans="2:16" x14ac:dyDescent="0.25">
      <c r="B250" s="90">
        <v>3222222222.2221999</v>
      </c>
      <c r="C250" s="90">
        <v>-47.018574000000001</v>
      </c>
      <c r="D250" s="90">
        <v>-39.651428000000003</v>
      </c>
      <c r="F250" s="6">
        <f t="shared" si="42"/>
        <v>5.6666666666667007</v>
      </c>
      <c r="G250" s="6">
        <f t="shared" si="40"/>
        <v>-54.178516000000002</v>
      </c>
      <c r="J250" s="90">
        <v>3222222222.2221999</v>
      </c>
      <c r="K250" s="90">
        <v>-50.351868000000003</v>
      </c>
      <c r="L250" s="90">
        <v>-42.026749000000002</v>
      </c>
      <c r="N250" s="6">
        <f t="shared" si="43"/>
        <v>5.6666666666667007</v>
      </c>
      <c r="O250" s="6">
        <f t="shared" si="41"/>
        <v>-62.326504</v>
      </c>
    </row>
    <row r="251" spans="2:16" x14ac:dyDescent="0.25">
      <c r="B251" s="90">
        <v>4444444444.4443998</v>
      </c>
      <c r="C251" s="90">
        <v>-50.617427999999997</v>
      </c>
      <c r="D251" s="90">
        <v>-44.360568999999998</v>
      </c>
      <c r="F251" s="6">
        <f t="shared" si="42"/>
        <v>6.8888888888888999</v>
      </c>
      <c r="G251" s="6">
        <f t="shared" si="40"/>
        <v>-54.928471000000002</v>
      </c>
      <c r="J251" s="90">
        <v>4444444444.4443998</v>
      </c>
      <c r="K251" s="90">
        <v>-48.810431999999999</v>
      </c>
      <c r="L251" s="90">
        <v>-40.835613000000002</v>
      </c>
      <c r="N251" s="6">
        <f t="shared" si="43"/>
        <v>6.8888888888888999</v>
      </c>
      <c r="O251" s="6">
        <f t="shared" si="41"/>
        <v>-58.105057000000002</v>
      </c>
    </row>
    <row r="252" spans="2:16" x14ac:dyDescent="0.25">
      <c r="B252" s="90">
        <v>5666666666.6667004</v>
      </c>
      <c r="C252" s="90">
        <v>-54.870593999999997</v>
      </c>
      <c r="D252" s="90">
        <v>-48.571376999999998</v>
      </c>
      <c r="F252" s="6">
        <f t="shared" si="42"/>
        <v>8.1111111111111001</v>
      </c>
      <c r="G252" s="6">
        <f t="shared" si="40"/>
        <v>-53.948836999999997</v>
      </c>
      <c r="J252" s="90">
        <v>5666666666.6667004</v>
      </c>
      <c r="K252" s="90">
        <v>-49.628928999999999</v>
      </c>
      <c r="L252" s="90">
        <v>-41.684565999999997</v>
      </c>
      <c r="N252" s="6">
        <f t="shared" si="43"/>
        <v>8.1111111111111001</v>
      </c>
      <c r="O252" s="6">
        <f t="shared" si="41"/>
        <v>-64.288062999999994</v>
      </c>
    </row>
    <row r="253" spans="2:16" x14ac:dyDescent="0.25">
      <c r="B253" s="90">
        <v>6888888888.8888998</v>
      </c>
      <c r="C253" s="90">
        <v>-54.369678</v>
      </c>
      <c r="D253" s="90">
        <v>-48.047043000000002</v>
      </c>
      <c r="F253" s="6">
        <f t="shared" si="42"/>
        <v>9.3333333333333002</v>
      </c>
      <c r="G253" s="6">
        <f t="shared" si="40"/>
        <v>-50.487862</v>
      </c>
      <c r="J253" s="90">
        <v>6888888888.8888998</v>
      </c>
      <c r="K253" s="90">
        <v>-64.371489999999994</v>
      </c>
      <c r="L253" s="90">
        <v>-56.778309</v>
      </c>
      <c r="N253" s="6">
        <f t="shared" si="43"/>
        <v>9.3333333333333002</v>
      </c>
      <c r="O253" s="6">
        <f t="shared" si="41"/>
        <v>-66.317413000000002</v>
      </c>
    </row>
    <row r="254" spans="2:16" x14ac:dyDescent="0.25">
      <c r="B254" s="90">
        <v>8111111111.1111002</v>
      </c>
      <c r="C254" s="90">
        <v>-52.313327999999998</v>
      </c>
      <c r="D254" s="90">
        <v>-45.733547000000002</v>
      </c>
      <c r="F254" s="6">
        <f t="shared" si="42"/>
        <v>10.555555555555999</v>
      </c>
      <c r="G254" s="6">
        <f t="shared" si="40"/>
        <v>-57.895797999999999</v>
      </c>
      <c r="J254" s="90">
        <v>8111111111.1111002</v>
      </c>
      <c r="K254" s="90">
        <v>-72.193297999999999</v>
      </c>
      <c r="L254" s="90">
        <v>-64.141068000000004</v>
      </c>
      <c r="N254" s="6">
        <f t="shared" si="43"/>
        <v>10.555555555555999</v>
      </c>
      <c r="O254" s="6">
        <f t="shared" si="41"/>
        <v>-64.262237999999996</v>
      </c>
    </row>
    <row r="255" spans="2:16" x14ac:dyDescent="0.25">
      <c r="B255" s="90">
        <v>9333333333.3332996</v>
      </c>
      <c r="C255" s="90">
        <v>-60.523788000000003</v>
      </c>
      <c r="D255" s="90">
        <v>-53.615443999999997</v>
      </c>
      <c r="F255" s="6">
        <f t="shared" si="42"/>
        <v>11.777777777778001</v>
      </c>
      <c r="G255" s="6">
        <f t="shared" si="40"/>
        <v>-55.740535999999999</v>
      </c>
      <c r="J255" s="90">
        <v>9333333333.3332996</v>
      </c>
      <c r="K255" s="90">
        <v>-66.111510999999993</v>
      </c>
      <c r="L255" s="90">
        <v>-58.105038</v>
      </c>
      <c r="N255" s="6">
        <f t="shared" si="43"/>
        <v>11.777777777778001</v>
      </c>
      <c r="O255" s="6">
        <f t="shared" si="41"/>
        <v>-70.661118000000002</v>
      </c>
    </row>
    <row r="256" spans="2:16" x14ac:dyDescent="0.25">
      <c r="B256" s="90">
        <v>10555555555.556</v>
      </c>
      <c r="C256" s="90">
        <v>-55.521628999999997</v>
      </c>
      <c r="D256" s="90">
        <v>-48.770802000000003</v>
      </c>
      <c r="F256" s="6">
        <f t="shared" si="42"/>
        <v>13</v>
      </c>
      <c r="G256" s="6">
        <f t="shared" si="40"/>
        <v>-57.141514000000001</v>
      </c>
      <c r="J256" s="90">
        <v>10555555555.556</v>
      </c>
      <c r="K256" s="90">
        <v>-65.247535999999997</v>
      </c>
      <c r="L256" s="90">
        <v>-56.822319</v>
      </c>
      <c r="N256" s="6">
        <f t="shared" si="43"/>
        <v>13</v>
      </c>
      <c r="O256" s="6">
        <f t="shared" si="41"/>
        <v>-62.684395000000002</v>
      </c>
    </row>
    <row r="257" spans="2:16" x14ac:dyDescent="0.25">
      <c r="B257" s="90">
        <v>11777777777.778</v>
      </c>
      <c r="C257" s="90">
        <v>-52.752837999999997</v>
      </c>
      <c r="D257" s="90">
        <v>-45.373038999999999</v>
      </c>
      <c r="F257" s="6">
        <f t="shared" si="42"/>
        <v>14.222222222221999</v>
      </c>
      <c r="G257" s="6">
        <f t="shared" si="40"/>
        <v>-61.872757</v>
      </c>
      <c r="J257" s="90">
        <v>11777777777.778</v>
      </c>
      <c r="K257" s="90">
        <v>-59.327717</v>
      </c>
      <c r="L257" s="90">
        <v>-50.291130000000003</v>
      </c>
      <c r="N257" s="6">
        <f t="shared" si="43"/>
        <v>14.222222222221999</v>
      </c>
      <c r="O257" s="6">
        <f t="shared" si="41"/>
        <v>-65.474181999999999</v>
      </c>
    </row>
    <row r="258" spans="2:16" x14ac:dyDescent="0.25">
      <c r="B258" s="90">
        <v>13000000000</v>
      </c>
      <c r="C258" s="90">
        <v>-64.948441000000003</v>
      </c>
      <c r="D258" s="90">
        <v>-58.107242999999997</v>
      </c>
      <c r="F258" s="6">
        <f t="shared" si="42"/>
        <v>15.444444444444001</v>
      </c>
      <c r="G258" s="6">
        <f t="shared" si="40"/>
        <v>-66.266884000000005</v>
      </c>
      <c r="J258" s="90">
        <v>13000000000</v>
      </c>
      <c r="K258" s="90">
        <v>-60.450488999999997</v>
      </c>
      <c r="L258" s="90">
        <v>-51.520629999999997</v>
      </c>
      <c r="N258" s="6">
        <f t="shared" si="43"/>
        <v>15.444444444444001</v>
      </c>
      <c r="O258" s="6">
        <f t="shared" si="41"/>
        <v>-73.441695999999993</v>
      </c>
    </row>
    <row r="259" spans="2:16" x14ac:dyDescent="0.25">
      <c r="B259" s="90">
        <v>14222222222.222</v>
      </c>
      <c r="C259" s="90">
        <v>-62.077278</v>
      </c>
      <c r="D259" s="90">
        <v>-55.49044</v>
      </c>
      <c r="F259" s="6">
        <f t="shared" si="42"/>
        <v>16.666666666666998</v>
      </c>
      <c r="G259" s="6">
        <f t="shared" si="40"/>
        <v>-62.759678000000001</v>
      </c>
      <c r="J259" s="90">
        <v>14222222222.222</v>
      </c>
      <c r="K259" s="90">
        <v>-52.931998999999998</v>
      </c>
      <c r="L259" s="90">
        <v>-44.072448999999999</v>
      </c>
      <c r="N259" s="6">
        <f t="shared" si="43"/>
        <v>16.666666666666998</v>
      </c>
      <c r="O259" s="6">
        <f t="shared" si="41"/>
        <v>-64.293166999999997</v>
      </c>
    </row>
    <row r="260" spans="2:16" x14ac:dyDescent="0.25">
      <c r="B260" s="90">
        <v>15444444444.444</v>
      </c>
      <c r="C260" s="90">
        <v>-54.801913999999996</v>
      </c>
      <c r="D260" s="90">
        <v>-48.242503999999997</v>
      </c>
      <c r="F260" s="6">
        <f t="shared" si="42"/>
        <v>17.888888888888999</v>
      </c>
      <c r="G260" s="6">
        <f t="shared" si="40"/>
        <v>-58.839503999999998</v>
      </c>
      <c r="J260" s="90">
        <v>15444444444.444</v>
      </c>
      <c r="K260" s="90">
        <v>-58.100872000000003</v>
      </c>
      <c r="L260" s="90">
        <v>-49.614502000000002</v>
      </c>
      <c r="N260" s="6">
        <f t="shared" si="43"/>
        <v>17.888888888888999</v>
      </c>
      <c r="O260" s="6">
        <f t="shared" si="41"/>
        <v>-63.452601999999999</v>
      </c>
    </row>
    <row r="261" spans="2:16" x14ac:dyDescent="0.25">
      <c r="B261" s="90">
        <v>16666666666.667</v>
      </c>
      <c r="C261" s="90">
        <v>-58.635876000000003</v>
      </c>
      <c r="D261" s="90">
        <v>-51.273147999999999</v>
      </c>
      <c r="F261" s="6">
        <f t="shared" si="42"/>
        <v>19.111111111111001</v>
      </c>
      <c r="G261" s="6">
        <f t="shared" si="40"/>
        <v>-60.03022</v>
      </c>
      <c r="J261" s="90">
        <v>16666666666.667</v>
      </c>
      <c r="K261" s="90">
        <v>-58.627346000000003</v>
      </c>
      <c r="L261" s="90">
        <v>-50.02422</v>
      </c>
      <c r="N261" s="6">
        <f t="shared" si="43"/>
        <v>19.111111111111001</v>
      </c>
      <c r="O261" s="6">
        <f t="shared" si="41"/>
        <v>-62.468960000000003</v>
      </c>
    </row>
    <row r="262" spans="2:16" x14ac:dyDescent="0.25">
      <c r="B262" s="90">
        <v>17888888888.889</v>
      </c>
      <c r="C262" s="90">
        <v>-50.036487999999999</v>
      </c>
      <c r="D262" s="90">
        <v>-41.900936000000002</v>
      </c>
      <c r="F262" s="6">
        <f t="shared" si="42"/>
        <v>20.333333333333002</v>
      </c>
      <c r="G262" s="6">
        <f t="shared" si="40"/>
        <v>-65.689423000000005</v>
      </c>
      <c r="J262" s="90">
        <v>17888888888.889</v>
      </c>
      <c r="K262" s="90">
        <v>-57.016700999999998</v>
      </c>
      <c r="L262" s="90">
        <v>-47.792895999999999</v>
      </c>
      <c r="N262" s="6">
        <f t="shared" si="43"/>
        <v>20.333333333333002</v>
      </c>
      <c r="O262" s="6">
        <f t="shared" si="41"/>
        <v>-60.216380999999998</v>
      </c>
    </row>
    <row r="263" spans="2:16" x14ac:dyDescent="0.25">
      <c r="B263" s="90">
        <v>19111111111.111</v>
      </c>
      <c r="C263" s="90">
        <v>-53.259430000000002</v>
      </c>
      <c r="D263" s="90">
        <v>-44.477252999999997</v>
      </c>
      <c r="F263" s="6">
        <f t="shared" si="42"/>
        <v>21.555555555556001</v>
      </c>
      <c r="G263" s="6">
        <f t="shared" si="40"/>
        <v>-55.535052999999998</v>
      </c>
      <c r="J263" s="90">
        <v>19111111111.111</v>
      </c>
      <c r="K263" s="90">
        <v>-55.292510999999998</v>
      </c>
      <c r="L263" s="90">
        <v>-44.500725000000003</v>
      </c>
      <c r="N263" s="6">
        <f t="shared" si="43"/>
        <v>21.555555555556001</v>
      </c>
      <c r="O263" s="6">
        <f t="shared" si="41"/>
        <v>-64.557274000000007</v>
      </c>
    </row>
    <row r="264" spans="2:16" x14ac:dyDescent="0.25">
      <c r="B264" s="90">
        <v>20333333333.333</v>
      </c>
      <c r="C264" s="90">
        <v>-53.686073</v>
      </c>
      <c r="D264" s="90">
        <v>-44.177596999999999</v>
      </c>
      <c r="F264" s="6">
        <f t="shared" si="42"/>
        <v>22.777777777777999</v>
      </c>
      <c r="G264" s="6">
        <f t="shared" si="40"/>
        <v>-48.412815000000002</v>
      </c>
      <c r="J264" s="90">
        <v>20333333333.333</v>
      </c>
      <c r="K264" s="90">
        <v>-48.944443</v>
      </c>
      <c r="L264" s="90">
        <v>-38.590125999999998</v>
      </c>
      <c r="N264" s="6">
        <f t="shared" si="43"/>
        <v>22.777777777777999</v>
      </c>
      <c r="O264" s="6">
        <f t="shared" si="41"/>
        <v>-59.695396000000002</v>
      </c>
    </row>
    <row r="265" spans="2:16" x14ac:dyDescent="0.25">
      <c r="B265" s="90">
        <v>21555555555.556</v>
      </c>
      <c r="C265" s="90">
        <v>-63.224186000000003</v>
      </c>
      <c r="D265" s="90">
        <v>-53.097484999999999</v>
      </c>
      <c r="F265" s="6">
        <f t="shared" si="42"/>
        <v>24</v>
      </c>
      <c r="G265" s="6">
        <f t="shared" si="40"/>
        <v>-52.311523000000001</v>
      </c>
      <c r="J265" s="90">
        <v>21555555555.556</v>
      </c>
      <c r="K265" s="90">
        <v>-47.117722000000001</v>
      </c>
      <c r="L265" s="90">
        <v>-37.112366000000002</v>
      </c>
      <c r="N265" s="6">
        <f t="shared" si="43"/>
        <v>24</v>
      </c>
      <c r="O265" s="6">
        <f t="shared" si="41"/>
        <v>-61.883366000000002</v>
      </c>
    </row>
    <row r="266" spans="2:16" x14ac:dyDescent="0.25">
      <c r="B266" s="90">
        <v>22777777777.778</v>
      </c>
      <c r="C266" s="90">
        <v>-52.071128999999999</v>
      </c>
      <c r="D266" s="90">
        <v>-41.725276999999998</v>
      </c>
      <c r="F266" s="6" t="s">
        <v>21</v>
      </c>
      <c r="J266" s="90">
        <v>22777777777.778</v>
      </c>
      <c r="K266" s="90">
        <v>-51.557223999999998</v>
      </c>
      <c r="L266" s="90">
        <v>-40.840214000000003</v>
      </c>
      <c r="N266" s="6" t="s">
        <v>21</v>
      </c>
    </row>
    <row r="267" spans="2:16" x14ac:dyDescent="0.25">
      <c r="B267" s="90">
        <v>24000000000</v>
      </c>
      <c r="C267" s="90">
        <v>-45.090297999999997</v>
      </c>
      <c r="D267" s="90">
        <v>-33.846020000000003</v>
      </c>
      <c r="J267" s="90">
        <v>24000000000</v>
      </c>
      <c r="K267" s="90">
        <v>-64.513373999999999</v>
      </c>
      <c r="L267" s="90">
        <v>-50.916148999999997</v>
      </c>
    </row>
    <row r="268" spans="2:16" x14ac:dyDescent="0.25">
      <c r="B268" s="90" t="s">
        <v>21</v>
      </c>
      <c r="C268" s="90"/>
      <c r="D268" s="90"/>
      <c r="J268" s="90" t="s">
        <v>21</v>
      </c>
      <c r="K268" s="90"/>
      <c r="L268" s="90"/>
    </row>
    <row r="269" spans="2:16" x14ac:dyDescent="0.25">
      <c r="B269" s="90"/>
      <c r="C269" s="90"/>
      <c r="D269" s="90"/>
      <c r="F269" s="6" t="s">
        <v>32</v>
      </c>
      <c r="J269" s="90"/>
      <c r="K269" s="90"/>
      <c r="L269" s="90"/>
      <c r="N269" s="6" t="s">
        <v>32</v>
      </c>
    </row>
    <row r="270" spans="2:16" ht="15.75" x14ac:dyDescent="0.25">
      <c r="B270" s="90"/>
      <c r="C270" s="90"/>
      <c r="D270" s="90"/>
      <c r="F270" s="6" t="s">
        <v>19</v>
      </c>
      <c r="G270" s="6" t="str">
        <f t="shared" ref="G270:G289" si="44">D296</f>
        <v>3Ix3L dBc(DB)</v>
      </c>
      <c r="H270" s="35">
        <v>3</v>
      </c>
      <c r="J270" s="90"/>
      <c r="K270" s="90"/>
      <c r="L270" s="90"/>
      <c r="N270" s="6" t="s">
        <v>19</v>
      </c>
      <c r="O270" s="6" t="str">
        <f t="shared" ref="O270:O289" si="45">L296</f>
        <v>3Ix3L dBc(DB)</v>
      </c>
      <c r="P270" s="35">
        <v>3</v>
      </c>
    </row>
    <row r="271" spans="2:16" ht="15.75" x14ac:dyDescent="0.25">
      <c r="B271" s="90" t="s">
        <v>31</v>
      </c>
      <c r="C271" s="90"/>
      <c r="D271" s="90"/>
      <c r="F271" s="6">
        <f t="shared" ref="F271:F289" si="46">B297/1000000000</f>
        <v>2</v>
      </c>
      <c r="G271" s="6">
        <f t="shared" si="44"/>
        <v>-38.660277999999998</v>
      </c>
      <c r="H271" s="36">
        <f>ABS(AVERAGE(G271:G289)-(H270-1)*15)</f>
        <v>68.003186999999997</v>
      </c>
      <c r="J271" s="90" t="s">
        <v>31</v>
      </c>
      <c r="K271" s="90"/>
      <c r="L271" s="90"/>
      <c r="N271" s="6">
        <f t="shared" ref="N271:N289" si="47">J297/1000000000</f>
        <v>2</v>
      </c>
      <c r="O271" s="6">
        <f t="shared" si="45"/>
        <v>-32.712420999999999</v>
      </c>
      <c r="P271" s="36">
        <f>ABS(AVERAGE(O271:O289)-(P270-1)*15)</f>
        <v>73.481243368421048</v>
      </c>
    </row>
    <row r="272" spans="2:16" x14ac:dyDescent="0.25">
      <c r="B272" s="90" t="s">
        <v>19</v>
      </c>
      <c r="C272" s="90" t="s">
        <v>313</v>
      </c>
      <c r="D272" s="90" t="s">
        <v>314</v>
      </c>
      <c r="F272" s="6">
        <f t="shared" si="46"/>
        <v>3.2222222222222001</v>
      </c>
      <c r="G272" s="6">
        <f t="shared" si="44"/>
        <v>-26.717566999999999</v>
      </c>
      <c r="J272" s="90" t="s">
        <v>19</v>
      </c>
      <c r="K272" s="90" t="s">
        <v>313</v>
      </c>
      <c r="L272" s="90" t="s">
        <v>314</v>
      </c>
      <c r="N272" s="6">
        <f t="shared" si="47"/>
        <v>3.2222222222222001</v>
      </c>
      <c r="O272" s="6">
        <f t="shared" si="45"/>
        <v>-39.137397999999997</v>
      </c>
    </row>
    <row r="273" spans="2:15" x14ac:dyDescent="0.25">
      <c r="B273" s="90">
        <v>2000000000</v>
      </c>
      <c r="C273" s="90">
        <v>-55.052504999999996</v>
      </c>
      <c r="D273" s="90">
        <v>-48.817737999999999</v>
      </c>
      <c r="F273" s="6">
        <f t="shared" si="46"/>
        <v>4.4444444444444002</v>
      </c>
      <c r="G273" s="6">
        <f t="shared" si="44"/>
        <v>-35.074280000000002</v>
      </c>
      <c r="J273" s="90">
        <v>2000000000</v>
      </c>
      <c r="K273" s="90">
        <v>-80.449921000000003</v>
      </c>
      <c r="L273" s="90">
        <v>-70.655281000000002</v>
      </c>
      <c r="N273" s="6">
        <f t="shared" si="47"/>
        <v>4.4444444444444002</v>
      </c>
      <c r="O273" s="6">
        <f t="shared" si="45"/>
        <v>-39.482677000000002</v>
      </c>
    </row>
    <row r="274" spans="2:15" x14ac:dyDescent="0.25">
      <c r="B274" s="90">
        <v>3222222222.2221999</v>
      </c>
      <c r="C274" s="90">
        <v>-53.250523000000001</v>
      </c>
      <c r="D274" s="90">
        <v>-45.883372999999999</v>
      </c>
      <c r="F274" s="6">
        <f t="shared" si="46"/>
        <v>5.6666666666667007</v>
      </c>
      <c r="G274" s="6">
        <f t="shared" si="44"/>
        <v>-27.613287</v>
      </c>
      <c r="J274" s="90">
        <v>3222222222.2221999</v>
      </c>
      <c r="K274" s="90">
        <v>-83.610564999999994</v>
      </c>
      <c r="L274" s="90">
        <v>-75.285445999999993</v>
      </c>
      <c r="N274" s="6">
        <f t="shared" si="47"/>
        <v>5.6666666666667007</v>
      </c>
      <c r="O274" s="6">
        <f t="shared" si="45"/>
        <v>-34.867676000000003</v>
      </c>
    </row>
    <row r="275" spans="2:15" x14ac:dyDescent="0.25">
      <c r="B275" s="90">
        <v>4444444444.4443998</v>
      </c>
      <c r="C275" s="90">
        <v>-50.950665000000001</v>
      </c>
      <c r="D275" s="90">
        <v>-44.693809999999999</v>
      </c>
      <c r="F275" s="6">
        <f t="shared" si="46"/>
        <v>6.8888888888888999</v>
      </c>
      <c r="G275" s="6">
        <f t="shared" si="44"/>
        <v>-27.210792999999999</v>
      </c>
      <c r="J275" s="90">
        <v>4444444444.4443998</v>
      </c>
      <c r="K275" s="90">
        <v>-61.495795999999999</v>
      </c>
      <c r="L275" s="90">
        <v>-53.520977000000002</v>
      </c>
      <c r="N275" s="6">
        <f t="shared" si="47"/>
        <v>6.8888888888888999</v>
      </c>
      <c r="O275" s="6">
        <f t="shared" si="45"/>
        <v>-33.625134000000003</v>
      </c>
    </row>
    <row r="276" spans="2:15" x14ac:dyDescent="0.25">
      <c r="B276" s="90">
        <v>5666666666.6667004</v>
      </c>
      <c r="C276" s="90">
        <v>-60.477733999999998</v>
      </c>
      <c r="D276" s="90">
        <v>-54.178516000000002</v>
      </c>
      <c r="F276" s="6">
        <f t="shared" si="46"/>
        <v>8.1111111111111001</v>
      </c>
      <c r="G276" s="6">
        <f t="shared" si="44"/>
        <v>-25.654893999999999</v>
      </c>
      <c r="J276" s="90">
        <v>5666666666.6667004</v>
      </c>
      <c r="K276" s="90">
        <v>-70.270865999999998</v>
      </c>
      <c r="L276" s="90">
        <v>-62.326504</v>
      </c>
      <c r="N276" s="6">
        <f t="shared" si="47"/>
        <v>8.1111111111111001</v>
      </c>
      <c r="O276" s="6">
        <f t="shared" si="45"/>
        <v>-30.242896999999999</v>
      </c>
    </row>
    <row r="277" spans="2:15" x14ac:dyDescent="0.25">
      <c r="B277" s="90">
        <v>6888888888.8888998</v>
      </c>
      <c r="C277" s="90">
        <v>-61.251109999999997</v>
      </c>
      <c r="D277" s="90">
        <v>-54.928471000000002</v>
      </c>
      <c r="F277" s="6">
        <f t="shared" si="46"/>
        <v>9.3333333333333002</v>
      </c>
      <c r="G277" s="6">
        <f t="shared" si="44"/>
        <v>-26.762761999999999</v>
      </c>
      <c r="J277" s="90">
        <v>6888888888.8888998</v>
      </c>
      <c r="K277" s="90">
        <v>-65.698234999999997</v>
      </c>
      <c r="L277" s="90">
        <v>-58.105057000000002</v>
      </c>
      <c r="N277" s="6">
        <f t="shared" si="47"/>
        <v>9.3333333333333002</v>
      </c>
      <c r="O277" s="6">
        <f t="shared" si="45"/>
        <v>-33.255488999999997</v>
      </c>
    </row>
    <row r="278" spans="2:15" x14ac:dyDescent="0.25">
      <c r="B278" s="90">
        <v>8111111111.1111002</v>
      </c>
      <c r="C278" s="90">
        <v>-60.528621999999999</v>
      </c>
      <c r="D278" s="90">
        <v>-53.948836999999997</v>
      </c>
      <c r="F278" s="6">
        <f t="shared" si="46"/>
        <v>10.555555555555999</v>
      </c>
      <c r="G278" s="6">
        <f t="shared" si="44"/>
        <v>-35.054546000000002</v>
      </c>
      <c r="J278" s="90">
        <v>8111111111.1111002</v>
      </c>
      <c r="K278" s="90">
        <v>-72.340294</v>
      </c>
      <c r="L278" s="90">
        <v>-64.288062999999994</v>
      </c>
      <c r="N278" s="6">
        <f t="shared" si="47"/>
        <v>10.555555555555999</v>
      </c>
      <c r="O278" s="6">
        <f t="shared" si="45"/>
        <v>-33.672255999999997</v>
      </c>
    </row>
    <row r="279" spans="2:15" x14ac:dyDescent="0.25">
      <c r="B279" s="90">
        <v>9333333333.3332996</v>
      </c>
      <c r="C279" s="90">
        <v>-57.396205999999999</v>
      </c>
      <c r="D279" s="90">
        <v>-50.487862</v>
      </c>
      <c r="F279" s="6">
        <f t="shared" si="46"/>
        <v>11.777777777778001</v>
      </c>
      <c r="G279" s="6">
        <f t="shared" si="44"/>
        <v>-35.966988000000001</v>
      </c>
      <c r="J279" s="90">
        <v>9333333333.3332996</v>
      </c>
      <c r="K279" s="90">
        <v>-74.323891000000003</v>
      </c>
      <c r="L279" s="90">
        <v>-66.317413000000002</v>
      </c>
      <c r="N279" s="6">
        <f t="shared" si="47"/>
        <v>11.777777777778001</v>
      </c>
      <c r="O279" s="6">
        <f t="shared" si="45"/>
        <v>-36.265014999999998</v>
      </c>
    </row>
    <row r="280" spans="2:15" x14ac:dyDescent="0.25">
      <c r="B280" s="90">
        <v>10555555555.556</v>
      </c>
      <c r="C280" s="90">
        <v>-64.646621999999994</v>
      </c>
      <c r="D280" s="90">
        <v>-57.895797999999999</v>
      </c>
      <c r="F280" s="6">
        <f t="shared" si="46"/>
        <v>13</v>
      </c>
      <c r="G280" s="6">
        <f t="shared" si="44"/>
        <v>-48.465919</v>
      </c>
      <c r="J280" s="90">
        <v>10555555555.556</v>
      </c>
      <c r="K280" s="90">
        <v>-72.687447000000006</v>
      </c>
      <c r="L280" s="90">
        <v>-64.262237999999996</v>
      </c>
      <c r="N280" s="6">
        <f t="shared" si="47"/>
        <v>13</v>
      </c>
      <c r="O280" s="6">
        <f t="shared" si="45"/>
        <v>-41.687159999999999</v>
      </c>
    </row>
    <row r="281" spans="2:15" x14ac:dyDescent="0.25">
      <c r="B281" s="90">
        <v>11777777777.778</v>
      </c>
      <c r="C281" s="90">
        <v>-63.120334999999997</v>
      </c>
      <c r="D281" s="90">
        <v>-55.740535999999999</v>
      </c>
      <c r="F281" s="6">
        <f t="shared" si="46"/>
        <v>14.222222222221999</v>
      </c>
      <c r="G281" s="6">
        <f t="shared" si="44"/>
        <v>-46.110115</v>
      </c>
      <c r="J281" s="90">
        <v>11777777777.778</v>
      </c>
      <c r="K281" s="90">
        <v>-79.697708000000006</v>
      </c>
      <c r="L281" s="90">
        <v>-70.661118000000002</v>
      </c>
      <c r="N281" s="6">
        <f t="shared" si="47"/>
        <v>14.222222222221999</v>
      </c>
      <c r="O281" s="6">
        <f t="shared" si="45"/>
        <v>-45.787373000000002</v>
      </c>
    </row>
    <row r="282" spans="2:15" x14ac:dyDescent="0.25">
      <c r="B282" s="90">
        <v>13000000000</v>
      </c>
      <c r="C282" s="90">
        <v>-63.982711999999999</v>
      </c>
      <c r="D282" s="90">
        <v>-57.141514000000001</v>
      </c>
      <c r="F282" s="6">
        <f t="shared" si="46"/>
        <v>15.444444444444001</v>
      </c>
      <c r="G282" s="6">
        <f t="shared" si="44"/>
        <v>-40.949176999999999</v>
      </c>
      <c r="J282" s="90">
        <v>13000000000</v>
      </c>
      <c r="K282" s="90">
        <v>-71.614258000000007</v>
      </c>
      <c r="L282" s="90">
        <v>-62.684395000000002</v>
      </c>
      <c r="N282" s="6">
        <f t="shared" si="47"/>
        <v>15.444444444444001</v>
      </c>
      <c r="O282" s="6">
        <f t="shared" si="45"/>
        <v>-45.820926999999998</v>
      </c>
    </row>
    <row r="283" spans="2:15" x14ac:dyDescent="0.25">
      <c r="B283" s="90">
        <v>14222222222.222</v>
      </c>
      <c r="C283" s="90">
        <v>-68.459594999999993</v>
      </c>
      <c r="D283" s="90">
        <v>-61.872757</v>
      </c>
      <c r="F283" s="6">
        <f t="shared" si="46"/>
        <v>16.666666666666998</v>
      </c>
      <c r="G283" s="6">
        <f t="shared" si="44"/>
        <v>-41.686272000000002</v>
      </c>
      <c r="J283" s="90">
        <v>14222222222.222</v>
      </c>
      <c r="K283" s="90">
        <v>-74.333732999999995</v>
      </c>
      <c r="L283" s="90">
        <v>-65.474181999999999</v>
      </c>
      <c r="N283" s="6">
        <f t="shared" si="47"/>
        <v>16.666666666666998</v>
      </c>
      <c r="O283" s="6">
        <f t="shared" si="45"/>
        <v>-51.184193</v>
      </c>
    </row>
    <row r="284" spans="2:15" x14ac:dyDescent="0.25">
      <c r="B284" s="90">
        <v>15444444444.444</v>
      </c>
      <c r="C284" s="90">
        <v>-72.826294000000004</v>
      </c>
      <c r="D284" s="90">
        <v>-66.266884000000005</v>
      </c>
      <c r="F284" s="6">
        <f t="shared" si="46"/>
        <v>17.888888888888999</v>
      </c>
      <c r="G284" s="6">
        <f t="shared" si="44"/>
        <v>-39.637332999999998</v>
      </c>
      <c r="J284" s="90">
        <v>15444444444.444</v>
      </c>
      <c r="K284" s="90">
        <v>-81.928070000000005</v>
      </c>
      <c r="L284" s="90">
        <v>-73.441695999999993</v>
      </c>
      <c r="N284" s="6">
        <f t="shared" si="47"/>
        <v>17.888888888888999</v>
      </c>
      <c r="O284" s="6">
        <f t="shared" si="45"/>
        <v>-63.408397999999998</v>
      </c>
    </row>
    <row r="285" spans="2:15" x14ac:dyDescent="0.25">
      <c r="B285" s="90">
        <v>16666666666.667</v>
      </c>
      <c r="C285" s="90">
        <v>-70.122405999999998</v>
      </c>
      <c r="D285" s="90">
        <v>-62.759678000000001</v>
      </c>
      <c r="F285" s="6">
        <f t="shared" si="46"/>
        <v>19.111111111111001</v>
      </c>
      <c r="G285" s="6">
        <f t="shared" si="44"/>
        <v>-40.296771999999997</v>
      </c>
      <c r="J285" s="90">
        <v>16666666666.667</v>
      </c>
      <c r="K285" s="90">
        <v>-72.896293999999997</v>
      </c>
      <c r="L285" s="90">
        <v>-64.293166999999997</v>
      </c>
      <c r="N285" s="6">
        <f t="shared" si="47"/>
        <v>19.111111111111001</v>
      </c>
      <c r="O285" s="6">
        <f t="shared" si="45"/>
        <v>-53.944614000000001</v>
      </c>
    </row>
    <row r="286" spans="2:15" x14ac:dyDescent="0.25">
      <c r="B286" s="90">
        <v>17888888888.889</v>
      </c>
      <c r="C286" s="90">
        <v>-66.975052000000005</v>
      </c>
      <c r="D286" s="90">
        <v>-58.839503999999998</v>
      </c>
      <c r="F286" s="6">
        <f t="shared" si="46"/>
        <v>20.333333333333002</v>
      </c>
      <c r="G286" s="6">
        <f t="shared" si="44"/>
        <v>-40.253070999999998</v>
      </c>
      <c r="J286" s="90">
        <v>17888888888.889</v>
      </c>
      <c r="K286" s="90">
        <v>-72.676406999999998</v>
      </c>
      <c r="L286" s="90">
        <v>-63.452601999999999</v>
      </c>
      <c r="N286" s="6">
        <f t="shared" si="47"/>
        <v>20.333333333333002</v>
      </c>
      <c r="O286" s="6">
        <f t="shared" si="45"/>
        <v>-53.509754000000001</v>
      </c>
    </row>
    <row r="287" spans="2:15" x14ac:dyDescent="0.25">
      <c r="B287" s="90">
        <v>19111111111.111</v>
      </c>
      <c r="C287" s="90">
        <v>-68.812400999999994</v>
      </c>
      <c r="D287" s="90">
        <v>-60.03022</v>
      </c>
      <c r="F287" s="6">
        <f t="shared" si="46"/>
        <v>21.555555555556001</v>
      </c>
      <c r="G287" s="6">
        <f t="shared" si="44"/>
        <v>-47.739922</v>
      </c>
      <c r="J287" s="90">
        <v>19111111111.111</v>
      </c>
      <c r="K287" s="90">
        <v>-73.260741999999993</v>
      </c>
      <c r="L287" s="90">
        <v>-62.468960000000003</v>
      </c>
      <c r="N287" s="6">
        <f t="shared" si="47"/>
        <v>21.555555555556001</v>
      </c>
      <c r="O287" s="6">
        <f t="shared" si="45"/>
        <v>-53.841515000000001</v>
      </c>
    </row>
    <row r="288" spans="2:15" x14ac:dyDescent="0.25">
      <c r="B288" s="90">
        <v>20333333333.333</v>
      </c>
      <c r="C288" s="90">
        <v>-75.197899000000007</v>
      </c>
      <c r="D288" s="90">
        <v>-65.689423000000005</v>
      </c>
      <c r="F288" s="6">
        <f t="shared" si="46"/>
        <v>22.777777777777999</v>
      </c>
      <c r="G288" s="6">
        <f t="shared" si="44"/>
        <v>-50.873249000000001</v>
      </c>
      <c r="J288" s="90">
        <v>20333333333.333</v>
      </c>
      <c r="K288" s="90">
        <v>-70.570701999999997</v>
      </c>
      <c r="L288" s="90">
        <v>-60.216380999999998</v>
      </c>
      <c r="N288" s="6">
        <f t="shared" si="47"/>
        <v>22.777777777777999</v>
      </c>
      <c r="O288" s="6">
        <f t="shared" si="45"/>
        <v>-52.278087999999997</v>
      </c>
    </row>
    <row r="289" spans="2:16" x14ac:dyDescent="0.25">
      <c r="B289" s="90">
        <v>21555555555.556</v>
      </c>
      <c r="C289" s="90">
        <v>-65.661758000000006</v>
      </c>
      <c r="D289" s="90">
        <v>-55.535052999999998</v>
      </c>
      <c r="F289" s="6">
        <f t="shared" si="46"/>
        <v>24</v>
      </c>
      <c r="G289" s="6">
        <f t="shared" si="44"/>
        <v>-47.333328000000002</v>
      </c>
      <c r="J289" s="90">
        <v>21555555555.556</v>
      </c>
      <c r="K289" s="90">
        <v>-74.562629999999999</v>
      </c>
      <c r="L289" s="90">
        <v>-64.557274000000007</v>
      </c>
      <c r="N289" s="6">
        <f t="shared" si="47"/>
        <v>24</v>
      </c>
      <c r="O289" s="6">
        <f t="shared" si="45"/>
        <v>-51.420639000000001</v>
      </c>
    </row>
    <row r="290" spans="2:16" x14ac:dyDescent="0.25">
      <c r="B290" s="90">
        <v>22777777777.778</v>
      </c>
      <c r="C290" s="90">
        <v>-58.758667000000003</v>
      </c>
      <c r="D290" s="90">
        <v>-48.412815000000002</v>
      </c>
      <c r="F290" s="6" t="s">
        <v>21</v>
      </c>
      <c r="J290" s="90">
        <v>22777777777.778</v>
      </c>
      <c r="K290" s="90">
        <v>-70.412407000000002</v>
      </c>
      <c r="L290" s="90">
        <v>-59.695396000000002</v>
      </c>
      <c r="N290" s="6" t="s">
        <v>21</v>
      </c>
    </row>
    <row r="291" spans="2:16" x14ac:dyDescent="0.25">
      <c r="B291" s="90">
        <v>24000000000</v>
      </c>
      <c r="C291" s="90">
        <v>-63.555801000000002</v>
      </c>
      <c r="D291" s="90">
        <v>-52.311523000000001</v>
      </c>
      <c r="J291" s="90">
        <v>24000000000</v>
      </c>
      <c r="K291" s="90">
        <v>-75.480582999999996</v>
      </c>
      <c r="L291" s="90">
        <v>-61.883366000000002</v>
      </c>
    </row>
    <row r="292" spans="2:16" x14ac:dyDescent="0.25">
      <c r="B292" s="90" t="s">
        <v>21</v>
      </c>
      <c r="C292" s="90"/>
      <c r="D292" s="90"/>
      <c r="J292" s="90" t="s">
        <v>21</v>
      </c>
      <c r="K292" s="90"/>
      <c r="L292" s="90"/>
    </row>
    <row r="293" spans="2:16" x14ac:dyDescent="0.25">
      <c r="B293" s="90"/>
      <c r="C293" s="90"/>
      <c r="D293" s="90"/>
      <c r="F293" s="6" t="s">
        <v>33</v>
      </c>
      <c r="J293" s="90"/>
      <c r="K293" s="90"/>
      <c r="L293" s="90"/>
      <c r="N293" s="6" t="s">
        <v>33</v>
      </c>
    </row>
    <row r="294" spans="2:16" ht="15.75" x14ac:dyDescent="0.25">
      <c r="B294" s="90"/>
      <c r="C294" s="90"/>
      <c r="D294" s="90"/>
      <c r="F294" s="6" t="s">
        <v>19</v>
      </c>
      <c r="G294" s="6" t="str">
        <f t="shared" ref="G294:G313" si="48">D320</f>
        <v>3Ix4L dBc(DB)</v>
      </c>
      <c r="H294" s="35">
        <v>3</v>
      </c>
      <c r="J294" s="90"/>
      <c r="K294" s="90"/>
      <c r="L294" s="90"/>
      <c r="N294" s="6" t="s">
        <v>19</v>
      </c>
      <c r="O294" s="6" t="str">
        <f t="shared" ref="O294:O313" si="49">L320</f>
        <v>3Ix4L dBc(DB)</v>
      </c>
      <c r="P294" s="35">
        <v>3</v>
      </c>
    </row>
    <row r="295" spans="2:16" ht="15.75" x14ac:dyDescent="0.25">
      <c r="B295" s="90" t="s">
        <v>32</v>
      </c>
      <c r="C295" s="90"/>
      <c r="D295" s="90"/>
      <c r="F295" s="6">
        <f t="shared" ref="F295:F313" si="50">B321/1000000000</f>
        <v>2</v>
      </c>
      <c r="G295" s="6">
        <f t="shared" si="48"/>
        <v>-64.195426999999995</v>
      </c>
      <c r="H295" s="36">
        <f>ABS(AVERAGE(G295:G313)-(H294-1)*15)</f>
        <v>83.919695052631582</v>
      </c>
      <c r="J295" s="90" t="s">
        <v>32</v>
      </c>
      <c r="K295" s="90"/>
      <c r="L295" s="90"/>
      <c r="N295" s="6">
        <f t="shared" ref="N295:N313" si="51">J321/1000000000</f>
        <v>2</v>
      </c>
      <c r="O295" s="6">
        <f t="shared" si="49"/>
        <v>-55.563217000000002</v>
      </c>
      <c r="P295" s="36">
        <f>ABS(AVERAGE(O295:O313)-(P294-1)*15)</f>
        <v>89.006587421052615</v>
      </c>
    </row>
    <row r="296" spans="2:16" x14ac:dyDescent="0.25">
      <c r="B296" s="90" t="s">
        <v>19</v>
      </c>
      <c r="C296" s="90" t="s">
        <v>315</v>
      </c>
      <c r="D296" s="90" t="s">
        <v>316</v>
      </c>
      <c r="F296" s="6">
        <f t="shared" si="50"/>
        <v>3.2222222222222001</v>
      </c>
      <c r="G296" s="6">
        <f t="shared" si="48"/>
        <v>-57.522083000000002</v>
      </c>
      <c r="J296" s="90" t="s">
        <v>19</v>
      </c>
      <c r="K296" s="90" t="s">
        <v>315</v>
      </c>
      <c r="L296" s="90" t="s">
        <v>316</v>
      </c>
      <c r="N296" s="6">
        <f t="shared" si="51"/>
        <v>3.2222222222222001</v>
      </c>
      <c r="O296" s="6">
        <f t="shared" si="49"/>
        <v>-61.180439</v>
      </c>
    </row>
    <row r="297" spans="2:16" x14ac:dyDescent="0.25">
      <c r="B297" s="90">
        <v>2000000000</v>
      </c>
      <c r="C297" s="90">
        <v>-44.895046000000001</v>
      </c>
      <c r="D297" s="90">
        <v>-38.660277999999998</v>
      </c>
      <c r="F297" s="6">
        <f t="shared" si="50"/>
        <v>4.4444444444444002</v>
      </c>
      <c r="G297" s="6">
        <f t="shared" si="48"/>
        <v>-51.903542000000002</v>
      </c>
      <c r="J297" s="90">
        <v>2000000000</v>
      </c>
      <c r="K297" s="90">
        <v>-42.507061</v>
      </c>
      <c r="L297" s="90">
        <v>-32.712420999999999</v>
      </c>
      <c r="N297" s="6">
        <f t="shared" si="51"/>
        <v>4.4444444444444002</v>
      </c>
      <c r="O297" s="6">
        <f t="shared" si="49"/>
        <v>-63.238796000000001</v>
      </c>
    </row>
    <row r="298" spans="2:16" x14ac:dyDescent="0.25">
      <c r="B298" s="90">
        <v>3222222222.2221999</v>
      </c>
      <c r="C298" s="90">
        <v>-34.084716999999998</v>
      </c>
      <c r="D298" s="90">
        <v>-26.717566999999999</v>
      </c>
      <c r="F298" s="6">
        <f t="shared" si="50"/>
        <v>5.6666666666667007</v>
      </c>
      <c r="G298" s="6">
        <f t="shared" si="48"/>
        <v>-44.249614999999999</v>
      </c>
      <c r="J298" s="90">
        <v>3222222222.2221999</v>
      </c>
      <c r="K298" s="90">
        <v>-47.462513000000001</v>
      </c>
      <c r="L298" s="90">
        <v>-39.137397999999997</v>
      </c>
      <c r="N298" s="6">
        <f t="shared" si="51"/>
        <v>5.6666666666667007</v>
      </c>
      <c r="O298" s="6">
        <f t="shared" si="49"/>
        <v>-53.211005999999998</v>
      </c>
    </row>
    <row r="299" spans="2:16" x14ac:dyDescent="0.25">
      <c r="B299" s="90">
        <v>4444444444.4443998</v>
      </c>
      <c r="C299" s="90">
        <v>-41.331139</v>
      </c>
      <c r="D299" s="90">
        <v>-35.074280000000002</v>
      </c>
      <c r="F299" s="6">
        <f t="shared" si="50"/>
        <v>6.8888888888888999</v>
      </c>
      <c r="G299" s="6">
        <f t="shared" si="48"/>
        <v>-48.889999000000003</v>
      </c>
      <c r="J299" s="90">
        <v>4444444444.4443998</v>
      </c>
      <c r="K299" s="90">
        <v>-47.457496999999996</v>
      </c>
      <c r="L299" s="90">
        <v>-39.482677000000002</v>
      </c>
      <c r="N299" s="6">
        <f t="shared" si="51"/>
        <v>6.8888888888888999</v>
      </c>
      <c r="O299" s="6">
        <f t="shared" si="49"/>
        <v>-60.587139000000001</v>
      </c>
    </row>
    <row r="300" spans="2:16" x14ac:dyDescent="0.25">
      <c r="B300" s="90">
        <v>5666666666.6667004</v>
      </c>
      <c r="C300" s="90">
        <v>-33.912506</v>
      </c>
      <c r="D300" s="90">
        <v>-27.613287</v>
      </c>
      <c r="F300" s="6">
        <f t="shared" si="50"/>
        <v>8.1111111111111001</v>
      </c>
      <c r="G300" s="6">
        <f t="shared" si="48"/>
        <v>-40.949210999999998</v>
      </c>
      <c r="J300" s="90">
        <v>5666666666.6667004</v>
      </c>
      <c r="K300" s="90">
        <v>-42.812041999999998</v>
      </c>
      <c r="L300" s="90">
        <v>-34.867676000000003</v>
      </c>
      <c r="N300" s="6">
        <f t="shared" si="51"/>
        <v>8.1111111111111001</v>
      </c>
      <c r="O300" s="6">
        <f t="shared" si="49"/>
        <v>-58.716259000000001</v>
      </c>
    </row>
    <row r="301" spans="2:16" x14ac:dyDescent="0.25">
      <c r="B301" s="90">
        <v>6888888888.8888998</v>
      </c>
      <c r="C301" s="90">
        <v>-33.533428000000001</v>
      </c>
      <c r="D301" s="90">
        <v>-27.210792999999999</v>
      </c>
      <c r="F301" s="6">
        <f t="shared" si="50"/>
        <v>9.3333333333333002</v>
      </c>
      <c r="G301" s="6">
        <f t="shared" si="48"/>
        <v>-41.689174999999999</v>
      </c>
      <c r="J301" s="90">
        <v>6888888888.8888998</v>
      </c>
      <c r="K301" s="90">
        <v>-41.218314999999997</v>
      </c>
      <c r="L301" s="90">
        <v>-33.625134000000003</v>
      </c>
      <c r="N301" s="6">
        <f t="shared" si="51"/>
        <v>9.3333333333333002</v>
      </c>
      <c r="O301" s="6">
        <f t="shared" si="49"/>
        <v>-58.782516000000001</v>
      </c>
    </row>
    <row r="302" spans="2:16" x14ac:dyDescent="0.25">
      <c r="B302" s="90">
        <v>8111111111.1111002</v>
      </c>
      <c r="C302" s="90">
        <v>-32.234676</v>
      </c>
      <c r="D302" s="90">
        <v>-25.654893999999999</v>
      </c>
      <c r="F302" s="6">
        <f t="shared" si="50"/>
        <v>10.555555555555999</v>
      </c>
      <c r="G302" s="6">
        <f t="shared" si="48"/>
        <v>-43.121212</v>
      </c>
      <c r="J302" s="90">
        <v>8111111111.1111002</v>
      </c>
      <c r="K302" s="90">
        <v>-38.295132000000002</v>
      </c>
      <c r="L302" s="90">
        <v>-30.242896999999999</v>
      </c>
      <c r="N302" s="6">
        <f t="shared" si="51"/>
        <v>10.555555555555999</v>
      </c>
      <c r="O302" s="6">
        <f t="shared" si="49"/>
        <v>-64.136550999999997</v>
      </c>
    </row>
    <row r="303" spans="2:16" x14ac:dyDescent="0.25">
      <c r="B303" s="90">
        <v>9333333333.3332996</v>
      </c>
      <c r="C303" s="90">
        <v>-33.671107999999997</v>
      </c>
      <c r="D303" s="90">
        <v>-26.762761999999999</v>
      </c>
      <c r="F303" s="6">
        <f t="shared" si="50"/>
        <v>11.777777777778001</v>
      </c>
      <c r="G303" s="6">
        <f t="shared" si="48"/>
        <v>-45.369838999999999</v>
      </c>
      <c r="J303" s="90">
        <v>9333333333.3332996</v>
      </c>
      <c r="K303" s="90">
        <v>-41.261966999999999</v>
      </c>
      <c r="L303" s="90">
        <v>-33.255488999999997</v>
      </c>
      <c r="N303" s="6">
        <f t="shared" si="51"/>
        <v>11.777777777778001</v>
      </c>
      <c r="O303" s="6">
        <f t="shared" si="49"/>
        <v>-59.515568000000002</v>
      </c>
    </row>
    <row r="304" spans="2:16" x14ac:dyDescent="0.25">
      <c r="B304" s="90">
        <v>10555555555.556</v>
      </c>
      <c r="C304" s="90">
        <v>-41.805374</v>
      </c>
      <c r="D304" s="90">
        <v>-35.054546000000002</v>
      </c>
      <c r="F304" s="6">
        <f t="shared" si="50"/>
        <v>13</v>
      </c>
      <c r="G304" s="6">
        <f t="shared" si="48"/>
        <v>-55.817813999999998</v>
      </c>
      <c r="J304" s="90">
        <v>10555555555.556</v>
      </c>
      <c r="K304" s="90">
        <v>-42.097465999999997</v>
      </c>
      <c r="L304" s="90">
        <v>-33.672255999999997</v>
      </c>
      <c r="N304" s="6">
        <f t="shared" si="51"/>
        <v>13</v>
      </c>
      <c r="O304" s="6">
        <f t="shared" si="49"/>
        <v>-66.021575999999996</v>
      </c>
    </row>
    <row r="305" spans="2:16" x14ac:dyDescent="0.25">
      <c r="B305" s="90">
        <v>11777777777.778</v>
      </c>
      <c r="C305" s="90">
        <v>-43.346786000000002</v>
      </c>
      <c r="D305" s="90">
        <v>-35.966988000000001</v>
      </c>
      <c r="F305" s="6">
        <f t="shared" si="50"/>
        <v>14.222222222221999</v>
      </c>
      <c r="G305" s="6">
        <f t="shared" si="48"/>
        <v>-59.999825000000001</v>
      </c>
      <c r="J305" s="90">
        <v>11777777777.778</v>
      </c>
      <c r="K305" s="90">
        <v>-45.301600999999998</v>
      </c>
      <c r="L305" s="90">
        <v>-36.265014999999998</v>
      </c>
      <c r="N305" s="6">
        <f t="shared" si="51"/>
        <v>14.222222222221999</v>
      </c>
      <c r="O305" s="6">
        <f t="shared" si="49"/>
        <v>-60.057858000000003</v>
      </c>
    </row>
    <row r="306" spans="2:16" x14ac:dyDescent="0.25">
      <c r="B306" s="90">
        <v>13000000000</v>
      </c>
      <c r="C306" s="90">
        <v>-55.307116999999998</v>
      </c>
      <c r="D306" s="90">
        <v>-48.465919</v>
      </c>
      <c r="F306" s="6">
        <f t="shared" si="50"/>
        <v>15.444444444444001</v>
      </c>
      <c r="G306" s="6">
        <f t="shared" si="48"/>
        <v>-53.695723999999998</v>
      </c>
      <c r="J306" s="90">
        <v>13000000000</v>
      </c>
      <c r="K306" s="90">
        <v>-50.617023000000003</v>
      </c>
      <c r="L306" s="90">
        <v>-41.687159999999999</v>
      </c>
      <c r="N306" s="6">
        <f t="shared" si="51"/>
        <v>15.444444444444001</v>
      </c>
      <c r="O306" s="6">
        <f t="shared" si="49"/>
        <v>-56.097321000000001</v>
      </c>
    </row>
    <row r="307" spans="2:16" x14ac:dyDescent="0.25">
      <c r="B307" s="90">
        <v>14222222222.222</v>
      </c>
      <c r="C307" s="90">
        <v>-52.696953000000001</v>
      </c>
      <c r="D307" s="90">
        <v>-46.110115</v>
      </c>
      <c r="F307" s="6">
        <f t="shared" si="50"/>
        <v>16.666666666666998</v>
      </c>
      <c r="G307" s="6">
        <f t="shared" si="48"/>
        <v>-54.811100000000003</v>
      </c>
      <c r="J307" s="90">
        <v>14222222222.222</v>
      </c>
      <c r="K307" s="90">
        <v>-54.646923000000001</v>
      </c>
      <c r="L307" s="90">
        <v>-45.787373000000002</v>
      </c>
      <c r="N307" s="6">
        <f t="shared" si="51"/>
        <v>16.666666666666998</v>
      </c>
      <c r="O307" s="6">
        <f t="shared" si="49"/>
        <v>-56.311779000000001</v>
      </c>
    </row>
    <row r="308" spans="2:16" x14ac:dyDescent="0.25">
      <c r="B308" s="90">
        <v>15444444444.444</v>
      </c>
      <c r="C308" s="90">
        <v>-47.508586999999999</v>
      </c>
      <c r="D308" s="90">
        <v>-40.949176999999999</v>
      </c>
      <c r="F308" s="6">
        <f t="shared" si="50"/>
        <v>17.888888888888999</v>
      </c>
      <c r="G308" s="6">
        <f t="shared" si="48"/>
        <v>-62.543925999999999</v>
      </c>
      <c r="J308" s="90">
        <v>15444444444.444</v>
      </c>
      <c r="K308" s="90">
        <v>-54.307296999999998</v>
      </c>
      <c r="L308" s="90">
        <v>-45.820926999999998</v>
      </c>
      <c r="N308" s="6">
        <f t="shared" si="51"/>
        <v>17.888888888888999</v>
      </c>
      <c r="O308" s="6">
        <f t="shared" si="49"/>
        <v>-60.982132</v>
      </c>
    </row>
    <row r="309" spans="2:16" x14ac:dyDescent="0.25">
      <c r="B309" s="90">
        <v>16666666666.667</v>
      </c>
      <c r="C309" s="90">
        <v>-49.048999999999999</v>
      </c>
      <c r="D309" s="90">
        <v>-41.686272000000002</v>
      </c>
      <c r="F309" s="6">
        <f t="shared" si="50"/>
        <v>19.111111111111001</v>
      </c>
      <c r="G309" s="6">
        <f t="shared" si="48"/>
        <v>-53.455283999999999</v>
      </c>
      <c r="J309" s="90">
        <v>16666666666.667</v>
      </c>
      <c r="K309" s="90">
        <v>-59.787315</v>
      </c>
      <c r="L309" s="90">
        <v>-51.184193</v>
      </c>
      <c r="N309" s="6">
        <f t="shared" si="51"/>
        <v>19.111111111111001</v>
      </c>
      <c r="O309" s="6">
        <f t="shared" si="49"/>
        <v>-56.845267999999997</v>
      </c>
    </row>
    <row r="310" spans="2:16" x14ac:dyDescent="0.25">
      <c r="B310" s="90">
        <v>17888888888.889</v>
      </c>
      <c r="C310" s="90">
        <v>-47.772883999999998</v>
      </c>
      <c r="D310" s="90">
        <v>-39.637332999999998</v>
      </c>
      <c r="F310" s="6">
        <f t="shared" si="50"/>
        <v>20.333333333333002</v>
      </c>
      <c r="G310" s="6">
        <f t="shared" si="48"/>
        <v>-56.921084999999998</v>
      </c>
      <c r="J310" s="90">
        <v>17888888888.889</v>
      </c>
      <c r="K310" s="90">
        <v>-72.632202000000007</v>
      </c>
      <c r="L310" s="90">
        <v>-63.408397999999998</v>
      </c>
      <c r="N310" s="6">
        <f t="shared" si="51"/>
        <v>20.333333333333002</v>
      </c>
      <c r="O310" s="6">
        <f t="shared" si="49"/>
        <v>-56.666977000000003</v>
      </c>
    </row>
    <row r="311" spans="2:16" x14ac:dyDescent="0.25">
      <c r="B311" s="90">
        <v>19111111111.111</v>
      </c>
      <c r="C311" s="90">
        <v>-49.078949000000001</v>
      </c>
      <c r="D311" s="90">
        <v>-40.296771999999997</v>
      </c>
      <c r="F311" s="6">
        <f t="shared" si="50"/>
        <v>21.555555555556001</v>
      </c>
      <c r="G311" s="6">
        <f t="shared" si="48"/>
        <v>-65.157593000000006</v>
      </c>
      <c r="J311" s="90">
        <v>19111111111.111</v>
      </c>
      <c r="K311" s="90">
        <v>-64.736396999999997</v>
      </c>
      <c r="L311" s="90">
        <v>-53.944614000000001</v>
      </c>
      <c r="N311" s="6">
        <f t="shared" si="51"/>
        <v>21.555555555556001</v>
      </c>
      <c r="O311" s="6">
        <f t="shared" si="49"/>
        <v>-56.881413000000002</v>
      </c>
    </row>
    <row r="312" spans="2:16" x14ac:dyDescent="0.25">
      <c r="B312" s="90">
        <v>20333333333.333</v>
      </c>
      <c r="C312" s="90">
        <v>-49.761547</v>
      </c>
      <c r="D312" s="90">
        <v>-40.253070999999998</v>
      </c>
      <c r="F312" s="6">
        <f t="shared" si="50"/>
        <v>22.777777777777999</v>
      </c>
      <c r="G312" s="6">
        <f t="shared" si="48"/>
        <v>-64.390900000000002</v>
      </c>
      <c r="J312" s="90">
        <v>20333333333.333</v>
      </c>
      <c r="K312" s="90">
        <v>-63.864071000000003</v>
      </c>
      <c r="L312" s="90">
        <v>-53.509754000000001</v>
      </c>
      <c r="N312" s="6">
        <f t="shared" si="51"/>
        <v>22.777777777777999</v>
      </c>
      <c r="O312" s="6">
        <f t="shared" si="49"/>
        <v>-57.763077000000003</v>
      </c>
    </row>
    <row r="313" spans="2:16" x14ac:dyDescent="0.25">
      <c r="B313" s="90">
        <v>21555555555.556</v>
      </c>
      <c r="C313" s="90">
        <v>-57.866627000000001</v>
      </c>
      <c r="D313" s="90">
        <v>-47.739922</v>
      </c>
      <c r="F313" s="6">
        <f t="shared" si="50"/>
        <v>24</v>
      </c>
      <c r="G313" s="6">
        <f t="shared" si="48"/>
        <v>-59.790852000000001</v>
      </c>
      <c r="J313" s="90">
        <v>21555555555.556</v>
      </c>
      <c r="K313" s="90">
        <v>-63.846867000000003</v>
      </c>
      <c r="L313" s="90">
        <v>-53.841515000000001</v>
      </c>
      <c r="N313" s="6">
        <f t="shared" si="51"/>
        <v>24</v>
      </c>
      <c r="O313" s="6">
        <f t="shared" si="49"/>
        <v>-58.566268999999998</v>
      </c>
    </row>
    <row r="314" spans="2:16" x14ac:dyDescent="0.25">
      <c r="B314" s="90">
        <v>22777777777.778</v>
      </c>
      <c r="C314" s="90">
        <v>-61.219101000000002</v>
      </c>
      <c r="D314" s="90">
        <v>-50.873249000000001</v>
      </c>
      <c r="F314" s="6" t="s">
        <v>21</v>
      </c>
      <c r="J314" s="90">
        <v>22777777777.778</v>
      </c>
      <c r="K314" s="90">
        <v>-62.995097999999999</v>
      </c>
      <c r="L314" s="90">
        <v>-52.278087999999997</v>
      </c>
      <c r="N314" s="6" t="s">
        <v>21</v>
      </c>
    </row>
    <row r="315" spans="2:16" x14ac:dyDescent="0.25">
      <c r="B315" s="90">
        <v>24000000000</v>
      </c>
      <c r="C315" s="90">
        <v>-58.577606000000003</v>
      </c>
      <c r="D315" s="90">
        <v>-47.333328000000002</v>
      </c>
      <c r="J315" s="90">
        <v>24000000000</v>
      </c>
      <c r="K315" s="90">
        <v>-65.017859999999999</v>
      </c>
      <c r="L315" s="90">
        <v>-51.420639000000001</v>
      </c>
    </row>
    <row r="316" spans="2:16" x14ac:dyDescent="0.25">
      <c r="B316" s="90" t="s">
        <v>21</v>
      </c>
      <c r="C316" s="90"/>
      <c r="D316" s="90"/>
      <c r="J316" s="90" t="s">
        <v>21</v>
      </c>
      <c r="K316" s="90"/>
      <c r="L316" s="90"/>
    </row>
    <row r="317" spans="2:16" x14ac:dyDescent="0.25">
      <c r="B317" s="90"/>
      <c r="C317" s="90"/>
      <c r="D317" s="90"/>
      <c r="F317" s="6" t="s">
        <v>34</v>
      </c>
      <c r="J317" s="90"/>
      <c r="K317" s="90"/>
      <c r="L317" s="90"/>
      <c r="N317" s="6" t="s">
        <v>34</v>
      </c>
    </row>
    <row r="318" spans="2:16" ht="15.75" x14ac:dyDescent="0.25">
      <c r="B318" s="90"/>
      <c r="C318" s="90"/>
      <c r="D318" s="90"/>
      <c r="F318" s="6" t="s">
        <v>19</v>
      </c>
      <c r="G318" s="6" t="str">
        <f t="shared" ref="G318:G337" si="52">D344</f>
        <v>3Ix5L dBc(DB)</v>
      </c>
      <c r="H318" s="35">
        <v>3</v>
      </c>
      <c r="J318" s="90"/>
      <c r="K318" s="90"/>
      <c r="L318" s="90"/>
      <c r="N318" s="6" t="s">
        <v>19</v>
      </c>
      <c r="O318" s="6" t="str">
        <f t="shared" ref="O318:O337" si="53">L344</f>
        <v>3Ix5L dBc(DB)</v>
      </c>
      <c r="P318" s="35">
        <v>3</v>
      </c>
    </row>
    <row r="319" spans="2:16" ht="15.75" x14ac:dyDescent="0.25">
      <c r="B319" s="90" t="s">
        <v>33</v>
      </c>
      <c r="C319" s="90"/>
      <c r="D319" s="90"/>
      <c r="F319" s="6">
        <f t="shared" ref="F319:F337" si="54">B345/1000000000</f>
        <v>2</v>
      </c>
      <c r="G319" s="6">
        <f t="shared" si="52"/>
        <v>-54.308796000000001</v>
      </c>
      <c r="H319" s="36">
        <f>ABS(AVERAGE(G319:G337)-(H318-1)*15)</f>
        <v>68.675443105263156</v>
      </c>
      <c r="J319" s="90" t="s">
        <v>33</v>
      </c>
      <c r="K319" s="90"/>
      <c r="L319" s="90"/>
      <c r="N319" s="6">
        <f t="shared" ref="N319:N337" si="55">J345/1000000000</f>
        <v>2</v>
      </c>
      <c r="O319" s="6">
        <f t="shared" si="53"/>
        <v>-49.648173999999997</v>
      </c>
      <c r="P319" s="36">
        <f>ABS(AVERAGE(O319:O337)-(P318-1)*15)</f>
        <v>70.656315526315794</v>
      </c>
    </row>
    <row r="320" spans="2:16" x14ac:dyDescent="0.25">
      <c r="B320" s="90" t="s">
        <v>19</v>
      </c>
      <c r="C320" s="90" t="s">
        <v>317</v>
      </c>
      <c r="D320" s="90" t="s">
        <v>318</v>
      </c>
      <c r="F320" s="6">
        <f t="shared" si="54"/>
        <v>3.2222222222222001</v>
      </c>
      <c r="G320" s="6">
        <f t="shared" si="52"/>
        <v>-47.675037000000003</v>
      </c>
      <c r="J320" s="90" t="s">
        <v>19</v>
      </c>
      <c r="K320" s="90" t="s">
        <v>317</v>
      </c>
      <c r="L320" s="90" t="s">
        <v>318</v>
      </c>
      <c r="N320" s="6">
        <f t="shared" si="55"/>
        <v>3.2222222222222001</v>
      </c>
      <c r="O320" s="6">
        <f t="shared" si="53"/>
        <v>-37.955658</v>
      </c>
    </row>
    <row r="321" spans="2:15" x14ac:dyDescent="0.25">
      <c r="B321" s="90">
        <v>2000000000</v>
      </c>
      <c r="C321" s="90">
        <v>-70.430190999999994</v>
      </c>
      <c r="D321" s="90">
        <v>-64.195426999999995</v>
      </c>
      <c r="F321" s="6">
        <f t="shared" si="54"/>
        <v>4.4444444444444002</v>
      </c>
      <c r="G321" s="6">
        <f t="shared" si="52"/>
        <v>-44.313685999999997</v>
      </c>
      <c r="J321" s="90">
        <v>2000000000</v>
      </c>
      <c r="K321" s="90">
        <v>-65.357856999999996</v>
      </c>
      <c r="L321" s="90">
        <v>-55.563217000000002</v>
      </c>
      <c r="N321" s="6">
        <f t="shared" si="55"/>
        <v>4.4444444444444002</v>
      </c>
      <c r="O321" s="6">
        <f t="shared" si="53"/>
        <v>-36.778744000000003</v>
      </c>
    </row>
    <row r="322" spans="2:15" x14ac:dyDescent="0.25">
      <c r="B322" s="90">
        <v>3222222222.2221999</v>
      </c>
      <c r="C322" s="90">
        <v>-64.889229</v>
      </c>
      <c r="D322" s="90">
        <v>-57.522083000000002</v>
      </c>
      <c r="F322" s="6">
        <f t="shared" si="54"/>
        <v>5.6666666666667007</v>
      </c>
      <c r="G322" s="6">
        <f t="shared" si="52"/>
        <v>-36.662765999999998</v>
      </c>
      <c r="J322" s="90">
        <v>3222222222.2221999</v>
      </c>
      <c r="K322" s="90">
        <v>-69.505554000000004</v>
      </c>
      <c r="L322" s="90">
        <v>-61.180439</v>
      </c>
      <c r="N322" s="6">
        <f t="shared" si="55"/>
        <v>5.6666666666667007</v>
      </c>
      <c r="O322" s="6">
        <f t="shared" si="53"/>
        <v>-35.632300999999998</v>
      </c>
    </row>
    <row r="323" spans="2:15" x14ac:dyDescent="0.25">
      <c r="B323" s="90">
        <v>4444444444.4443998</v>
      </c>
      <c r="C323" s="90">
        <v>-58.160397000000003</v>
      </c>
      <c r="D323" s="90">
        <v>-51.903542000000002</v>
      </c>
      <c r="F323" s="6">
        <f t="shared" si="54"/>
        <v>6.8888888888888999</v>
      </c>
      <c r="G323" s="6">
        <f t="shared" si="52"/>
        <v>-30.165030999999999</v>
      </c>
      <c r="J323" s="90">
        <v>4444444444.4443998</v>
      </c>
      <c r="K323" s="90">
        <v>-71.213615000000004</v>
      </c>
      <c r="L323" s="90">
        <v>-63.238796000000001</v>
      </c>
      <c r="N323" s="6">
        <f t="shared" si="55"/>
        <v>6.8888888888888999</v>
      </c>
      <c r="O323" s="6">
        <f t="shared" si="53"/>
        <v>-30.996241000000001</v>
      </c>
    </row>
    <row r="324" spans="2:15" x14ac:dyDescent="0.25">
      <c r="B324" s="90">
        <v>5666666666.6667004</v>
      </c>
      <c r="C324" s="90">
        <v>-50.548831999999997</v>
      </c>
      <c r="D324" s="90">
        <v>-44.249614999999999</v>
      </c>
      <c r="F324" s="6">
        <f t="shared" si="54"/>
        <v>8.1111111111111001</v>
      </c>
      <c r="G324" s="6">
        <f t="shared" si="52"/>
        <v>-26.614742</v>
      </c>
      <c r="J324" s="90">
        <v>5666666666.6667004</v>
      </c>
      <c r="K324" s="90">
        <v>-61.155369</v>
      </c>
      <c r="L324" s="90">
        <v>-53.211005999999998</v>
      </c>
      <c r="N324" s="6">
        <f t="shared" si="55"/>
        <v>8.1111111111111001</v>
      </c>
      <c r="O324" s="6">
        <f t="shared" si="53"/>
        <v>-34.436965999999998</v>
      </c>
    </row>
    <row r="325" spans="2:15" x14ac:dyDescent="0.25">
      <c r="B325" s="90">
        <v>6888888888.8888998</v>
      </c>
      <c r="C325" s="90">
        <v>-55.212639000000003</v>
      </c>
      <c r="D325" s="90">
        <v>-48.889999000000003</v>
      </c>
      <c r="F325" s="6">
        <f t="shared" si="54"/>
        <v>9.3333333333333002</v>
      </c>
      <c r="G325" s="6">
        <f t="shared" si="52"/>
        <v>-28.120667000000001</v>
      </c>
      <c r="J325" s="90">
        <v>6888888888.8888998</v>
      </c>
      <c r="K325" s="90">
        <v>-68.180312999999998</v>
      </c>
      <c r="L325" s="90">
        <v>-60.587139000000001</v>
      </c>
      <c r="N325" s="6">
        <f t="shared" si="55"/>
        <v>9.3333333333333002</v>
      </c>
      <c r="O325" s="6">
        <f t="shared" si="53"/>
        <v>-36.328152000000003</v>
      </c>
    </row>
    <row r="326" spans="2:15" x14ac:dyDescent="0.25">
      <c r="B326" s="90">
        <v>8111111111.1111002</v>
      </c>
      <c r="C326" s="90">
        <v>-47.528995999999999</v>
      </c>
      <c r="D326" s="90">
        <v>-40.949210999999998</v>
      </c>
      <c r="F326" s="6">
        <f t="shared" si="54"/>
        <v>10.555555555555999</v>
      </c>
      <c r="G326" s="6">
        <f t="shared" si="52"/>
        <v>-29.582471999999999</v>
      </c>
      <c r="J326" s="90">
        <v>8111111111.1111002</v>
      </c>
      <c r="K326" s="90">
        <v>-66.768494000000004</v>
      </c>
      <c r="L326" s="90">
        <v>-58.716259000000001</v>
      </c>
      <c r="N326" s="6">
        <f t="shared" si="55"/>
        <v>10.555555555555999</v>
      </c>
      <c r="O326" s="6">
        <f t="shared" si="53"/>
        <v>-34.893996999999999</v>
      </c>
    </row>
    <row r="327" spans="2:15" x14ac:dyDescent="0.25">
      <c r="B327" s="90">
        <v>9333333333.3332996</v>
      </c>
      <c r="C327" s="90">
        <v>-48.597518999999998</v>
      </c>
      <c r="D327" s="90">
        <v>-41.689174999999999</v>
      </c>
      <c r="F327" s="6">
        <f t="shared" si="54"/>
        <v>11.777777777778001</v>
      </c>
      <c r="G327" s="6">
        <f t="shared" si="52"/>
        <v>-32.445189999999997</v>
      </c>
      <c r="J327" s="90">
        <v>9333333333.3332996</v>
      </c>
      <c r="K327" s="90">
        <v>-66.788994000000002</v>
      </c>
      <c r="L327" s="90">
        <v>-58.782516000000001</v>
      </c>
      <c r="N327" s="6">
        <f t="shared" si="55"/>
        <v>11.777777777778001</v>
      </c>
      <c r="O327" s="6">
        <f t="shared" si="53"/>
        <v>-34.761971000000003</v>
      </c>
    </row>
    <row r="328" spans="2:15" x14ac:dyDescent="0.25">
      <c r="B328" s="90">
        <v>10555555555.556</v>
      </c>
      <c r="C328" s="90">
        <v>-49.872039999999998</v>
      </c>
      <c r="D328" s="90">
        <v>-43.121212</v>
      </c>
      <c r="F328" s="6">
        <f t="shared" si="54"/>
        <v>13</v>
      </c>
      <c r="G328" s="6">
        <f t="shared" si="52"/>
        <v>-36.889873999999999</v>
      </c>
      <c r="J328" s="90">
        <v>10555555555.556</v>
      </c>
      <c r="K328" s="90">
        <v>-72.561760000000007</v>
      </c>
      <c r="L328" s="90">
        <v>-64.136550999999997</v>
      </c>
      <c r="N328" s="6">
        <f t="shared" si="55"/>
        <v>13</v>
      </c>
      <c r="O328" s="6">
        <f t="shared" si="53"/>
        <v>-40.562671999999999</v>
      </c>
    </row>
    <row r="329" spans="2:15" x14ac:dyDescent="0.25">
      <c r="B329" s="90">
        <v>11777777777.778</v>
      </c>
      <c r="C329" s="90">
        <v>-52.749637999999997</v>
      </c>
      <c r="D329" s="90">
        <v>-45.369838999999999</v>
      </c>
      <c r="F329" s="6">
        <f t="shared" si="54"/>
        <v>14.222222222221999</v>
      </c>
      <c r="G329" s="6">
        <f t="shared" si="52"/>
        <v>-37.266243000000003</v>
      </c>
      <c r="J329" s="90">
        <v>11777777777.778</v>
      </c>
      <c r="K329" s="90">
        <v>-68.552154999999999</v>
      </c>
      <c r="L329" s="90">
        <v>-59.515568000000002</v>
      </c>
      <c r="N329" s="6">
        <f t="shared" si="55"/>
        <v>14.222222222221999</v>
      </c>
      <c r="O329" s="6">
        <f t="shared" si="53"/>
        <v>-39.434432999999999</v>
      </c>
    </row>
    <row r="330" spans="2:15" x14ac:dyDescent="0.25">
      <c r="B330" s="90">
        <v>13000000000</v>
      </c>
      <c r="C330" s="90">
        <v>-62.659011999999997</v>
      </c>
      <c r="D330" s="90">
        <v>-55.817813999999998</v>
      </c>
      <c r="F330" s="6">
        <f t="shared" si="54"/>
        <v>15.444444444444001</v>
      </c>
      <c r="G330" s="6">
        <f t="shared" si="52"/>
        <v>-41.558883999999999</v>
      </c>
      <c r="J330" s="90">
        <v>13000000000</v>
      </c>
      <c r="K330" s="90">
        <v>-74.951438999999993</v>
      </c>
      <c r="L330" s="90">
        <v>-66.021575999999996</v>
      </c>
      <c r="N330" s="6">
        <f t="shared" si="55"/>
        <v>15.444444444444001</v>
      </c>
      <c r="O330" s="6">
        <f t="shared" si="53"/>
        <v>-40.727901000000003</v>
      </c>
    </row>
    <row r="331" spans="2:15" x14ac:dyDescent="0.25">
      <c r="B331" s="90">
        <v>14222222222.222</v>
      </c>
      <c r="C331" s="90">
        <v>-66.586662000000004</v>
      </c>
      <c r="D331" s="90">
        <v>-59.999825000000001</v>
      </c>
      <c r="F331" s="6">
        <f t="shared" si="54"/>
        <v>16.666666666666998</v>
      </c>
      <c r="G331" s="6">
        <f t="shared" si="52"/>
        <v>-39.358497999999997</v>
      </c>
      <c r="J331" s="90">
        <v>14222222222.222</v>
      </c>
      <c r="K331" s="90">
        <v>-68.917411999999999</v>
      </c>
      <c r="L331" s="90">
        <v>-60.057858000000003</v>
      </c>
      <c r="N331" s="6">
        <f t="shared" si="55"/>
        <v>16.666666666666998</v>
      </c>
      <c r="O331" s="6">
        <f t="shared" si="53"/>
        <v>-47.494506999999999</v>
      </c>
    </row>
    <row r="332" spans="2:15" x14ac:dyDescent="0.25">
      <c r="B332" s="90">
        <v>15444444444.444</v>
      </c>
      <c r="C332" s="90">
        <v>-60.255135000000003</v>
      </c>
      <c r="D332" s="90">
        <v>-53.695723999999998</v>
      </c>
      <c r="F332" s="6">
        <f t="shared" si="54"/>
        <v>17.888888888888999</v>
      </c>
      <c r="G332" s="6">
        <f t="shared" si="52"/>
        <v>-36.858863999999997</v>
      </c>
      <c r="J332" s="90">
        <v>15444444444.444</v>
      </c>
      <c r="K332" s="90">
        <v>-64.583693999999994</v>
      </c>
      <c r="L332" s="90">
        <v>-56.097321000000001</v>
      </c>
      <c r="N332" s="6">
        <f t="shared" si="55"/>
        <v>17.888888888888999</v>
      </c>
      <c r="O332" s="6">
        <f t="shared" si="53"/>
        <v>-47.484572999999997</v>
      </c>
    </row>
    <row r="333" spans="2:15" x14ac:dyDescent="0.25">
      <c r="B333" s="90">
        <v>16666666666.667</v>
      </c>
      <c r="C333" s="90">
        <v>-62.173828</v>
      </c>
      <c r="D333" s="90">
        <v>-54.811100000000003</v>
      </c>
      <c r="F333" s="6">
        <f t="shared" si="54"/>
        <v>19.111111111111001</v>
      </c>
      <c r="G333" s="6">
        <f t="shared" si="52"/>
        <v>-35.454738999999996</v>
      </c>
      <c r="J333" s="90">
        <v>16666666666.667</v>
      </c>
      <c r="K333" s="90">
        <v>-64.914901999999998</v>
      </c>
      <c r="L333" s="90">
        <v>-56.311779000000001</v>
      </c>
      <c r="N333" s="6">
        <f t="shared" si="55"/>
        <v>19.111111111111001</v>
      </c>
      <c r="O333" s="6">
        <f t="shared" si="53"/>
        <v>-42.292605999999999</v>
      </c>
    </row>
    <row r="334" spans="2:15" x14ac:dyDescent="0.25">
      <c r="B334" s="90">
        <v>17888888888.889</v>
      </c>
      <c r="C334" s="90">
        <v>-70.679473999999999</v>
      </c>
      <c r="D334" s="90">
        <v>-62.543925999999999</v>
      </c>
      <c r="F334" s="6">
        <f t="shared" si="54"/>
        <v>20.333333333333002</v>
      </c>
      <c r="G334" s="6">
        <f t="shared" si="52"/>
        <v>-39.509887999999997</v>
      </c>
      <c r="J334" s="90">
        <v>17888888888.889</v>
      </c>
      <c r="K334" s="90">
        <v>-70.205939999999998</v>
      </c>
      <c r="L334" s="90">
        <v>-60.982132</v>
      </c>
      <c r="N334" s="6">
        <f t="shared" si="55"/>
        <v>20.333333333333002</v>
      </c>
      <c r="O334" s="6">
        <f t="shared" si="53"/>
        <v>-40.743217000000001</v>
      </c>
    </row>
    <row r="335" spans="2:15" x14ac:dyDescent="0.25">
      <c r="B335" s="90">
        <v>19111111111.111</v>
      </c>
      <c r="C335" s="90">
        <v>-62.237461000000003</v>
      </c>
      <c r="D335" s="90">
        <v>-53.455283999999999</v>
      </c>
      <c r="F335" s="6">
        <f t="shared" si="54"/>
        <v>21.555555555556001</v>
      </c>
      <c r="G335" s="6">
        <f t="shared" si="52"/>
        <v>-45.681334999999997</v>
      </c>
      <c r="J335" s="90">
        <v>19111111111.111</v>
      </c>
      <c r="K335" s="90">
        <v>-67.637054000000006</v>
      </c>
      <c r="L335" s="90">
        <v>-56.845267999999997</v>
      </c>
      <c r="N335" s="6">
        <f t="shared" si="55"/>
        <v>21.555555555556001</v>
      </c>
      <c r="O335" s="6">
        <f t="shared" si="53"/>
        <v>-42.453426</v>
      </c>
    </row>
    <row r="336" spans="2:15" x14ac:dyDescent="0.25">
      <c r="B336" s="90">
        <v>20333333333.333</v>
      </c>
      <c r="C336" s="90">
        <v>-66.429564999999997</v>
      </c>
      <c r="D336" s="90">
        <v>-56.921084999999998</v>
      </c>
      <c r="F336" s="6">
        <f t="shared" si="54"/>
        <v>22.777777777777999</v>
      </c>
      <c r="G336" s="6">
        <f t="shared" si="52"/>
        <v>-48.546931999999998</v>
      </c>
      <c r="J336" s="90">
        <v>20333333333.333</v>
      </c>
      <c r="K336" s="90">
        <v>-67.021293999999997</v>
      </c>
      <c r="L336" s="90">
        <v>-56.666977000000003</v>
      </c>
      <c r="N336" s="6">
        <f t="shared" si="55"/>
        <v>22.777777777777999</v>
      </c>
      <c r="O336" s="6">
        <f t="shared" si="53"/>
        <v>-47.05106</v>
      </c>
    </row>
    <row r="337" spans="2:16" x14ac:dyDescent="0.25">
      <c r="B337" s="90">
        <v>21555555555.556</v>
      </c>
      <c r="C337" s="90">
        <v>-75.284294000000003</v>
      </c>
      <c r="D337" s="90">
        <v>-65.157593000000006</v>
      </c>
      <c r="F337" s="6">
        <f t="shared" si="54"/>
        <v>24</v>
      </c>
      <c r="G337" s="6">
        <f t="shared" si="52"/>
        <v>-43.819775</v>
      </c>
      <c r="J337" s="90">
        <v>21555555555.556</v>
      </c>
      <c r="K337" s="90">
        <v>-66.886764999999997</v>
      </c>
      <c r="L337" s="90">
        <v>-56.881413000000002</v>
      </c>
      <c r="N337" s="6">
        <f t="shared" si="55"/>
        <v>24</v>
      </c>
      <c r="O337" s="6">
        <f t="shared" si="53"/>
        <v>-52.793396000000001</v>
      </c>
    </row>
    <row r="338" spans="2:16" x14ac:dyDescent="0.25">
      <c r="B338" s="90">
        <v>22777777777.778</v>
      </c>
      <c r="C338" s="90">
        <v>-74.736748000000006</v>
      </c>
      <c r="D338" s="90">
        <v>-64.390900000000002</v>
      </c>
      <c r="F338" s="6" t="s">
        <v>21</v>
      </c>
      <c r="J338" s="90">
        <v>22777777777.778</v>
      </c>
      <c r="K338" s="90">
        <v>-68.480086999999997</v>
      </c>
      <c r="L338" s="90">
        <v>-57.763077000000003</v>
      </c>
      <c r="N338" s="6" t="s">
        <v>21</v>
      </c>
    </row>
    <row r="339" spans="2:16" x14ac:dyDescent="0.25">
      <c r="B339" s="90">
        <v>24000000000</v>
      </c>
      <c r="C339" s="90">
        <v>-71.035126000000005</v>
      </c>
      <c r="D339" s="90">
        <v>-59.790852000000001</v>
      </c>
      <c r="J339" s="90">
        <v>24000000000</v>
      </c>
      <c r="K339" s="90">
        <v>-72.163489999999996</v>
      </c>
      <c r="L339" s="90">
        <v>-58.566268999999998</v>
      </c>
    </row>
    <row r="340" spans="2:16" x14ac:dyDescent="0.25">
      <c r="B340" s="90" t="s">
        <v>21</v>
      </c>
      <c r="C340" s="90"/>
      <c r="D340" s="90"/>
      <c r="J340" s="90" t="s">
        <v>21</v>
      </c>
      <c r="K340" s="90"/>
      <c r="L340" s="90"/>
    </row>
    <row r="341" spans="2:16" x14ac:dyDescent="0.25">
      <c r="B341" s="90"/>
      <c r="C341" s="90"/>
      <c r="D341" s="90"/>
      <c r="F341" s="6" t="s">
        <v>35</v>
      </c>
      <c r="J341" s="90"/>
      <c r="K341" s="90"/>
      <c r="L341" s="90"/>
      <c r="N341" s="6" t="s">
        <v>35</v>
      </c>
    </row>
    <row r="342" spans="2:16" ht="15.75" x14ac:dyDescent="0.25">
      <c r="B342" s="90"/>
      <c r="C342" s="90"/>
      <c r="D342" s="90"/>
      <c r="F342" s="6" t="s">
        <v>19</v>
      </c>
      <c r="G342" s="6" t="str">
        <f t="shared" ref="G342:G361" si="56">D368</f>
        <v>4Ix1L dBc(DB)</v>
      </c>
      <c r="H342" s="35">
        <v>4</v>
      </c>
      <c r="J342" s="90"/>
      <c r="K342" s="90"/>
      <c r="L342" s="90"/>
      <c r="N342" s="6" t="s">
        <v>19</v>
      </c>
      <c r="O342" s="6" t="str">
        <f t="shared" ref="O342:O361" si="57">L368</f>
        <v>4Ix1L dBc(DB)</v>
      </c>
      <c r="P342" s="35">
        <v>4</v>
      </c>
    </row>
    <row r="343" spans="2:16" ht="15.75" x14ac:dyDescent="0.25">
      <c r="B343" s="90" t="s">
        <v>34</v>
      </c>
      <c r="C343" s="90"/>
      <c r="D343" s="90"/>
      <c r="F343" s="6">
        <f t="shared" ref="F343:F361" si="58">B369/1000000000</f>
        <v>2</v>
      </c>
      <c r="G343" s="6">
        <f t="shared" si="56"/>
        <v>-75.222267000000002</v>
      </c>
      <c r="H343" s="36">
        <f>ABS(AVERAGE(G343:G361)-(H342-1)*15)</f>
        <v>122.66710042105262</v>
      </c>
      <c r="J343" s="90" t="s">
        <v>34</v>
      </c>
      <c r="K343" s="90"/>
      <c r="L343" s="90"/>
      <c r="N343" s="6">
        <f t="shared" ref="N343:N361" si="59">J369/1000000000</f>
        <v>2</v>
      </c>
      <c r="O343" s="6">
        <f t="shared" si="57"/>
        <v>-89.466537000000002</v>
      </c>
      <c r="P343" s="36">
        <f>ABS(AVERAGE(O343:O361)-(P342-1)*15)</f>
        <v>127.90003242105266</v>
      </c>
    </row>
    <row r="344" spans="2:16" x14ac:dyDescent="0.25">
      <c r="B344" s="90" t="s">
        <v>19</v>
      </c>
      <c r="C344" s="90" t="s">
        <v>319</v>
      </c>
      <c r="D344" s="90" t="s">
        <v>320</v>
      </c>
      <c r="F344" s="6">
        <f t="shared" si="58"/>
        <v>3.2222222222222001</v>
      </c>
      <c r="G344" s="6">
        <f t="shared" si="56"/>
        <v>-72.723640000000003</v>
      </c>
      <c r="J344" s="90" t="s">
        <v>19</v>
      </c>
      <c r="K344" s="90" t="s">
        <v>319</v>
      </c>
      <c r="L344" s="90" t="s">
        <v>320</v>
      </c>
      <c r="N344" s="6">
        <f t="shared" si="59"/>
        <v>3.2222222222222001</v>
      </c>
      <c r="O344" s="6">
        <f t="shared" si="57"/>
        <v>-77.987373000000005</v>
      </c>
    </row>
    <row r="345" spans="2:16" x14ac:dyDescent="0.25">
      <c r="B345" s="90">
        <v>2000000000</v>
      </c>
      <c r="C345" s="90">
        <v>-60.543568</v>
      </c>
      <c r="D345" s="90">
        <v>-54.308796000000001</v>
      </c>
      <c r="F345" s="6">
        <f t="shared" si="58"/>
        <v>4.4444444444444002</v>
      </c>
      <c r="G345" s="6">
        <f t="shared" si="56"/>
        <v>-62.800212999999999</v>
      </c>
      <c r="J345" s="90">
        <v>2000000000</v>
      </c>
      <c r="K345" s="90">
        <v>-59.442813999999998</v>
      </c>
      <c r="L345" s="90">
        <v>-49.648173999999997</v>
      </c>
      <c r="N345" s="6">
        <f t="shared" si="59"/>
        <v>4.4444444444444002</v>
      </c>
      <c r="O345" s="6">
        <f t="shared" si="57"/>
        <v>-79.683700999999999</v>
      </c>
    </row>
    <row r="346" spans="2:16" x14ac:dyDescent="0.25">
      <c r="B346" s="90">
        <v>3222222222.2221999</v>
      </c>
      <c r="C346" s="90">
        <v>-55.042186999999998</v>
      </c>
      <c r="D346" s="90">
        <v>-47.675037000000003</v>
      </c>
      <c r="F346" s="6">
        <f t="shared" si="58"/>
        <v>5.6666666666667007</v>
      </c>
      <c r="G346" s="6">
        <f t="shared" si="56"/>
        <v>-73.932907</v>
      </c>
      <c r="J346" s="90">
        <v>3222222222.2221999</v>
      </c>
      <c r="K346" s="90">
        <v>-46.280777</v>
      </c>
      <c r="L346" s="90">
        <v>-37.955658</v>
      </c>
      <c r="N346" s="6">
        <f t="shared" si="59"/>
        <v>5.6666666666667007</v>
      </c>
      <c r="O346" s="6">
        <f t="shared" si="57"/>
        <v>-87.604659999999996</v>
      </c>
    </row>
    <row r="347" spans="2:16" x14ac:dyDescent="0.25">
      <c r="B347" s="90">
        <v>4444444444.4443998</v>
      </c>
      <c r="C347" s="90">
        <v>-50.570540999999999</v>
      </c>
      <c r="D347" s="90">
        <v>-44.313685999999997</v>
      </c>
      <c r="F347" s="6">
        <f t="shared" si="58"/>
        <v>6.8888888888888999</v>
      </c>
      <c r="G347" s="6">
        <f t="shared" si="56"/>
        <v>-83.229065000000006</v>
      </c>
      <c r="J347" s="90">
        <v>4444444444.4443998</v>
      </c>
      <c r="K347" s="90">
        <v>-44.753563</v>
      </c>
      <c r="L347" s="90">
        <v>-36.778744000000003</v>
      </c>
      <c r="N347" s="6">
        <f t="shared" si="59"/>
        <v>6.8888888888888999</v>
      </c>
      <c r="O347" s="6">
        <f t="shared" si="57"/>
        <v>-88.666923999999995</v>
      </c>
    </row>
    <row r="348" spans="2:16" x14ac:dyDescent="0.25">
      <c r="B348" s="90">
        <v>5666666666.6667004</v>
      </c>
      <c r="C348" s="90">
        <v>-42.961987000000001</v>
      </c>
      <c r="D348" s="90">
        <v>-36.662765999999998</v>
      </c>
      <c r="F348" s="6">
        <f t="shared" si="58"/>
        <v>8.1111111111111001</v>
      </c>
      <c r="G348" s="6">
        <f t="shared" si="56"/>
        <v>-89.054550000000006</v>
      </c>
      <c r="J348" s="90">
        <v>5666666666.6667004</v>
      </c>
      <c r="K348" s="90">
        <v>-43.576664000000001</v>
      </c>
      <c r="L348" s="90">
        <v>-35.632300999999998</v>
      </c>
      <c r="N348" s="6">
        <f t="shared" si="59"/>
        <v>8.1111111111111001</v>
      </c>
      <c r="O348" s="6">
        <f t="shared" si="57"/>
        <v>-94.767173999999997</v>
      </c>
    </row>
    <row r="349" spans="2:16" x14ac:dyDescent="0.25">
      <c r="B349" s="90">
        <v>6888888888.8888998</v>
      </c>
      <c r="C349" s="90">
        <v>-36.487670999999999</v>
      </c>
      <c r="D349" s="90">
        <v>-30.165030999999999</v>
      </c>
      <c r="F349" s="6">
        <f t="shared" si="58"/>
        <v>9.3333333333333002</v>
      </c>
      <c r="G349" s="6">
        <f t="shared" si="56"/>
        <v>-79.826819999999998</v>
      </c>
      <c r="J349" s="90">
        <v>6888888888.8888998</v>
      </c>
      <c r="K349" s="90">
        <v>-38.589416999999997</v>
      </c>
      <c r="L349" s="90">
        <v>-30.996241000000001</v>
      </c>
      <c r="N349" s="6">
        <f t="shared" si="59"/>
        <v>9.3333333333333002</v>
      </c>
      <c r="O349" s="6">
        <f t="shared" si="57"/>
        <v>-86.990143000000003</v>
      </c>
    </row>
    <row r="350" spans="2:16" x14ac:dyDescent="0.25">
      <c r="B350" s="90">
        <v>8111111111.1111002</v>
      </c>
      <c r="C350" s="90">
        <v>-33.194522999999997</v>
      </c>
      <c r="D350" s="90">
        <v>-26.614742</v>
      </c>
      <c r="F350" s="6">
        <f t="shared" si="58"/>
        <v>10.555555555555999</v>
      </c>
      <c r="G350" s="6">
        <f t="shared" si="56"/>
        <v>-83.512496999999996</v>
      </c>
      <c r="J350" s="90">
        <v>8111111111.1111002</v>
      </c>
      <c r="K350" s="90">
        <v>-42.489201000000001</v>
      </c>
      <c r="L350" s="90">
        <v>-34.436965999999998</v>
      </c>
      <c r="N350" s="6">
        <f t="shared" si="59"/>
        <v>10.555555555555999</v>
      </c>
      <c r="O350" s="6">
        <f t="shared" si="57"/>
        <v>-84.429259999999999</v>
      </c>
    </row>
    <row r="351" spans="2:16" x14ac:dyDescent="0.25">
      <c r="B351" s="90">
        <v>9333333333.3332996</v>
      </c>
      <c r="C351" s="90">
        <v>-35.029010999999997</v>
      </c>
      <c r="D351" s="90">
        <v>-28.120667000000001</v>
      </c>
      <c r="F351" s="6">
        <f t="shared" si="58"/>
        <v>11.777777777778001</v>
      </c>
      <c r="G351" s="6">
        <f t="shared" si="56"/>
        <v>-73.826363000000001</v>
      </c>
      <c r="J351" s="90">
        <v>9333333333.3332996</v>
      </c>
      <c r="K351" s="90">
        <v>-44.334629</v>
      </c>
      <c r="L351" s="90">
        <v>-36.328152000000003</v>
      </c>
      <c r="N351" s="6">
        <f t="shared" si="59"/>
        <v>11.777777777778001</v>
      </c>
      <c r="O351" s="6">
        <f t="shared" si="57"/>
        <v>-84.296227000000002</v>
      </c>
    </row>
    <row r="352" spans="2:16" x14ac:dyDescent="0.25">
      <c r="B352" s="90">
        <v>10555555555.556</v>
      </c>
      <c r="C352" s="90">
        <v>-36.333302000000003</v>
      </c>
      <c r="D352" s="90">
        <v>-29.582471999999999</v>
      </c>
      <c r="F352" s="6">
        <f t="shared" si="58"/>
        <v>13</v>
      </c>
      <c r="G352" s="6">
        <f t="shared" si="56"/>
        <v>-90.789023999999998</v>
      </c>
      <c r="J352" s="90">
        <v>10555555555.556</v>
      </c>
      <c r="K352" s="90">
        <v>-43.319206000000001</v>
      </c>
      <c r="L352" s="90">
        <v>-34.893996999999999</v>
      </c>
      <c r="N352" s="6">
        <f t="shared" si="59"/>
        <v>13</v>
      </c>
      <c r="O352" s="6">
        <f t="shared" si="57"/>
        <v>-83.999756000000005</v>
      </c>
    </row>
    <row r="353" spans="2:16" x14ac:dyDescent="0.25">
      <c r="B353" s="90">
        <v>11777777777.778</v>
      </c>
      <c r="C353" s="90">
        <v>-39.824989000000002</v>
      </c>
      <c r="D353" s="90">
        <v>-32.445189999999997</v>
      </c>
      <c r="F353" s="6">
        <f t="shared" si="58"/>
        <v>14.222222222221999</v>
      </c>
      <c r="G353" s="6">
        <f t="shared" si="56"/>
        <v>-82.849327000000002</v>
      </c>
      <c r="J353" s="90">
        <v>11777777777.778</v>
      </c>
      <c r="K353" s="90">
        <v>-43.798552999999998</v>
      </c>
      <c r="L353" s="90">
        <v>-34.761971000000003</v>
      </c>
      <c r="N353" s="6">
        <f t="shared" si="59"/>
        <v>14.222222222221999</v>
      </c>
      <c r="O353" s="6">
        <f t="shared" si="57"/>
        <v>-80.528450000000007</v>
      </c>
    </row>
    <row r="354" spans="2:16" x14ac:dyDescent="0.25">
      <c r="B354" s="90">
        <v>13000000000</v>
      </c>
      <c r="C354" s="90">
        <v>-43.731071</v>
      </c>
      <c r="D354" s="90">
        <v>-36.889873999999999</v>
      </c>
      <c r="F354" s="6">
        <f t="shared" si="58"/>
        <v>15.444444444444001</v>
      </c>
      <c r="G354" s="6">
        <f t="shared" si="56"/>
        <v>-83.250977000000006</v>
      </c>
      <c r="J354" s="90">
        <v>13000000000</v>
      </c>
      <c r="K354" s="90">
        <v>-49.492534999999997</v>
      </c>
      <c r="L354" s="90">
        <v>-40.562671999999999</v>
      </c>
      <c r="N354" s="6">
        <f t="shared" si="59"/>
        <v>15.444444444444001</v>
      </c>
      <c r="O354" s="6">
        <f t="shared" si="57"/>
        <v>-77.293205</v>
      </c>
    </row>
    <row r="355" spans="2:16" x14ac:dyDescent="0.25">
      <c r="B355" s="90">
        <v>14222222222.222</v>
      </c>
      <c r="C355" s="90">
        <v>-43.853085</v>
      </c>
      <c r="D355" s="90">
        <v>-37.266243000000003</v>
      </c>
      <c r="F355" s="6">
        <f t="shared" si="58"/>
        <v>16.666666666666998</v>
      </c>
      <c r="G355" s="6">
        <f t="shared" si="56"/>
        <v>-83.773430000000005</v>
      </c>
      <c r="J355" s="90">
        <v>14222222222.222</v>
      </c>
      <c r="K355" s="90">
        <v>-48.293982999999997</v>
      </c>
      <c r="L355" s="90">
        <v>-39.434432999999999</v>
      </c>
      <c r="N355" s="6">
        <f t="shared" si="59"/>
        <v>16.666666666666998</v>
      </c>
      <c r="O355" s="6">
        <f t="shared" si="57"/>
        <v>-90.796593000000001</v>
      </c>
    </row>
    <row r="356" spans="2:16" x14ac:dyDescent="0.25">
      <c r="B356" s="90">
        <v>15444444444.444</v>
      </c>
      <c r="C356" s="90">
        <v>-48.118293999999999</v>
      </c>
      <c r="D356" s="90">
        <v>-41.558883999999999</v>
      </c>
      <c r="F356" s="6">
        <f t="shared" si="58"/>
        <v>17.888888888888999</v>
      </c>
      <c r="G356" s="6">
        <f t="shared" si="56"/>
        <v>-71.077033999999998</v>
      </c>
      <c r="J356" s="90">
        <v>15444444444.444</v>
      </c>
      <c r="K356" s="90">
        <v>-49.214272000000001</v>
      </c>
      <c r="L356" s="90">
        <v>-40.727901000000003</v>
      </c>
      <c r="N356" s="6">
        <f t="shared" si="59"/>
        <v>17.888888888888999</v>
      </c>
      <c r="O356" s="6">
        <f t="shared" si="57"/>
        <v>-79.375191000000001</v>
      </c>
    </row>
    <row r="357" spans="2:16" x14ac:dyDescent="0.25">
      <c r="B357" s="90">
        <v>16666666666.667</v>
      </c>
      <c r="C357" s="90">
        <v>-46.721226000000001</v>
      </c>
      <c r="D357" s="90">
        <v>-39.358497999999997</v>
      </c>
      <c r="F357" s="6">
        <f t="shared" si="58"/>
        <v>19.111111111111001</v>
      </c>
      <c r="G357" s="6">
        <f t="shared" si="56"/>
        <v>-72.555794000000006</v>
      </c>
      <c r="J357" s="90">
        <v>16666666666.667</v>
      </c>
      <c r="K357" s="90">
        <v>-56.097630000000002</v>
      </c>
      <c r="L357" s="90">
        <v>-47.494506999999999</v>
      </c>
      <c r="N357" s="6">
        <f t="shared" si="59"/>
        <v>19.111111111111001</v>
      </c>
      <c r="O357" s="6">
        <f t="shared" si="57"/>
        <v>-95.386405999999994</v>
      </c>
    </row>
    <row r="358" spans="2:16" x14ac:dyDescent="0.25">
      <c r="B358" s="90">
        <v>17888888888.889</v>
      </c>
      <c r="C358" s="90">
        <v>-44.994414999999996</v>
      </c>
      <c r="D358" s="90">
        <v>-36.858863999999997</v>
      </c>
      <c r="F358" s="6">
        <f t="shared" si="58"/>
        <v>20.333333333333002</v>
      </c>
      <c r="G358" s="6">
        <f t="shared" si="56"/>
        <v>-76.320403999999996</v>
      </c>
      <c r="J358" s="90">
        <v>17888888888.889</v>
      </c>
      <c r="K358" s="90">
        <v>-56.708382</v>
      </c>
      <c r="L358" s="90">
        <v>-47.484572999999997</v>
      </c>
      <c r="N358" s="6">
        <f t="shared" si="59"/>
        <v>20.333333333333002</v>
      </c>
      <c r="O358" s="6">
        <f t="shared" si="57"/>
        <v>-78.412086000000002</v>
      </c>
    </row>
    <row r="359" spans="2:16" x14ac:dyDescent="0.25">
      <c r="B359" s="90">
        <v>19111111111.111</v>
      </c>
      <c r="C359" s="90">
        <v>-44.236919</v>
      </c>
      <c r="D359" s="90">
        <v>-35.454738999999996</v>
      </c>
      <c r="F359" s="6">
        <f t="shared" si="58"/>
        <v>21.555555555556001</v>
      </c>
      <c r="G359" s="6">
        <f t="shared" si="56"/>
        <v>-71.095496999999995</v>
      </c>
      <c r="J359" s="90">
        <v>19111111111.111</v>
      </c>
      <c r="K359" s="90">
        <v>-53.084392999999999</v>
      </c>
      <c r="L359" s="90">
        <v>-42.292605999999999</v>
      </c>
      <c r="N359" s="6">
        <f t="shared" si="59"/>
        <v>21.555555555556001</v>
      </c>
      <c r="O359" s="6">
        <f t="shared" si="57"/>
        <v>-71.447722999999996</v>
      </c>
    </row>
    <row r="360" spans="2:16" x14ac:dyDescent="0.25">
      <c r="B360" s="90">
        <v>20333333333.333</v>
      </c>
      <c r="C360" s="90">
        <v>-49.018363999999998</v>
      </c>
      <c r="D360" s="90">
        <v>-39.509887999999997</v>
      </c>
      <c r="F360" s="6">
        <f t="shared" si="58"/>
        <v>22.777777777777999</v>
      </c>
      <c r="G360" s="6">
        <f t="shared" si="56"/>
        <v>-83.101806999999994</v>
      </c>
      <c r="J360" s="90">
        <v>20333333333.333</v>
      </c>
      <c r="K360" s="90">
        <v>-51.097538</v>
      </c>
      <c r="L360" s="90">
        <v>-40.743217000000001</v>
      </c>
      <c r="N360" s="6">
        <f t="shared" si="59"/>
        <v>22.777777777777999</v>
      </c>
      <c r="O360" s="6">
        <f t="shared" si="57"/>
        <v>-69.244597999999996</v>
      </c>
    </row>
    <row r="361" spans="2:16" x14ac:dyDescent="0.25">
      <c r="B361" s="90">
        <v>21555555555.556</v>
      </c>
      <c r="C361" s="90">
        <v>-55.808036999999999</v>
      </c>
      <c r="D361" s="90">
        <v>-45.681334999999997</v>
      </c>
      <c r="F361" s="6">
        <f t="shared" si="58"/>
        <v>24</v>
      </c>
      <c r="G361" s="6">
        <f t="shared" si="56"/>
        <v>-66.733292000000006</v>
      </c>
      <c r="J361" s="90">
        <v>21555555555.556</v>
      </c>
      <c r="K361" s="90">
        <v>-52.458778000000002</v>
      </c>
      <c r="L361" s="90">
        <v>-42.453426</v>
      </c>
      <c r="N361" s="6">
        <f t="shared" si="59"/>
        <v>24</v>
      </c>
      <c r="O361" s="6">
        <f t="shared" si="57"/>
        <v>-74.724609000000001</v>
      </c>
    </row>
    <row r="362" spans="2:16" x14ac:dyDescent="0.25">
      <c r="B362" s="90">
        <v>22777777777.778</v>
      </c>
      <c r="C362" s="90">
        <v>-58.892783999999999</v>
      </c>
      <c r="D362" s="90">
        <v>-48.546931999999998</v>
      </c>
      <c r="F362" s="6" t="s">
        <v>21</v>
      </c>
      <c r="J362" s="90">
        <v>22777777777.778</v>
      </c>
      <c r="K362" s="90">
        <v>-57.768070000000002</v>
      </c>
      <c r="L362" s="90">
        <v>-47.05106</v>
      </c>
      <c r="N362" s="6" t="s">
        <v>21</v>
      </c>
    </row>
    <row r="363" spans="2:16" x14ac:dyDescent="0.25">
      <c r="B363" s="90">
        <v>24000000000</v>
      </c>
      <c r="C363" s="90">
        <v>-55.064053000000001</v>
      </c>
      <c r="D363" s="90">
        <v>-43.819775</v>
      </c>
      <c r="J363" s="90">
        <v>24000000000</v>
      </c>
      <c r="K363" s="90">
        <v>-66.390617000000006</v>
      </c>
      <c r="L363" s="90">
        <v>-52.793396000000001</v>
      </c>
    </row>
    <row r="364" spans="2:16" x14ac:dyDescent="0.25">
      <c r="B364" s="90" t="s">
        <v>21</v>
      </c>
      <c r="C364" s="90"/>
      <c r="D364" s="90"/>
      <c r="J364" s="90" t="s">
        <v>21</v>
      </c>
      <c r="K364" s="90"/>
      <c r="L364" s="90"/>
    </row>
    <row r="365" spans="2:16" x14ac:dyDescent="0.25">
      <c r="B365" s="90"/>
      <c r="C365" s="90"/>
      <c r="D365" s="90"/>
      <c r="F365" s="6" t="s">
        <v>36</v>
      </c>
      <c r="J365" s="90"/>
      <c r="K365" s="90"/>
      <c r="L365" s="90"/>
      <c r="N365" s="6" t="s">
        <v>36</v>
      </c>
    </row>
    <row r="366" spans="2:16" ht="15.75" x14ac:dyDescent="0.25">
      <c r="B366" s="90"/>
      <c r="C366" s="90"/>
      <c r="D366" s="90"/>
      <c r="F366" s="6" t="s">
        <v>19</v>
      </c>
      <c r="G366" s="6" t="str">
        <f t="shared" ref="G366:G385" si="60">D392</f>
        <v>4Ix2L dBc(DB)</v>
      </c>
      <c r="H366" s="35">
        <v>4</v>
      </c>
      <c r="J366" s="90"/>
      <c r="K366" s="90"/>
      <c r="L366" s="90"/>
      <c r="N366" s="6" t="s">
        <v>19</v>
      </c>
      <c r="O366" s="6" t="str">
        <f t="shared" ref="O366:O385" si="61">L392</f>
        <v>4Ix2L dBc(DB)</v>
      </c>
      <c r="P366" s="35">
        <v>4</v>
      </c>
    </row>
    <row r="367" spans="2:16" ht="15.75" x14ac:dyDescent="0.25">
      <c r="B367" s="90" t="s">
        <v>35</v>
      </c>
      <c r="C367" s="90"/>
      <c r="D367" s="90"/>
      <c r="F367" s="6">
        <f t="shared" ref="F367:F385" si="62">B393/1000000000</f>
        <v>2</v>
      </c>
      <c r="G367" s="6">
        <f t="shared" si="60"/>
        <v>-38.496642999999999</v>
      </c>
      <c r="H367" s="36">
        <f>ABS(AVERAGE(G367:G385)-(H366-1)*15)</f>
        <v>115.47485689473683</v>
      </c>
      <c r="J367" s="90" t="s">
        <v>35</v>
      </c>
      <c r="K367" s="90"/>
      <c r="L367" s="90"/>
      <c r="N367" s="6">
        <f t="shared" ref="N367:N385" si="63">J393/1000000000</f>
        <v>2</v>
      </c>
      <c r="O367" s="6">
        <f t="shared" si="61"/>
        <v>-55.233128000000001</v>
      </c>
      <c r="P367" s="36">
        <f>ABS(AVERAGE(O367:O385)-(P366-1)*15)</f>
        <v>111.18841973684211</v>
      </c>
    </row>
    <row r="368" spans="2:16" x14ac:dyDescent="0.25">
      <c r="B368" s="90" t="s">
        <v>19</v>
      </c>
      <c r="C368" s="90" t="s">
        <v>321</v>
      </c>
      <c r="D368" s="90" t="s">
        <v>322</v>
      </c>
      <c r="F368" s="6">
        <f t="shared" si="62"/>
        <v>3.2222222222222001</v>
      </c>
      <c r="G368" s="6">
        <f t="shared" si="60"/>
        <v>-51.743439000000002</v>
      </c>
      <c r="J368" s="90" t="s">
        <v>19</v>
      </c>
      <c r="K368" s="90" t="s">
        <v>321</v>
      </c>
      <c r="L368" s="90" t="s">
        <v>322</v>
      </c>
      <c r="N368" s="6">
        <f t="shared" si="63"/>
        <v>3.2222222222222001</v>
      </c>
      <c r="O368" s="6">
        <f t="shared" si="61"/>
        <v>-68.368858000000003</v>
      </c>
    </row>
    <row r="369" spans="2:15" x14ac:dyDescent="0.25">
      <c r="B369" s="90">
        <v>2000000000</v>
      </c>
      <c r="C369" s="90">
        <v>-81.457038999999995</v>
      </c>
      <c r="D369" s="90">
        <v>-75.222267000000002</v>
      </c>
      <c r="F369" s="6">
        <f t="shared" si="62"/>
        <v>4.4444444444444002</v>
      </c>
      <c r="G369" s="6">
        <f t="shared" si="60"/>
        <v>-59.437809000000001</v>
      </c>
      <c r="J369" s="90">
        <v>2000000000</v>
      </c>
      <c r="K369" s="90">
        <v>-99.261177000000004</v>
      </c>
      <c r="L369" s="90">
        <v>-89.466537000000002</v>
      </c>
      <c r="N369" s="6">
        <f t="shared" si="63"/>
        <v>4.4444444444444002</v>
      </c>
      <c r="O369" s="6">
        <f t="shared" si="61"/>
        <v>-57.573005999999999</v>
      </c>
    </row>
    <row r="370" spans="2:15" x14ac:dyDescent="0.25">
      <c r="B370" s="90">
        <v>3222222222.2221999</v>
      </c>
      <c r="C370" s="90">
        <v>-80.090789999999998</v>
      </c>
      <c r="D370" s="90">
        <v>-72.723640000000003</v>
      </c>
      <c r="F370" s="6">
        <f t="shared" si="62"/>
        <v>5.6666666666667007</v>
      </c>
      <c r="G370" s="6">
        <f t="shared" si="60"/>
        <v>-62.699703</v>
      </c>
      <c r="J370" s="90">
        <v>3222222222.2221999</v>
      </c>
      <c r="K370" s="90">
        <v>-86.312484999999995</v>
      </c>
      <c r="L370" s="90">
        <v>-77.987373000000005</v>
      </c>
      <c r="N370" s="6">
        <f t="shared" si="63"/>
        <v>5.6666666666667007</v>
      </c>
      <c r="O370" s="6">
        <f t="shared" si="61"/>
        <v>-58.104129999999998</v>
      </c>
    </row>
    <row r="371" spans="2:15" x14ac:dyDescent="0.25">
      <c r="B371" s="90">
        <v>4444444444.4443998</v>
      </c>
      <c r="C371" s="90">
        <v>-69.057068000000001</v>
      </c>
      <c r="D371" s="90">
        <v>-62.800212999999999</v>
      </c>
      <c r="F371" s="6">
        <f t="shared" si="62"/>
        <v>6.8888888888888999</v>
      </c>
      <c r="G371" s="6">
        <f t="shared" si="60"/>
        <v>-64.247658000000001</v>
      </c>
      <c r="J371" s="90">
        <v>4444444444.4443998</v>
      </c>
      <c r="K371" s="90">
        <v>-87.658524</v>
      </c>
      <c r="L371" s="90">
        <v>-79.683700999999999</v>
      </c>
      <c r="N371" s="6">
        <f t="shared" si="63"/>
        <v>6.8888888888888999</v>
      </c>
      <c r="O371" s="6">
        <f t="shared" si="61"/>
        <v>-58.706001000000001</v>
      </c>
    </row>
    <row r="372" spans="2:15" x14ac:dyDescent="0.25">
      <c r="B372" s="90">
        <v>5666666666.6667004</v>
      </c>
      <c r="C372" s="90">
        <v>-80.232123999999999</v>
      </c>
      <c r="D372" s="90">
        <v>-73.932907</v>
      </c>
      <c r="F372" s="6">
        <f t="shared" si="62"/>
        <v>8.1111111111111001</v>
      </c>
      <c r="G372" s="6">
        <f t="shared" si="60"/>
        <v>-61.709392999999999</v>
      </c>
      <c r="J372" s="90">
        <v>5666666666.6667004</v>
      </c>
      <c r="K372" s="90">
        <v>-95.549025999999998</v>
      </c>
      <c r="L372" s="90">
        <v>-87.604659999999996</v>
      </c>
      <c r="N372" s="6">
        <f t="shared" si="63"/>
        <v>8.1111111111111001</v>
      </c>
      <c r="O372" s="6">
        <f t="shared" si="61"/>
        <v>-55.494877000000002</v>
      </c>
    </row>
    <row r="373" spans="2:15" x14ac:dyDescent="0.25">
      <c r="B373" s="90">
        <v>6888888888.8888998</v>
      </c>
      <c r="C373" s="90">
        <v>-89.551704000000001</v>
      </c>
      <c r="D373" s="90">
        <v>-83.229065000000006</v>
      </c>
      <c r="F373" s="6">
        <f t="shared" si="62"/>
        <v>9.3333333333333002</v>
      </c>
      <c r="G373" s="6">
        <f t="shared" si="60"/>
        <v>-54.900306999999998</v>
      </c>
      <c r="J373" s="90">
        <v>6888888888.8888998</v>
      </c>
      <c r="K373" s="90">
        <v>-96.260101000000006</v>
      </c>
      <c r="L373" s="90">
        <v>-88.666923999999995</v>
      </c>
      <c r="N373" s="6">
        <f t="shared" si="63"/>
        <v>9.3333333333333002</v>
      </c>
      <c r="O373" s="6">
        <f t="shared" si="61"/>
        <v>-69.588813999999999</v>
      </c>
    </row>
    <row r="374" spans="2:15" x14ac:dyDescent="0.25">
      <c r="B374" s="90">
        <v>8111111111.1111002</v>
      </c>
      <c r="C374" s="90">
        <v>-95.634331000000003</v>
      </c>
      <c r="D374" s="90">
        <v>-89.054550000000006</v>
      </c>
      <c r="F374" s="6">
        <f t="shared" si="62"/>
        <v>10.555555555555999</v>
      </c>
      <c r="G374" s="6">
        <f t="shared" si="60"/>
        <v>-63.269066000000002</v>
      </c>
      <c r="J374" s="90">
        <v>8111111111.1111002</v>
      </c>
      <c r="K374" s="90">
        <v>-102.8194</v>
      </c>
      <c r="L374" s="90">
        <v>-94.767173999999997</v>
      </c>
      <c r="N374" s="6">
        <f t="shared" si="63"/>
        <v>10.555555555555999</v>
      </c>
      <c r="O374" s="6">
        <f t="shared" si="61"/>
        <v>-66.035567999999998</v>
      </c>
    </row>
    <row r="375" spans="2:15" x14ac:dyDescent="0.25">
      <c r="B375" s="90">
        <v>9333333333.3332996</v>
      </c>
      <c r="C375" s="90">
        <v>-86.735168000000002</v>
      </c>
      <c r="D375" s="90">
        <v>-79.826819999999998</v>
      </c>
      <c r="F375" s="6">
        <f t="shared" si="62"/>
        <v>11.777777777778001</v>
      </c>
      <c r="G375" s="6">
        <f t="shared" si="60"/>
        <v>-76.971267999999995</v>
      </c>
      <c r="J375" s="90">
        <v>9333333333.3332996</v>
      </c>
      <c r="K375" s="90">
        <v>-94.996619999999993</v>
      </c>
      <c r="L375" s="90">
        <v>-86.990143000000003</v>
      </c>
      <c r="N375" s="6">
        <f t="shared" si="63"/>
        <v>11.777777777778001</v>
      </c>
      <c r="O375" s="6">
        <f t="shared" si="61"/>
        <v>-76.330810999999997</v>
      </c>
    </row>
    <row r="376" spans="2:15" x14ac:dyDescent="0.25">
      <c r="B376" s="90">
        <v>10555555555.556</v>
      </c>
      <c r="C376" s="90">
        <v>-90.263321000000005</v>
      </c>
      <c r="D376" s="90">
        <v>-83.512496999999996</v>
      </c>
      <c r="F376" s="6">
        <f t="shared" si="62"/>
        <v>13</v>
      </c>
      <c r="G376" s="6">
        <f t="shared" si="60"/>
        <v>-81.618720999999994</v>
      </c>
      <c r="J376" s="90">
        <v>10555555555.556</v>
      </c>
      <c r="K376" s="90">
        <v>-92.854468999999995</v>
      </c>
      <c r="L376" s="90">
        <v>-84.429259999999999</v>
      </c>
      <c r="N376" s="6">
        <f t="shared" si="63"/>
        <v>13</v>
      </c>
      <c r="O376" s="6">
        <f t="shared" si="61"/>
        <v>-67.662148000000002</v>
      </c>
    </row>
    <row r="377" spans="2:15" x14ac:dyDescent="0.25">
      <c r="B377" s="90">
        <v>11777777777.778</v>
      </c>
      <c r="C377" s="90">
        <v>-81.206160999999994</v>
      </c>
      <c r="D377" s="90">
        <v>-73.826363000000001</v>
      </c>
      <c r="F377" s="6">
        <f t="shared" si="62"/>
        <v>14.222222222221999</v>
      </c>
      <c r="G377" s="6">
        <f t="shared" si="60"/>
        <v>-72.595023999999995</v>
      </c>
      <c r="J377" s="90">
        <v>11777777777.778</v>
      </c>
      <c r="K377" s="90">
        <v>-93.332808999999997</v>
      </c>
      <c r="L377" s="90">
        <v>-84.296227000000002</v>
      </c>
      <c r="N377" s="6">
        <f t="shared" si="63"/>
        <v>14.222222222221999</v>
      </c>
      <c r="O377" s="6">
        <f t="shared" si="61"/>
        <v>-70.647568000000007</v>
      </c>
    </row>
    <row r="378" spans="2:15" x14ac:dyDescent="0.25">
      <c r="B378" s="90">
        <v>13000000000</v>
      </c>
      <c r="C378" s="90">
        <v>-97.630218999999997</v>
      </c>
      <c r="D378" s="90">
        <v>-90.789023999999998</v>
      </c>
      <c r="F378" s="6">
        <f t="shared" si="62"/>
        <v>15.444444444444001</v>
      </c>
      <c r="G378" s="6">
        <f t="shared" si="60"/>
        <v>-83.727317999999997</v>
      </c>
      <c r="J378" s="90">
        <v>13000000000</v>
      </c>
      <c r="K378" s="90">
        <v>-92.929619000000002</v>
      </c>
      <c r="L378" s="90">
        <v>-83.999756000000005</v>
      </c>
      <c r="N378" s="6">
        <f t="shared" si="63"/>
        <v>15.444444444444001</v>
      </c>
      <c r="O378" s="6">
        <f t="shared" si="61"/>
        <v>-81.300162999999998</v>
      </c>
    </row>
    <row r="379" spans="2:15" x14ac:dyDescent="0.25">
      <c r="B379" s="90">
        <v>14222222222.222</v>
      </c>
      <c r="C379" s="90">
        <v>-89.436165000000003</v>
      </c>
      <c r="D379" s="90">
        <v>-82.849327000000002</v>
      </c>
      <c r="F379" s="6">
        <f t="shared" si="62"/>
        <v>16.666666666666998</v>
      </c>
      <c r="G379" s="6">
        <f t="shared" si="60"/>
        <v>-84.027702000000005</v>
      </c>
      <c r="J379" s="90">
        <v>14222222222.222</v>
      </c>
      <c r="K379" s="90">
        <v>-89.388000000000005</v>
      </c>
      <c r="L379" s="90">
        <v>-80.528450000000007</v>
      </c>
      <c r="N379" s="6">
        <f t="shared" si="63"/>
        <v>16.666666666666998</v>
      </c>
      <c r="O379" s="6">
        <f t="shared" si="61"/>
        <v>-72.059134999999998</v>
      </c>
    </row>
    <row r="380" spans="2:15" x14ac:dyDescent="0.25">
      <c r="B380" s="90">
        <v>15444444444.444</v>
      </c>
      <c r="C380" s="90">
        <v>-89.810387000000006</v>
      </c>
      <c r="D380" s="90">
        <v>-83.250977000000006</v>
      </c>
      <c r="F380" s="6">
        <f t="shared" si="62"/>
        <v>17.888888888888999</v>
      </c>
      <c r="G380" s="6">
        <f t="shared" si="60"/>
        <v>-73.683777000000006</v>
      </c>
      <c r="J380" s="90">
        <v>15444444444.444</v>
      </c>
      <c r="K380" s="90">
        <v>-85.779578999999998</v>
      </c>
      <c r="L380" s="90">
        <v>-77.293205</v>
      </c>
      <c r="N380" s="6">
        <f t="shared" si="63"/>
        <v>17.888888888888999</v>
      </c>
      <c r="O380" s="6">
        <f t="shared" si="61"/>
        <v>-75.562293999999994</v>
      </c>
    </row>
    <row r="381" spans="2:15" x14ac:dyDescent="0.25">
      <c r="B381" s="90">
        <v>16666666666.667</v>
      </c>
      <c r="C381" s="90">
        <v>-91.136161999999999</v>
      </c>
      <c r="D381" s="90">
        <v>-83.773430000000005</v>
      </c>
      <c r="F381" s="6">
        <f t="shared" si="62"/>
        <v>19.111111111111001</v>
      </c>
      <c r="G381" s="6">
        <f t="shared" si="60"/>
        <v>-72.476760999999996</v>
      </c>
      <c r="J381" s="90">
        <v>16666666666.667</v>
      </c>
      <c r="K381" s="90">
        <v>-99.399719000000005</v>
      </c>
      <c r="L381" s="90">
        <v>-90.796593000000001</v>
      </c>
      <c r="N381" s="6">
        <f t="shared" si="63"/>
        <v>19.111111111111001</v>
      </c>
      <c r="O381" s="6">
        <f t="shared" si="61"/>
        <v>-68.272964000000002</v>
      </c>
    </row>
    <row r="382" spans="2:15" x14ac:dyDescent="0.25">
      <c r="B382" s="90">
        <v>17888888888.889</v>
      </c>
      <c r="C382" s="90">
        <v>-79.212585000000004</v>
      </c>
      <c r="D382" s="90">
        <v>-71.077033999999998</v>
      </c>
      <c r="F382" s="6">
        <f t="shared" si="62"/>
        <v>20.333333333333002</v>
      </c>
      <c r="G382" s="6">
        <f t="shared" si="60"/>
        <v>-79.505058000000005</v>
      </c>
      <c r="J382" s="90">
        <v>17888888888.889</v>
      </c>
      <c r="K382" s="90">
        <v>-88.598999000000006</v>
      </c>
      <c r="L382" s="90">
        <v>-79.375191000000001</v>
      </c>
      <c r="N382" s="6">
        <f t="shared" si="63"/>
        <v>20.333333333333002</v>
      </c>
      <c r="O382" s="6">
        <f t="shared" si="61"/>
        <v>-63.140999000000001</v>
      </c>
    </row>
    <row r="383" spans="2:15" x14ac:dyDescent="0.25">
      <c r="B383" s="90">
        <v>19111111111.111</v>
      </c>
      <c r="C383" s="90">
        <v>-81.337975</v>
      </c>
      <c r="D383" s="90">
        <v>-72.555794000000006</v>
      </c>
      <c r="F383" s="6">
        <f t="shared" si="62"/>
        <v>21.555555555556001</v>
      </c>
      <c r="G383" s="6">
        <f t="shared" si="60"/>
        <v>-114.74053000000001</v>
      </c>
      <c r="J383" s="90">
        <v>19111111111.111</v>
      </c>
      <c r="K383" s="90">
        <v>-106.17819</v>
      </c>
      <c r="L383" s="90">
        <v>-95.386405999999994</v>
      </c>
      <c r="N383" s="6">
        <f t="shared" si="63"/>
        <v>21.555555555556001</v>
      </c>
      <c r="O383" s="6">
        <f t="shared" si="61"/>
        <v>-59.642536</v>
      </c>
    </row>
    <row r="384" spans="2:15" x14ac:dyDescent="0.25">
      <c r="B384" s="90">
        <v>20333333333.333</v>
      </c>
      <c r="C384" s="90">
        <v>-85.828879999999998</v>
      </c>
      <c r="D384" s="90">
        <v>-76.320403999999996</v>
      </c>
      <c r="F384" s="6">
        <f t="shared" si="62"/>
        <v>22.777777777777999</v>
      </c>
      <c r="G384" s="6">
        <f t="shared" si="60"/>
        <v>-72.099281000000005</v>
      </c>
      <c r="J384" s="90">
        <v>20333333333.333</v>
      </c>
      <c r="K384" s="90">
        <v>-88.766402999999997</v>
      </c>
      <c r="L384" s="90">
        <v>-78.412086000000002</v>
      </c>
      <c r="N384" s="6">
        <f t="shared" si="63"/>
        <v>22.777777777777999</v>
      </c>
      <c r="O384" s="6">
        <f t="shared" si="61"/>
        <v>-60.476199999999999</v>
      </c>
    </row>
    <row r="385" spans="2:16" x14ac:dyDescent="0.25">
      <c r="B385" s="90">
        <v>21555555555.556</v>
      </c>
      <c r="C385" s="90">
        <v>-81.222198000000006</v>
      </c>
      <c r="D385" s="90">
        <v>-71.095496999999995</v>
      </c>
      <c r="F385" s="6">
        <f t="shared" si="62"/>
        <v>24</v>
      </c>
      <c r="G385" s="6">
        <f t="shared" si="60"/>
        <v>-71.072823</v>
      </c>
      <c r="J385" s="90">
        <v>21555555555.556</v>
      </c>
      <c r="K385" s="90">
        <v>-81.453079000000002</v>
      </c>
      <c r="L385" s="90">
        <v>-71.447722999999996</v>
      </c>
      <c r="N385" s="6">
        <f t="shared" si="63"/>
        <v>24</v>
      </c>
      <c r="O385" s="6">
        <f t="shared" si="61"/>
        <v>-73.380775</v>
      </c>
    </row>
    <row r="386" spans="2:16" x14ac:dyDescent="0.25">
      <c r="B386" s="90">
        <v>22777777777.778</v>
      </c>
      <c r="C386" s="90">
        <v>-93.447654999999997</v>
      </c>
      <c r="D386" s="90">
        <v>-83.101806999999994</v>
      </c>
      <c r="F386" s="6" t="s">
        <v>21</v>
      </c>
      <c r="J386" s="90">
        <v>22777777777.778</v>
      </c>
      <c r="K386" s="90">
        <v>-79.961608999999996</v>
      </c>
      <c r="L386" s="90">
        <v>-69.244597999999996</v>
      </c>
      <c r="N386" s="6" t="s">
        <v>21</v>
      </c>
    </row>
    <row r="387" spans="2:16" x14ac:dyDescent="0.25">
      <c r="B387" s="90">
        <v>24000000000</v>
      </c>
      <c r="C387" s="90">
        <v>-77.97757</v>
      </c>
      <c r="D387" s="90">
        <v>-66.733292000000006</v>
      </c>
      <c r="J387" s="90">
        <v>24000000000</v>
      </c>
      <c r="K387" s="90">
        <v>-88.321831000000003</v>
      </c>
      <c r="L387" s="90">
        <v>-74.724609000000001</v>
      </c>
    </row>
    <row r="388" spans="2:16" x14ac:dyDescent="0.25">
      <c r="B388" s="90" t="s">
        <v>21</v>
      </c>
      <c r="C388" s="90"/>
      <c r="D388" s="90"/>
      <c r="J388" s="90" t="s">
        <v>21</v>
      </c>
      <c r="K388" s="90"/>
      <c r="L388" s="90"/>
    </row>
    <row r="389" spans="2:16" x14ac:dyDescent="0.25">
      <c r="B389" s="90"/>
      <c r="C389" s="90"/>
      <c r="D389" s="90"/>
      <c r="F389" s="6" t="s">
        <v>37</v>
      </c>
      <c r="J389" s="90"/>
      <c r="K389" s="90"/>
      <c r="L389" s="90"/>
      <c r="N389" s="6" t="s">
        <v>37</v>
      </c>
    </row>
    <row r="390" spans="2:16" ht="15.75" x14ac:dyDescent="0.25">
      <c r="B390" s="90"/>
      <c r="C390" s="90"/>
      <c r="D390" s="90"/>
      <c r="F390" s="6" t="s">
        <v>19</v>
      </c>
      <c r="G390" s="6" t="str">
        <f t="shared" ref="G390:G409" si="64">D416</f>
        <v>4Ix3L dBc(DB)</v>
      </c>
      <c r="H390" s="35">
        <v>4</v>
      </c>
      <c r="J390" s="90"/>
      <c r="K390" s="90"/>
      <c r="L390" s="90"/>
      <c r="N390" s="6" t="s">
        <v>19</v>
      </c>
      <c r="O390" s="6" t="str">
        <f t="shared" ref="O390:O409" si="65">L416</f>
        <v>4Ix3L dBc(DB)</v>
      </c>
      <c r="P390" s="35">
        <v>4</v>
      </c>
    </row>
    <row r="391" spans="2:16" ht="15.75" x14ac:dyDescent="0.25">
      <c r="B391" s="90" t="s">
        <v>36</v>
      </c>
      <c r="C391" s="90"/>
      <c r="D391" s="90"/>
      <c r="F391" s="6">
        <f t="shared" ref="F391:F409" si="66">B417/1000000000</f>
        <v>2</v>
      </c>
      <c r="G391" s="6">
        <f t="shared" si="64"/>
        <v>-57.940548</v>
      </c>
      <c r="H391" s="36">
        <f>ABS(AVERAGE(G391:G409)-(H390-1)*15)</f>
        <v>118.43607457894736</v>
      </c>
      <c r="J391" s="90" t="s">
        <v>36</v>
      </c>
      <c r="K391" s="90"/>
      <c r="L391" s="90"/>
      <c r="N391" s="6">
        <f t="shared" ref="N391:N409" si="67">J417/1000000000</f>
        <v>2</v>
      </c>
      <c r="O391" s="6">
        <f t="shared" si="65"/>
        <v>-64.907150000000001</v>
      </c>
      <c r="P391" s="36">
        <f>ABS(AVERAGE(O391:O409)-(P390-1)*15)</f>
        <v>126.15310105263157</v>
      </c>
    </row>
    <row r="392" spans="2:16" x14ac:dyDescent="0.25">
      <c r="B392" s="90" t="s">
        <v>19</v>
      </c>
      <c r="C392" s="90" t="s">
        <v>323</v>
      </c>
      <c r="D392" s="90" t="s">
        <v>324</v>
      </c>
      <c r="F392" s="6">
        <f t="shared" si="66"/>
        <v>3.2222222222222001</v>
      </c>
      <c r="G392" s="6">
        <f t="shared" si="64"/>
        <v>-67.700455000000005</v>
      </c>
      <c r="J392" s="90" t="s">
        <v>19</v>
      </c>
      <c r="K392" s="90" t="s">
        <v>323</v>
      </c>
      <c r="L392" s="90" t="s">
        <v>324</v>
      </c>
      <c r="N392" s="6">
        <f t="shared" si="67"/>
        <v>3.2222222222222001</v>
      </c>
      <c r="O392" s="6">
        <f t="shared" si="65"/>
        <v>-84.641136000000003</v>
      </c>
    </row>
    <row r="393" spans="2:16" x14ac:dyDescent="0.25">
      <c r="B393" s="90">
        <v>2000000000</v>
      </c>
      <c r="C393" s="90">
        <v>-44.731414999999998</v>
      </c>
      <c r="D393" s="90">
        <v>-38.496642999999999</v>
      </c>
      <c r="F393" s="6">
        <f t="shared" si="66"/>
        <v>4.4444444444444002</v>
      </c>
      <c r="G393" s="6">
        <f t="shared" si="64"/>
        <v>-61.630512000000003</v>
      </c>
      <c r="J393" s="90">
        <v>2000000000</v>
      </c>
      <c r="K393" s="90">
        <v>-65.027762999999993</v>
      </c>
      <c r="L393" s="90">
        <v>-55.233128000000001</v>
      </c>
      <c r="N393" s="6">
        <f t="shared" si="67"/>
        <v>4.4444444444444002</v>
      </c>
      <c r="O393" s="6">
        <f t="shared" si="65"/>
        <v>-72.534430999999998</v>
      </c>
    </row>
    <row r="394" spans="2:16" x14ac:dyDescent="0.25">
      <c r="B394" s="90">
        <v>3222222222.2221999</v>
      </c>
      <c r="C394" s="90">
        <v>-59.110588</v>
      </c>
      <c r="D394" s="90">
        <v>-51.743439000000002</v>
      </c>
      <c r="F394" s="6">
        <f t="shared" si="66"/>
        <v>5.6666666666667007</v>
      </c>
      <c r="G394" s="6">
        <f t="shared" si="64"/>
        <v>-67.950385999999995</v>
      </c>
      <c r="J394" s="90">
        <v>3222222222.2221999</v>
      </c>
      <c r="K394" s="90">
        <v>-76.693977000000004</v>
      </c>
      <c r="L394" s="90">
        <v>-68.368858000000003</v>
      </c>
      <c r="N394" s="6">
        <f t="shared" si="67"/>
        <v>5.6666666666667007</v>
      </c>
      <c r="O394" s="6">
        <f t="shared" si="65"/>
        <v>-80.634040999999996</v>
      </c>
    </row>
    <row r="395" spans="2:16" x14ac:dyDescent="0.25">
      <c r="B395" s="90">
        <v>4444444444.4443998</v>
      </c>
      <c r="C395" s="90">
        <v>-65.694664000000003</v>
      </c>
      <c r="D395" s="90">
        <v>-59.437809000000001</v>
      </c>
      <c r="F395" s="6">
        <f t="shared" si="66"/>
        <v>6.8888888888888999</v>
      </c>
      <c r="G395" s="6">
        <f t="shared" si="64"/>
        <v>-71.959106000000006</v>
      </c>
      <c r="J395" s="90">
        <v>4444444444.4443998</v>
      </c>
      <c r="K395" s="90">
        <v>-65.547828999999993</v>
      </c>
      <c r="L395" s="90">
        <v>-57.573005999999999</v>
      </c>
      <c r="N395" s="6">
        <f t="shared" si="67"/>
        <v>6.8888888888888999</v>
      </c>
      <c r="O395" s="6">
        <f t="shared" si="65"/>
        <v>-78.750595000000004</v>
      </c>
    </row>
    <row r="396" spans="2:16" x14ac:dyDescent="0.25">
      <c r="B396" s="90">
        <v>5666666666.6667004</v>
      </c>
      <c r="C396" s="90">
        <v>-68.998924000000002</v>
      </c>
      <c r="D396" s="90">
        <v>-62.699703</v>
      </c>
      <c r="F396" s="6">
        <f t="shared" si="66"/>
        <v>8.1111111111111001</v>
      </c>
      <c r="G396" s="6">
        <f t="shared" si="64"/>
        <v>-70.980002999999996</v>
      </c>
      <c r="J396" s="90">
        <v>5666666666.6667004</v>
      </c>
      <c r="K396" s="90">
        <v>-66.048491999999996</v>
      </c>
      <c r="L396" s="90">
        <v>-58.104129999999998</v>
      </c>
      <c r="N396" s="6">
        <f t="shared" si="67"/>
        <v>8.1111111111111001</v>
      </c>
      <c r="O396" s="6">
        <f t="shared" si="65"/>
        <v>-72.085425999999998</v>
      </c>
    </row>
    <row r="397" spans="2:16" x14ac:dyDescent="0.25">
      <c r="B397" s="90">
        <v>6888888888.8888998</v>
      </c>
      <c r="C397" s="90">
        <v>-70.570296999999997</v>
      </c>
      <c r="D397" s="90">
        <v>-64.247658000000001</v>
      </c>
      <c r="F397" s="6">
        <f t="shared" si="66"/>
        <v>9.3333333333333002</v>
      </c>
      <c r="G397" s="6">
        <f t="shared" si="64"/>
        <v>-80.700111000000007</v>
      </c>
      <c r="J397" s="90">
        <v>6888888888.8888998</v>
      </c>
      <c r="K397" s="90">
        <v>-66.299178999999995</v>
      </c>
      <c r="L397" s="90">
        <v>-58.706001000000001</v>
      </c>
      <c r="N397" s="6">
        <f t="shared" si="67"/>
        <v>9.3333333333333002</v>
      </c>
      <c r="O397" s="6">
        <f t="shared" si="65"/>
        <v>-72.104118</v>
      </c>
    </row>
    <row r="398" spans="2:16" x14ac:dyDescent="0.25">
      <c r="B398" s="90">
        <v>8111111111.1111002</v>
      </c>
      <c r="C398" s="90">
        <v>-68.289176999999995</v>
      </c>
      <c r="D398" s="90">
        <v>-61.709392999999999</v>
      </c>
      <c r="F398" s="6">
        <f t="shared" si="66"/>
        <v>10.555555555555999</v>
      </c>
      <c r="G398" s="6">
        <f t="shared" si="64"/>
        <v>-73.894226000000003</v>
      </c>
      <c r="J398" s="90">
        <v>8111111111.1111002</v>
      </c>
      <c r="K398" s="90">
        <v>-63.547111999999998</v>
      </c>
      <c r="L398" s="90">
        <v>-55.494877000000002</v>
      </c>
      <c r="N398" s="6">
        <f t="shared" si="67"/>
        <v>10.555555555555999</v>
      </c>
      <c r="O398" s="6">
        <f t="shared" si="65"/>
        <v>-76.869652000000002</v>
      </c>
    </row>
    <row r="399" spans="2:16" x14ac:dyDescent="0.25">
      <c r="B399" s="90">
        <v>9333333333.3332996</v>
      </c>
      <c r="C399" s="90">
        <v>-61.808650999999998</v>
      </c>
      <c r="D399" s="90">
        <v>-54.900306999999998</v>
      </c>
      <c r="F399" s="6">
        <f t="shared" si="66"/>
        <v>11.777777777778001</v>
      </c>
      <c r="G399" s="6">
        <f t="shared" si="64"/>
        <v>-69.037604999999999</v>
      </c>
      <c r="J399" s="90">
        <v>9333333333.3332996</v>
      </c>
      <c r="K399" s="90">
        <v>-77.595291000000003</v>
      </c>
      <c r="L399" s="90">
        <v>-69.588813999999999</v>
      </c>
      <c r="N399" s="6">
        <f t="shared" si="67"/>
        <v>11.777777777778001</v>
      </c>
      <c r="O399" s="6">
        <f t="shared" si="65"/>
        <v>-79.030890999999997</v>
      </c>
    </row>
    <row r="400" spans="2:16" x14ac:dyDescent="0.25">
      <c r="B400" s="90">
        <v>10555555555.556</v>
      </c>
      <c r="C400" s="90">
        <v>-70.019897</v>
      </c>
      <c r="D400" s="90">
        <v>-63.269066000000002</v>
      </c>
      <c r="F400" s="6">
        <f t="shared" si="66"/>
        <v>13</v>
      </c>
      <c r="G400" s="6">
        <f t="shared" si="64"/>
        <v>-63.439914999999999</v>
      </c>
      <c r="J400" s="90">
        <v>10555555555.556</v>
      </c>
      <c r="K400" s="90">
        <v>-74.460776999999993</v>
      </c>
      <c r="L400" s="90">
        <v>-66.035567999999998</v>
      </c>
      <c r="N400" s="6">
        <f t="shared" si="67"/>
        <v>13</v>
      </c>
      <c r="O400" s="6">
        <f t="shared" si="65"/>
        <v>-81.215873999999999</v>
      </c>
    </row>
    <row r="401" spans="2:16" x14ac:dyDescent="0.25">
      <c r="B401" s="90">
        <v>11777777777.778</v>
      </c>
      <c r="C401" s="90">
        <v>-84.351067</v>
      </c>
      <c r="D401" s="90">
        <v>-76.971267999999995</v>
      </c>
      <c r="F401" s="6">
        <f t="shared" si="66"/>
        <v>14.222222222221999</v>
      </c>
      <c r="G401" s="6">
        <f t="shared" si="64"/>
        <v>-64.600646999999995</v>
      </c>
      <c r="J401" s="90">
        <v>11777777777.778</v>
      </c>
      <c r="K401" s="90">
        <v>-85.367393000000007</v>
      </c>
      <c r="L401" s="90">
        <v>-76.330810999999997</v>
      </c>
      <c r="N401" s="6">
        <f t="shared" si="67"/>
        <v>14.222222222221999</v>
      </c>
      <c r="O401" s="6">
        <f t="shared" si="65"/>
        <v>-86.017532000000003</v>
      </c>
    </row>
    <row r="402" spans="2:16" x14ac:dyDescent="0.25">
      <c r="B402" s="90">
        <v>13000000000</v>
      </c>
      <c r="C402" s="90">
        <v>-88.459923000000003</v>
      </c>
      <c r="D402" s="90">
        <v>-81.618720999999994</v>
      </c>
      <c r="F402" s="6">
        <f t="shared" si="66"/>
        <v>15.444444444444001</v>
      </c>
      <c r="G402" s="6">
        <f t="shared" si="64"/>
        <v>-70.476273000000006</v>
      </c>
      <c r="J402" s="90">
        <v>13000000000</v>
      </c>
      <c r="K402" s="90">
        <v>-76.592010000000002</v>
      </c>
      <c r="L402" s="90">
        <v>-67.662148000000002</v>
      </c>
      <c r="N402" s="6">
        <f t="shared" si="67"/>
        <v>15.444444444444001</v>
      </c>
      <c r="O402" s="6">
        <f t="shared" si="65"/>
        <v>-82.378440999999995</v>
      </c>
    </row>
    <row r="403" spans="2:16" x14ac:dyDescent="0.25">
      <c r="B403" s="90">
        <v>14222222222.222</v>
      </c>
      <c r="C403" s="90">
        <v>-79.181861999999995</v>
      </c>
      <c r="D403" s="90">
        <v>-72.595023999999995</v>
      </c>
      <c r="F403" s="6">
        <f t="shared" si="66"/>
        <v>16.666666666666998</v>
      </c>
      <c r="G403" s="6">
        <f t="shared" si="64"/>
        <v>-71.766006000000004</v>
      </c>
      <c r="J403" s="90">
        <v>14222222222.222</v>
      </c>
      <c r="K403" s="90">
        <v>-79.507126</v>
      </c>
      <c r="L403" s="90">
        <v>-70.647568000000007</v>
      </c>
      <c r="N403" s="6">
        <f t="shared" si="67"/>
        <v>16.666666666666998</v>
      </c>
      <c r="O403" s="6">
        <f t="shared" si="65"/>
        <v>-93.692192000000006</v>
      </c>
    </row>
    <row r="404" spans="2:16" x14ac:dyDescent="0.25">
      <c r="B404" s="90">
        <v>15444444444.444</v>
      </c>
      <c r="C404" s="90">
        <v>-90.286727999999997</v>
      </c>
      <c r="D404" s="90">
        <v>-83.727317999999997</v>
      </c>
      <c r="F404" s="6">
        <f t="shared" si="66"/>
        <v>17.888888888888999</v>
      </c>
      <c r="G404" s="6">
        <f t="shared" si="64"/>
        <v>-76.266227999999998</v>
      </c>
      <c r="J404" s="90">
        <v>15444444444.444</v>
      </c>
      <c r="K404" s="90">
        <v>-89.786536999999996</v>
      </c>
      <c r="L404" s="90">
        <v>-81.300162999999998</v>
      </c>
      <c r="N404" s="6">
        <f t="shared" si="67"/>
        <v>17.888888888888999</v>
      </c>
      <c r="O404" s="6">
        <f t="shared" si="65"/>
        <v>-88.107285000000005</v>
      </c>
    </row>
    <row r="405" spans="2:16" x14ac:dyDescent="0.25">
      <c r="B405" s="90">
        <v>16666666666.667</v>
      </c>
      <c r="C405" s="90">
        <v>-91.390427000000003</v>
      </c>
      <c r="D405" s="90">
        <v>-84.027702000000005</v>
      </c>
      <c r="F405" s="6">
        <f t="shared" si="66"/>
        <v>19.111111111111001</v>
      </c>
      <c r="G405" s="6">
        <f t="shared" si="64"/>
        <v>-82.714256000000006</v>
      </c>
      <c r="J405" s="90">
        <v>16666666666.667</v>
      </c>
      <c r="K405" s="90">
        <v>-80.662261999999998</v>
      </c>
      <c r="L405" s="90">
        <v>-72.059134999999998</v>
      </c>
      <c r="N405" s="6">
        <f t="shared" si="67"/>
        <v>19.111111111111001</v>
      </c>
      <c r="O405" s="6">
        <f t="shared" si="65"/>
        <v>-86.012473999999997</v>
      </c>
    </row>
    <row r="406" spans="2:16" x14ac:dyDescent="0.25">
      <c r="B406" s="90">
        <v>17888888888.889</v>
      </c>
      <c r="C406" s="90">
        <v>-81.819327999999999</v>
      </c>
      <c r="D406" s="90">
        <v>-73.683777000000006</v>
      </c>
      <c r="F406" s="6">
        <f t="shared" si="66"/>
        <v>20.333333333333002</v>
      </c>
      <c r="G406" s="6">
        <f t="shared" si="64"/>
        <v>-89.066710999999998</v>
      </c>
      <c r="J406" s="90">
        <v>17888888888.889</v>
      </c>
      <c r="K406" s="90">
        <v>-84.786102</v>
      </c>
      <c r="L406" s="90">
        <v>-75.562293999999994</v>
      </c>
      <c r="N406" s="6">
        <f t="shared" si="67"/>
        <v>20.333333333333002</v>
      </c>
      <c r="O406" s="6">
        <f t="shared" si="65"/>
        <v>-85.077866</v>
      </c>
    </row>
    <row r="407" spans="2:16" x14ac:dyDescent="0.25">
      <c r="B407" s="90">
        <v>19111111111.111</v>
      </c>
      <c r="C407" s="90">
        <v>-81.258933999999996</v>
      </c>
      <c r="D407" s="90">
        <v>-72.476760999999996</v>
      </c>
      <c r="F407" s="6">
        <f t="shared" si="66"/>
        <v>21.555555555556001</v>
      </c>
      <c r="G407" s="6">
        <f t="shared" si="64"/>
        <v>-91.024924999999996</v>
      </c>
      <c r="J407" s="90">
        <v>19111111111.111</v>
      </c>
      <c r="K407" s="90">
        <v>-79.064751000000001</v>
      </c>
      <c r="L407" s="90">
        <v>-68.272964000000002</v>
      </c>
      <c r="N407" s="6">
        <f t="shared" si="67"/>
        <v>21.555555555556001</v>
      </c>
      <c r="O407" s="6">
        <f t="shared" si="65"/>
        <v>-86.165809999999993</v>
      </c>
    </row>
    <row r="408" spans="2:16" x14ac:dyDescent="0.25">
      <c r="B408" s="90">
        <v>20333333333.333</v>
      </c>
      <c r="C408" s="90">
        <v>-89.013535000000005</v>
      </c>
      <c r="D408" s="90">
        <v>-79.505058000000005</v>
      </c>
      <c r="F408" s="6">
        <f t="shared" si="66"/>
        <v>22.777777777777999</v>
      </c>
      <c r="G408" s="6">
        <f t="shared" si="64"/>
        <v>-81.154662999999999</v>
      </c>
      <c r="J408" s="90">
        <v>20333333333.333</v>
      </c>
      <c r="K408" s="90">
        <v>-73.495316000000003</v>
      </c>
      <c r="L408" s="90">
        <v>-63.140999000000001</v>
      </c>
      <c r="N408" s="6">
        <f t="shared" si="67"/>
        <v>22.777777777777999</v>
      </c>
      <c r="O408" s="6">
        <f t="shared" si="65"/>
        <v>-86.602538999999993</v>
      </c>
    </row>
    <row r="409" spans="2:16" x14ac:dyDescent="0.25">
      <c r="B409" s="90">
        <v>21555555555.556</v>
      </c>
      <c r="C409" s="90">
        <v>-124.86723000000001</v>
      </c>
      <c r="D409" s="90">
        <v>-114.74053000000001</v>
      </c>
      <c r="F409" s="6">
        <f t="shared" si="66"/>
        <v>24</v>
      </c>
      <c r="G409" s="6">
        <f t="shared" si="64"/>
        <v>-82.982840999999993</v>
      </c>
      <c r="J409" s="90">
        <v>21555555555.556</v>
      </c>
      <c r="K409" s="90">
        <v>-69.647887999999995</v>
      </c>
      <c r="L409" s="90">
        <v>-59.642536</v>
      </c>
      <c r="N409" s="6">
        <f t="shared" si="67"/>
        <v>24</v>
      </c>
      <c r="O409" s="6">
        <f t="shared" si="65"/>
        <v>-85.081467000000004</v>
      </c>
    </row>
    <row r="410" spans="2:16" x14ac:dyDescent="0.25">
      <c r="B410" s="90">
        <v>22777777777.778</v>
      </c>
      <c r="C410" s="90">
        <v>-82.445128999999994</v>
      </c>
      <c r="D410" s="90">
        <v>-72.099281000000005</v>
      </c>
      <c r="F410" s="6" t="s">
        <v>21</v>
      </c>
      <c r="J410" s="90">
        <v>22777777777.778</v>
      </c>
      <c r="K410" s="90">
        <v>-71.193213999999998</v>
      </c>
      <c r="L410" s="90">
        <v>-60.476199999999999</v>
      </c>
      <c r="N410" s="6" t="s">
        <v>21</v>
      </c>
    </row>
    <row r="411" spans="2:16" x14ac:dyDescent="0.25">
      <c r="B411" s="90">
        <v>24000000000</v>
      </c>
      <c r="C411" s="90">
        <v>-82.317100999999994</v>
      </c>
      <c r="D411" s="90">
        <v>-71.072823</v>
      </c>
      <c r="J411" s="90">
        <v>24000000000</v>
      </c>
      <c r="K411" s="90">
        <v>-86.977997000000002</v>
      </c>
      <c r="L411" s="90">
        <v>-73.380775</v>
      </c>
    </row>
    <row r="412" spans="2:16" x14ac:dyDescent="0.25">
      <c r="B412" s="90" t="s">
        <v>21</v>
      </c>
      <c r="C412" s="90"/>
      <c r="D412" s="90"/>
      <c r="J412" s="90" t="s">
        <v>21</v>
      </c>
      <c r="K412" s="90"/>
      <c r="L412" s="90"/>
    </row>
    <row r="413" spans="2:16" x14ac:dyDescent="0.25">
      <c r="B413" s="90"/>
      <c r="C413" s="90"/>
      <c r="D413" s="90"/>
      <c r="F413" s="6" t="s">
        <v>38</v>
      </c>
      <c r="J413" s="90"/>
      <c r="K413" s="90"/>
      <c r="L413" s="90"/>
      <c r="N413" s="6" t="s">
        <v>38</v>
      </c>
    </row>
    <row r="414" spans="2:16" ht="15.75" x14ac:dyDescent="0.25">
      <c r="B414" s="90"/>
      <c r="C414" s="90"/>
      <c r="D414" s="90"/>
      <c r="F414" s="6" t="s">
        <v>19</v>
      </c>
      <c r="G414" s="6" t="str">
        <f t="shared" ref="G414:G433" si="68">D440</f>
        <v>4Ix4L dBc(DB)</v>
      </c>
      <c r="H414" s="35">
        <v>4</v>
      </c>
      <c r="J414" s="90"/>
      <c r="K414" s="90"/>
      <c r="L414" s="90"/>
      <c r="N414" s="6" t="s">
        <v>19</v>
      </c>
      <c r="O414" s="6" t="str">
        <f t="shared" ref="O414:O433" si="69">L440</f>
        <v>4Ix4L dBc(DB)</v>
      </c>
      <c r="P414" s="35">
        <v>4</v>
      </c>
    </row>
    <row r="415" spans="2:16" ht="15.75" x14ac:dyDescent="0.25">
      <c r="B415" s="90" t="s">
        <v>37</v>
      </c>
      <c r="C415" s="90"/>
      <c r="D415" s="90"/>
      <c r="F415" s="6">
        <f t="shared" ref="F415:F433" si="70">B441/1000000000</f>
        <v>2</v>
      </c>
      <c r="G415" s="6">
        <f t="shared" si="68"/>
        <v>-47.524284000000002</v>
      </c>
      <c r="H415" s="36">
        <f>ABS(AVERAGE(G415:G433)-(H414-1)*15)</f>
        <v>103.50118889473683</v>
      </c>
      <c r="J415" s="90" t="s">
        <v>37</v>
      </c>
      <c r="K415" s="90"/>
      <c r="L415" s="90"/>
      <c r="N415" s="6">
        <f t="shared" ref="N415:N433" si="71">J441/1000000000</f>
        <v>2</v>
      </c>
      <c r="O415" s="6">
        <f t="shared" si="69"/>
        <v>-38.592120999999999</v>
      </c>
      <c r="P415" s="36">
        <f>ABS(AVERAGE(O415:O433)-(P414-1)*15)</f>
        <v>102.8414885263158</v>
      </c>
    </row>
    <row r="416" spans="2:16" x14ac:dyDescent="0.25">
      <c r="B416" s="90" t="s">
        <v>19</v>
      </c>
      <c r="C416" s="90" t="s">
        <v>325</v>
      </c>
      <c r="D416" s="90" t="s">
        <v>326</v>
      </c>
      <c r="F416" s="6">
        <f t="shared" si="70"/>
        <v>3.2222222222222001</v>
      </c>
      <c r="G416" s="6">
        <f t="shared" si="68"/>
        <v>-47.220703</v>
      </c>
      <c r="J416" s="90" t="s">
        <v>19</v>
      </c>
      <c r="K416" s="90" t="s">
        <v>325</v>
      </c>
      <c r="L416" s="90" t="s">
        <v>326</v>
      </c>
      <c r="N416" s="6">
        <f t="shared" si="71"/>
        <v>3.2222222222222001</v>
      </c>
      <c r="O416" s="6">
        <f t="shared" si="69"/>
        <v>-52.744343000000001</v>
      </c>
    </row>
    <row r="417" spans="2:15" x14ac:dyDescent="0.25">
      <c r="B417" s="90">
        <v>2000000000</v>
      </c>
      <c r="C417" s="90">
        <v>-64.175315999999995</v>
      </c>
      <c r="D417" s="90">
        <v>-57.940548</v>
      </c>
      <c r="F417" s="6">
        <f t="shared" si="70"/>
        <v>4.4444444444444002</v>
      </c>
      <c r="G417" s="6">
        <f t="shared" si="68"/>
        <v>-50.853068999999998</v>
      </c>
      <c r="J417" s="90">
        <v>2000000000</v>
      </c>
      <c r="K417" s="90">
        <v>-74.701796999999999</v>
      </c>
      <c r="L417" s="90">
        <v>-64.907150000000001</v>
      </c>
      <c r="N417" s="6">
        <f t="shared" si="71"/>
        <v>4.4444444444444002</v>
      </c>
      <c r="O417" s="6">
        <f t="shared" si="69"/>
        <v>-56.502293000000002</v>
      </c>
    </row>
    <row r="418" spans="2:15" x14ac:dyDescent="0.25">
      <c r="B418" s="90">
        <v>3222222222.2221999</v>
      </c>
      <c r="C418" s="90">
        <v>-75.067595999999995</v>
      </c>
      <c r="D418" s="90">
        <v>-67.700455000000005</v>
      </c>
      <c r="F418" s="6">
        <f t="shared" si="70"/>
        <v>5.6666666666667007</v>
      </c>
      <c r="G418" s="6">
        <f t="shared" si="68"/>
        <v>-42.186539000000003</v>
      </c>
      <c r="J418" s="90">
        <v>3222222222.2221999</v>
      </c>
      <c r="K418" s="90">
        <v>-92.966255000000004</v>
      </c>
      <c r="L418" s="90">
        <v>-84.641136000000003</v>
      </c>
      <c r="N418" s="6">
        <f t="shared" si="71"/>
        <v>5.6666666666667007</v>
      </c>
      <c r="O418" s="6">
        <f t="shared" si="69"/>
        <v>-53.447338000000002</v>
      </c>
    </row>
    <row r="419" spans="2:15" x14ac:dyDescent="0.25">
      <c r="B419" s="90">
        <v>4444444444.4443998</v>
      </c>
      <c r="C419" s="90">
        <v>-67.887375000000006</v>
      </c>
      <c r="D419" s="90">
        <v>-61.630512000000003</v>
      </c>
      <c r="F419" s="6">
        <f t="shared" si="70"/>
        <v>6.8888888888888999</v>
      </c>
      <c r="G419" s="6">
        <f t="shared" si="68"/>
        <v>-42.751930000000002</v>
      </c>
      <c r="J419" s="90">
        <v>4444444444.4443998</v>
      </c>
      <c r="K419" s="90">
        <v>-80.509253999999999</v>
      </c>
      <c r="L419" s="90">
        <v>-72.534430999999998</v>
      </c>
      <c r="N419" s="6">
        <f t="shared" si="71"/>
        <v>6.8888888888888999</v>
      </c>
      <c r="O419" s="6">
        <f t="shared" si="69"/>
        <v>-51.078952999999998</v>
      </c>
    </row>
    <row r="420" spans="2:15" x14ac:dyDescent="0.25">
      <c r="B420" s="90">
        <v>5666666666.6667004</v>
      </c>
      <c r="C420" s="90">
        <v>-74.249602999999993</v>
      </c>
      <c r="D420" s="90">
        <v>-67.950385999999995</v>
      </c>
      <c r="F420" s="6">
        <f t="shared" si="70"/>
        <v>8.1111111111111001</v>
      </c>
      <c r="G420" s="6">
        <f t="shared" si="68"/>
        <v>-47.735218000000003</v>
      </c>
      <c r="J420" s="90">
        <v>5666666666.6667004</v>
      </c>
      <c r="K420" s="90">
        <v>-88.578406999999999</v>
      </c>
      <c r="L420" s="90">
        <v>-80.634040999999996</v>
      </c>
      <c r="N420" s="6">
        <f t="shared" si="71"/>
        <v>8.1111111111111001</v>
      </c>
      <c r="O420" s="6">
        <f t="shared" si="69"/>
        <v>-60.875694000000003</v>
      </c>
    </row>
    <row r="421" spans="2:15" x14ac:dyDescent="0.25">
      <c r="B421" s="90">
        <v>6888888888.8888998</v>
      </c>
      <c r="C421" s="90">
        <v>-78.281745999999998</v>
      </c>
      <c r="D421" s="90">
        <v>-71.959106000000006</v>
      </c>
      <c r="F421" s="6">
        <f t="shared" si="70"/>
        <v>9.3333333333333002</v>
      </c>
      <c r="G421" s="6">
        <f t="shared" si="68"/>
        <v>-51.281303000000001</v>
      </c>
      <c r="J421" s="90">
        <v>6888888888.8888998</v>
      </c>
      <c r="K421" s="90">
        <v>-86.343772999999999</v>
      </c>
      <c r="L421" s="90">
        <v>-78.750595000000004</v>
      </c>
      <c r="N421" s="6">
        <f t="shared" si="71"/>
        <v>9.3333333333333002</v>
      </c>
      <c r="O421" s="6">
        <f t="shared" si="69"/>
        <v>-58.691443999999997</v>
      </c>
    </row>
    <row r="422" spans="2:15" x14ac:dyDescent="0.25">
      <c r="B422" s="90">
        <v>8111111111.1111002</v>
      </c>
      <c r="C422" s="90">
        <v>-77.559792000000002</v>
      </c>
      <c r="D422" s="90">
        <v>-70.980002999999996</v>
      </c>
      <c r="F422" s="6">
        <f t="shared" si="70"/>
        <v>10.555555555555999</v>
      </c>
      <c r="G422" s="6">
        <f t="shared" si="68"/>
        <v>-56.20335</v>
      </c>
      <c r="J422" s="90">
        <v>8111111111.1111002</v>
      </c>
      <c r="K422" s="90">
        <v>-80.137664999999998</v>
      </c>
      <c r="L422" s="90">
        <v>-72.085425999999998</v>
      </c>
      <c r="N422" s="6">
        <f t="shared" si="71"/>
        <v>10.555555555555999</v>
      </c>
      <c r="O422" s="6">
        <f t="shared" si="69"/>
        <v>-54.357613000000001</v>
      </c>
    </row>
    <row r="423" spans="2:15" x14ac:dyDescent="0.25">
      <c r="B423" s="90">
        <v>9333333333.3332996</v>
      </c>
      <c r="C423" s="90">
        <v>-87.608458999999996</v>
      </c>
      <c r="D423" s="90">
        <v>-80.700111000000007</v>
      </c>
      <c r="F423" s="6">
        <f t="shared" si="70"/>
        <v>11.777777777778001</v>
      </c>
      <c r="G423" s="6">
        <f t="shared" si="68"/>
        <v>-57.455337999999998</v>
      </c>
      <c r="J423" s="90">
        <v>9333333333.3332996</v>
      </c>
      <c r="K423" s="90">
        <v>-80.110596000000001</v>
      </c>
      <c r="L423" s="90">
        <v>-72.104118</v>
      </c>
      <c r="N423" s="6">
        <f t="shared" si="71"/>
        <v>11.777777777778001</v>
      </c>
      <c r="O423" s="6">
        <f t="shared" si="69"/>
        <v>-52.758484000000003</v>
      </c>
    </row>
    <row r="424" spans="2:15" x14ac:dyDescent="0.25">
      <c r="B424" s="90">
        <v>10555555555.556</v>
      </c>
      <c r="C424" s="90">
        <v>-80.645058000000006</v>
      </c>
      <c r="D424" s="90">
        <v>-73.894226000000003</v>
      </c>
      <c r="F424" s="6">
        <f t="shared" si="70"/>
        <v>13</v>
      </c>
      <c r="G424" s="6">
        <f t="shared" si="68"/>
        <v>-67.868042000000003</v>
      </c>
      <c r="J424" s="90">
        <v>10555555555.556</v>
      </c>
      <c r="K424" s="90">
        <v>-85.294860999999997</v>
      </c>
      <c r="L424" s="90">
        <v>-76.869652000000002</v>
      </c>
      <c r="N424" s="6">
        <f t="shared" si="71"/>
        <v>13</v>
      </c>
      <c r="O424" s="6">
        <f t="shared" si="69"/>
        <v>-57.269691000000002</v>
      </c>
    </row>
    <row r="425" spans="2:15" x14ac:dyDescent="0.25">
      <c r="B425" s="90">
        <v>11777777777.778</v>
      </c>
      <c r="C425" s="90">
        <v>-76.417404000000005</v>
      </c>
      <c r="D425" s="90">
        <v>-69.037604999999999</v>
      </c>
      <c r="F425" s="6">
        <f t="shared" si="70"/>
        <v>14.222222222221999</v>
      </c>
      <c r="G425" s="6">
        <f t="shared" si="68"/>
        <v>-66.605286000000007</v>
      </c>
      <c r="J425" s="90">
        <v>11777777777.778</v>
      </c>
      <c r="K425" s="90">
        <v>-88.067474000000004</v>
      </c>
      <c r="L425" s="90">
        <v>-79.030890999999997</v>
      </c>
      <c r="N425" s="6">
        <f t="shared" si="71"/>
        <v>14.222222222221999</v>
      </c>
      <c r="O425" s="6">
        <f t="shared" si="69"/>
        <v>-57.913131999999997</v>
      </c>
    </row>
    <row r="426" spans="2:15" x14ac:dyDescent="0.25">
      <c r="B426" s="90">
        <v>13000000000</v>
      </c>
      <c r="C426" s="90">
        <v>-70.281113000000005</v>
      </c>
      <c r="D426" s="90">
        <v>-63.439914999999999</v>
      </c>
      <c r="F426" s="6">
        <f t="shared" si="70"/>
        <v>15.444444444444001</v>
      </c>
      <c r="G426" s="6">
        <f t="shared" si="68"/>
        <v>-69.080298999999997</v>
      </c>
      <c r="J426" s="90">
        <v>13000000000</v>
      </c>
      <c r="K426" s="90">
        <v>-90.145736999999997</v>
      </c>
      <c r="L426" s="90">
        <v>-81.215873999999999</v>
      </c>
      <c r="N426" s="6">
        <f t="shared" si="71"/>
        <v>15.444444444444001</v>
      </c>
      <c r="O426" s="6">
        <f t="shared" si="69"/>
        <v>-55.345740999999997</v>
      </c>
    </row>
    <row r="427" spans="2:15" x14ac:dyDescent="0.25">
      <c r="B427" s="90">
        <v>14222222222.222</v>
      </c>
      <c r="C427" s="90">
        <v>-71.187492000000006</v>
      </c>
      <c r="D427" s="90">
        <v>-64.600646999999995</v>
      </c>
      <c r="F427" s="6">
        <f t="shared" si="70"/>
        <v>16.666666666666998</v>
      </c>
      <c r="G427" s="6">
        <f t="shared" si="68"/>
        <v>-61.509791999999997</v>
      </c>
      <c r="J427" s="90">
        <v>14222222222.222</v>
      </c>
      <c r="K427" s="90">
        <v>-94.877082999999999</v>
      </c>
      <c r="L427" s="90">
        <v>-86.017532000000003</v>
      </c>
      <c r="N427" s="6">
        <f t="shared" si="71"/>
        <v>16.666666666666998</v>
      </c>
      <c r="O427" s="6">
        <f t="shared" si="69"/>
        <v>-52.422378999999999</v>
      </c>
    </row>
    <row r="428" spans="2:15" x14ac:dyDescent="0.25">
      <c r="B428" s="90">
        <v>15444444444.444</v>
      </c>
      <c r="C428" s="90">
        <v>-77.035683000000006</v>
      </c>
      <c r="D428" s="90">
        <v>-70.476273000000006</v>
      </c>
      <c r="F428" s="6">
        <f t="shared" si="70"/>
        <v>17.888888888888999</v>
      </c>
      <c r="G428" s="6">
        <f t="shared" si="68"/>
        <v>-80.290053999999998</v>
      </c>
      <c r="J428" s="90">
        <v>15444444444.444</v>
      </c>
      <c r="K428" s="90">
        <v>-90.864814999999993</v>
      </c>
      <c r="L428" s="90">
        <v>-82.378440999999995</v>
      </c>
      <c r="N428" s="6">
        <f t="shared" si="71"/>
        <v>17.888888888888999</v>
      </c>
      <c r="O428" s="6">
        <f t="shared" si="69"/>
        <v>-55.866836999999997</v>
      </c>
    </row>
    <row r="429" spans="2:15" x14ac:dyDescent="0.25">
      <c r="B429" s="90">
        <v>16666666666.667</v>
      </c>
      <c r="C429" s="90">
        <v>-79.128731000000002</v>
      </c>
      <c r="D429" s="90">
        <v>-71.766006000000004</v>
      </c>
      <c r="F429" s="6">
        <f t="shared" si="70"/>
        <v>19.111111111111001</v>
      </c>
      <c r="G429" s="6">
        <f t="shared" si="68"/>
        <v>-69.347862000000006</v>
      </c>
      <c r="J429" s="90">
        <v>16666666666.667</v>
      </c>
      <c r="K429" s="90">
        <v>-102.29532</v>
      </c>
      <c r="L429" s="90">
        <v>-93.692192000000006</v>
      </c>
      <c r="N429" s="6">
        <f t="shared" si="71"/>
        <v>19.111111111111001</v>
      </c>
      <c r="O429" s="6">
        <f t="shared" si="69"/>
        <v>-61.086460000000002</v>
      </c>
    </row>
    <row r="430" spans="2:15" x14ac:dyDescent="0.25">
      <c r="B430" s="90">
        <v>17888888888.889</v>
      </c>
      <c r="C430" s="90">
        <v>-84.401779000000005</v>
      </c>
      <c r="D430" s="90">
        <v>-76.266227999999998</v>
      </c>
      <c r="F430" s="6">
        <f t="shared" si="70"/>
        <v>20.333333333333002</v>
      </c>
      <c r="G430" s="6">
        <f t="shared" si="68"/>
        <v>-61.451591000000001</v>
      </c>
      <c r="J430" s="90">
        <v>17888888888.889</v>
      </c>
      <c r="K430" s="90">
        <v>-97.331092999999996</v>
      </c>
      <c r="L430" s="90">
        <v>-88.107285000000005</v>
      </c>
      <c r="N430" s="6">
        <f t="shared" si="71"/>
        <v>20.333333333333002</v>
      </c>
      <c r="O430" s="6">
        <f t="shared" si="69"/>
        <v>-71.477005000000005</v>
      </c>
    </row>
    <row r="431" spans="2:15" x14ac:dyDescent="0.25">
      <c r="B431" s="90">
        <v>19111111111.111</v>
      </c>
      <c r="C431" s="90">
        <v>-91.496429000000006</v>
      </c>
      <c r="D431" s="90">
        <v>-82.714256000000006</v>
      </c>
      <c r="F431" s="6">
        <f t="shared" si="70"/>
        <v>21.555555555556001</v>
      </c>
      <c r="G431" s="6">
        <f t="shared" si="68"/>
        <v>-59.666409000000002</v>
      </c>
      <c r="J431" s="90">
        <v>19111111111.111</v>
      </c>
      <c r="K431" s="90">
        <v>-96.804253000000003</v>
      </c>
      <c r="L431" s="90">
        <v>-86.012473999999997</v>
      </c>
      <c r="N431" s="6">
        <f t="shared" si="71"/>
        <v>21.555555555556001</v>
      </c>
      <c r="O431" s="6">
        <f t="shared" si="69"/>
        <v>-66.296188000000001</v>
      </c>
    </row>
    <row r="432" spans="2:15" x14ac:dyDescent="0.25">
      <c r="B432" s="90">
        <v>20333333333.333</v>
      </c>
      <c r="C432" s="90">
        <v>-98.575187999999997</v>
      </c>
      <c r="D432" s="90">
        <v>-89.066710999999998</v>
      </c>
      <c r="F432" s="6">
        <f t="shared" si="70"/>
        <v>22.777777777777999</v>
      </c>
      <c r="G432" s="6">
        <f t="shared" si="68"/>
        <v>-63.702717</v>
      </c>
      <c r="J432" s="90">
        <v>20333333333.333</v>
      </c>
      <c r="K432" s="90">
        <v>-95.432190000000006</v>
      </c>
      <c r="L432" s="90">
        <v>-85.077866</v>
      </c>
      <c r="N432" s="6">
        <f t="shared" si="71"/>
        <v>22.777777777777999</v>
      </c>
      <c r="O432" s="6">
        <f t="shared" si="69"/>
        <v>-72.644547000000003</v>
      </c>
    </row>
    <row r="433" spans="2:16" x14ac:dyDescent="0.25">
      <c r="B433" s="90">
        <v>21555555555.556</v>
      </c>
      <c r="C433" s="90">
        <v>-101.15163</v>
      </c>
      <c r="D433" s="90">
        <v>-91.024924999999996</v>
      </c>
      <c r="F433" s="6">
        <f t="shared" si="70"/>
        <v>24</v>
      </c>
      <c r="G433" s="6">
        <f t="shared" si="68"/>
        <v>-68.788803000000001</v>
      </c>
      <c r="J433" s="90">
        <v>21555555555.556</v>
      </c>
      <c r="K433" s="90">
        <v>-96.171165000000002</v>
      </c>
      <c r="L433" s="90">
        <v>-86.165809999999993</v>
      </c>
      <c r="N433" s="6">
        <f t="shared" si="71"/>
        <v>24</v>
      </c>
      <c r="O433" s="6">
        <f t="shared" si="69"/>
        <v>-69.618019000000004</v>
      </c>
    </row>
    <row r="434" spans="2:16" x14ac:dyDescent="0.25">
      <c r="B434" s="90">
        <v>22777777777.778</v>
      </c>
      <c r="C434" s="90">
        <v>-91.500511000000003</v>
      </c>
      <c r="D434" s="90">
        <v>-81.154662999999999</v>
      </c>
      <c r="F434" s="6" t="s">
        <v>21</v>
      </c>
      <c r="J434" s="90">
        <v>22777777777.778</v>
      </c>
      <c r="K434" s="90">
        <v>-97.319550000000007</v>
      </c>
      <c r="L434" s="90">
        <v>-86.602538999999993</v>
      </c>
      <c r="N434" s="6" t="s">
        <v>21</v>
      </c>
    </row>
    <row r="435" spans="2:16" x14ac:dyDescent="0.25">
      <c r="B435" s="90">
        <v>24000000000</v>
      </c>
      <c r="C435" s="90">
        <v>-94.227112000000005</v>
      </c>
      <c r="D435" s="90">
        <v>-82.982840999999993</v>
      </c>
      <c r="J435" s="90">
        <v>24000000000</v>
      </c>
      <c r="K435" s="90">
        <v>-98.678687999999994</v>
      </c>
      <c r="L435" s="90">
        <v>-85.081467000000004</v>
      </c>
    </row>
    <row r="436" spans="2:16" x14ac:dyDescent="0.25">
      <c r="B436" s="90" t="s">
        <v>21</v>
      </c>
      <c r="C436" s="90"/>
      <c r="D436" s="90"/>
      <c r="J436" s="90" t="s">
        <v>21</v>
      </c>
      <c r="K436" s="90"/>
      <c r="L436" s="90"/>
    </row>
    <row r="437" spans="2:16" x14ac:dyDescent="0.25">
      <c r="B437" s="90"/>
      <c r="C437" s="90"/>
      <c r="D437" s="90"/>
      <c r="F437" s="6" t="s">
        <v>39</v>
      </c>
      <c r="J437" s="90"/>
      <c r="K437" s="90"/>
      <c r="L437" s="90"/>
      <c r="N437" s="6" t="s">
        <v>39</v>
      </c>
    </row>
    <row r="438" spans="2:16" ht="15.75" x14ac:dyDescent="0.25">
      <c r="B438" s="90"/>
      <c r="C438" s="90"/>
      <c r="D438" s="90"/>
      <c r="F438" s="6" t="s">
        <v>19</v>
      </c>
      <c r="G438" s="6" t="str">
        <f t="shared" ref="G438:G457" si="72">D464</f>
        <v>4Ix5L dBc(DB)</v>
      </c>
      <c r="H438" s="35">
        <v>4</v>
      </c>
      <c r="J438" s="90"/>
      <c r="K438" s="90"/>
      <c r="L438" s="90"/>
      <c r="N438" s="6" t="s">
        <v>19</v>
      </c>
      <c r="O438" s="6" t="str">
        <f t="shared" ref="O438:O457" si="73">L464</f>
        <v>4Ix5L dBc(DB)</v>
      </c>
      <c r="P438" s="35">
        <v>4</v>
      </c>
    </row>
    <row r="439" spans="2:16" ht="15.75" x14ac:dyDescent="0.25">
      <c r="B439" s="90" t="s">
        <v>38</v>
      </c>
      <c r="C439" s="90"/>
      <c r="D439" s="90"/>
      <c r="F439" s="6">
        <f t="shared" ref="F439:F457" si="74">B465/1000000000</f>
        <v>2</v>
      </c>
      <c r="G439" s="6">
        <f t="shared" si="72"/>
        <v>-67.354111000000003</v>
      </c>
      <c r="H439" s="36">
        <f>ABS(AVERAGE(G439:G457)-(H438-1)*15)</f>
        <v>113.9495259473684</v>
      </c>
      <c r="J439" s="90" t="s">
        <v>38</v>
      </c>
      <c r="K439" s="90"/>
      <c r="L439" s="90"/>
      <c r="N439" s="6">
        <f t="shared" ref="N439:N457" si="75">J465/1000000000</f>
        <v>2</v>
      </c>
      <c r="O439" s="6">
        <f t="shared" si="73"/>
        <v>-59.623932000000003</v>
      </c>
      <c r="P439" s="36">
        <f>ABS(AVERAGE(O439:O457)-(P438-1)*15)</f>
        <v>118.6729692631579</v>
      </c>
    </row>
    <row r="440" spans="2:16" x14ac:dyDescent="0.25">
      <c r="B440" s="90" t="s">
        <v>19</v>
      </c>
      <c r="C440" s="90" t="s">
        <v>327</v>
      </c>
      <c r="D440" s="90" t="s">
        <v>328</v>
      </c>
      <c r="F440" s="6">
        <f t="shared" si="74"/>
        <v>3.2222222222222001</v>
      </c>
      <c r="G440" s="6">
        <f t="shared" si="72"/>
        <v>-62.281078000000001</v>
      </c>
      <c r="J440" s="90" t="s">
        <v>19</v>
      </c>
      <c r="K440" s="90" t="s">
        <v>327</v>
      </c>
      <c r="L440" s="90" t="s">
        <v>328</v>
      </c>
      <c r="N440" s="6">
        <f t="shared" si="75"/>
        <v>3.2222222222222001</v>
      </c>
      <c r="O440" s="6">
        <f t="shared" si="73"/>
        <v>-69.593497999999997</v>
      </c>
    </row>
    <row r="441" spans="2:16" x14ac:dyDescent="0.25">
      <c r="B441" s="90">
        <v>2000000000</v>
      </c>
      <c r="C441" s="90">
        <v>-53.759051999999997</v>
      </c>
      <c r="D441" s="90">
        <v>-47.524284000000002</v>
      </c>
      <c r="F441" s="6">
        <f t="shared" si="74"/>
        <v>4.4444444444444002</v>
      </c>
      <c r="G441" s="6">
        <f t="shared" si="72"/>
        <v>-57.474288999999999</v>
      </c>
      <c r="J441" s="90">
        <v>2000000000</v>
      </c>
      <c r="K441" s="90">
        <v>-48.386761</v>
      </c>
      <c r="L441" s="90">
        <v>-38.592120999999999</v>
      </c>
      <c r="N441" s="6">
        <f t="shared" si="75"/>
        <v>4.4444444444444002</v>
      </c>
      <c r="O441" s="6">
        <f t="shared" si="73"/>
        <v>-73.778412000000003</v>
      </c>
    </row>
    <row r="442" spans="2:16" x14ac:dyDescent="0.25">
      <c r="B442" s="90">
        <v>3222222222.2221999</v>
      </c>
      <c r="C442" s="90">
        <v>-54.587851999999998</v>
      </c>
      <c r="D442" s="90">
        <v>-47.220703</v>
      </c>
      <c r="F442" s="6">
        <f t="shared" si="74"/>
        <v>5.6666666666667007</v>
      </c>
      <c r="G442" s="6">
        <f t="shared" si="72"/>
        <v>-56.834285999999999</v>
      </c>
      <c r="J442" s="90">
        <v>3222222222.2221999</v>
      </c>
      <c r="K442" s="90">
        <v>-61.069457999999997</v>
      </c>
      <c r="L442" s="90">
        <v>-52.744343000000001</v>
      </c>
      <c r="N442" s="6">
        <f t="shared" si="75"/>
        <v>5.6666666666667007</v>
      </c>
      <c r="O442" s="6">
        <f t="shared" si="73"/>
        <v>-72.224113000000003</v>
      </c>
    </row>
    <row r="443" spans="2:16" x14ac:dyDescent="0.25">
      <c r="B443" s="90">
        <v>4444444444.4443998</v>
      </c>
      <c r="C443" s="90">
        <v>-57.109927999999996</v>
      </c>
      <c r="D443" s="90">
        <v>-50.853068999999998</v>
      </c>
      <c r="F443" s="6">
        <f t="shared" si="74"/>
        <v>6.8888888888888999</v>
      </c>
      <c r="G443" s="6">
        <f t="shared" si="72"/>
        <v>-61.049030000000002</v>
      </c>
      <c r="J443" s="90">
        <v>4444444444.4443998</v>
      </c>
      <c r="K443" s="90">
        <v>-64.477112000000005</v>
      </c>
      <c r="L443" s="90">
        <v>-56.502293000000002</v>
      </c>
      <c r="N443" s="6">
        <f t="shared" si="75"/>
        <v>6.8888888888888999</v>
      </c>
      <c r="O443" s="6">
        <f t="shared" si="73"/>
        <v>-68.617737000000005</v>
      </c>
    </row>
    <row r="444" spans="2:16" x14ac:dyDescent="0.25">
      <c r="B444" s="90">
        <v>5666666666.6667004</v>
      </c>
      <c r="C444" s="90">
        <v>-48.485756000000002</v>
      </c>
      <c r="D444" s="90">
        <v>-42.186539000000003</v>
      </c>
      <c r="F444" s="6">
        <f t="shared" si="74"/>
        <v>8.1111111111111001</v>
      </c>
      <c r="G444" s="6">
        <f t="shared" si="72"/>
        <v>-61.141818999999998</v>
      </c>
      <c r="J444" s="90">
        <v>5666666666.6667004</v>
      </c>
      <c r="K444" s="90">
        <v>-61.391700999999998</v>
      </c>
      <c r="L444" s="90">
        <v>-53.447338000000002</v>
      </c>
      <c r="N444" s="6">
        <f t="shared" si="75"/>
        <v>8.1111111111111001</v>
      </c>
      <c r="O444" s="6">
        <f t="shared" si="73"/>
        <v>-76.893187999999995</v>
      </c>
    </row>
    <row r="445" spans="2:16" x14ac:dyDescent="0.25">
      <c r="B445" s="90">
        <v>6888888888.8888998</v>
      </c>
      <c r="C445" s="90">
        <v>-49.074570000000001</v>
      </c>
      <c r="D445" s="90">
        <v>-42.751930000000002</v>
      </c>
      <c r="F445" s="6">
        <f t="shared" si="74"/>
        <v>9.3333333333333002</v>
      </c>
      <c r="G445" s="6">
        <f t="shared" si="72"/>
        <v>-62.058712</v>
      </c>
      <c r="J445" s="90">
        <v>6888888888.8888998</v>
      </c>
      <c r="K445" s="90">
        <v>-58.672131</v>
      </c>
      <c r="L445" s="90">
        <v>-51.078952999999998</v>
      </c>
      <c r="N445" s="6">
        <f t="shared" si="75"/>
        <v>9.3333333333333002</v>
      </c>
      <c r="O445" s="6">
        <f t="shared" si="73"/>
        <v>-75.355369999999994</v>
      </c>
    </row>
    <row r="446" spans="2:16" x14ac:dyDescent="0.25">
      <c r="B446" s="90">
        <v>8111111111.1111002</v>
      </c>
      <c r="C446" s="90">
        <v>-54.315002</v>
      </c>
      <c r="D446" s="90">
        <v>-47.735218000000003</v>
      </c>
      <c r="F446" s="6">
        <f t="shared" si="74"/>
        <v>10.555555555555999</v>
      </c>
      <c r="G446" s="6">
        <f t="shared" si="72"/>
        <v>-65.700546000000003</v>
      </c>
      <c r="J446" s="90">
        <v>8111111111.1111002</v>
      </c>
      <c r="K446" s="90">
        <v>-68.927925000000002</v>
      </c>
      <c r="L446" s="90">
        <v>-60.875694000000003</v>
      </c>
      <c r="N446" s="6">
        <f t="shared" si="75"/>
        <v>10.555555555555999</v>
      </c>
      <c r="O446" s="6">
        <f t="shared" si="73"/>
        <v>-84.212943999999993</v>
      </c>
    </row>
    <row r="447" spans="2:16" x14ac:dyDescent="0.25">
      <c r="B447" s="90">
        <v>9333333333.3332996</v>
      </c>
      <c r="C447" s="90">
        <v>-58.189647999999998</v>
      </c>
      <c r="D447" s="90">
        <v>-51.281303000000001</v>
      </c>
      <c r="F447" s="6">
        <f t="shared" si="74"/>
        <v>11.777777777778001</v>
      </c>
      <c r="G447" s="6">
        <f t="shared" si="72"/>
        <v>-69.690567000000001</v>
      </c>
      <c r="J447" s="90">
        <v>9333333333.3332996</v>
      </c>
      <c r="K447" s="90">
        <v>-66.697922000000005</v>
      </c>
      <c r="L447" s="90">
        <v>-58.691443999999997</v>
      </c>
      <c r="N447" s="6">
        <f t="shared" si="75"/>
        <v>11.777777777778001</v>
      </c>
      <c r="O447" s="6">
        <f t="shared" si="73"/>
        <v>-75.616630999999998</v>
      </c>
    </row>
    <row r="448" spans="2:16" x14ac:dyDescent="0.25">
      <c r="B448" s="90">
        <v>10555555555.556</v>
      </c>
      <c r="C448" s="90">
        <v>-62.954177999999999</v>
      </c>
      <c r="D448" s="90">
        <v>-56.20335</v>
      </c>
      <c r="F448" s="6">
        <f t="shared" si="74"/>
        <v>13</v>
      </c>
      <c r="G448" s="6">
        <f t="shared" si="72"/>
        <v>-71.473083000000003</v>
      </c>
      <c r="J448" s="90">
        <v>10555555555.556</v>
      </c>
      <c r="K448" s="90">
        <v>-62.782822000000003</v>
      </c>
      <c r="L448" s="90">
        <v>-54.357613000000001</v>
      </c>
      <c r="N448" s="6">
        <f t="shared" si="75"/>
        <v>13</v>
      </c>
      <c r="O448" s="6">
        <f t="shared" si="73"/>
        <v>-74.003570999999994</v>
      </c>
    </row>
    <row r="449" spans="2:16" x14ac:dyDescent="0.25">
      <c r="B449" s="90">
        <v>11777777777.778</v>
      </c>
      <c r="C449" s="90">
        <v>-64.835136000000006</v>
      </c>
      <c r="D449" s="90">
        <v>-57.455337999999998</v>
      </c>
      <c r="F449" s="6">
        <f t="shared" si="74"/>
        <v>14.222222222221999</v>
      </c>
      <c r="G449" s="6">
        <f t="shared" si="72"/>
        <v>-71.919296000000003</v>
      </c>
      <c r="J449" s="90">
        <v>11777777777.778</v>
      </c>
      <c r="K449" s="90">
        <v>-61.795071</v>
      </c>
      <c r="L449" s="90">
        <v>-52.758484000000003</v>
      </c>
      <c r="N449" s="6">
        <f t="shared" si="75"/>
        <v>14.222222222221999</v>
      </c>
      <c r="O449" s="6">
        <f t="shared" si="73"/>
        <v>-72.282477999999998</v>
      </c>
    </row>
    <row r="450" spans="2:16" x14ac:dyDescent="0.25">
      <c r="B450" s="90">
        <v>13000000000</v>
      </c>
      <c r="C450" s="90">
        <v>-74.709243999999998</v>
      </c>
      <c r="D450" s="90">
        <v>-67.868042000000003</v>
      </c>
      <c r="F450" s="6">
        <f t="shared" si="74"/>
        <v>15.444444444444001</v>
      </c>
      <c r="G450" s="6">
        <f t="shared" si="72"/>
        <v>-104.74307</v>
      </c>
      <c r="J450" s="90">
        <v>13000000000</v>
      </c>
      <c r="K450" s="90">
        <v>-66.199554000000006</v>
      </c>
      <c r="L450" s="90">
        <v>-57.269691000000002</v>
      </c>
      <c r="N450" s="6">
        <f t="shared" si="75"/>
        <v>15.444444444444001</v>
      </c>
      <c r="O450" s="6">
        <f t="shared" si="73"/>
        <v>-71.175765999999996</v>
      </c>
    </row>
    <row r="451" spans="2:16" x14ac:dyDescent="0.25">
      <c r="B451" s="90">
        <v>14222222222.222</v>
      </c>
      <c r="C451" s="90">
        <v>-73.192122999999995</v>
      </c>
      <c r="D451" s="90">
        <v>-66.605286000000007</v>
      </c>
      <c r="F451" s="6">
        <f t="shared" si="74"/>
        <v>16.666666666666998</v>
      </c>
      <c r="G451" s="6">
        <f t="shared" si="72"/>
        <v>-81.975616000000002</v>
      </c>
      <c r="J451" s="90">
        <v>14222222222.222</v>
      </c>
      <c r="K451" s="90">
        <v>-66.772682000000003</v>
      </c>
      <c r="L451" s="90">
        <v>-57.913131999999997</v>
      </c>
      <c r="N451" s="6">
        <f t="shared" si="75"/>
        <v>16.666666666666998</v>
      </c>
      <c r="O451" s="6">
        <f t="shared" si="73"/>
        <v>-76.079903000000002</v>
      </c>
    </row>
    <row r="452" spans="2:16" x14ac:dyDescent="0.25">
      <c r="B452" s="90">
        <v>15444444444.444</v>
      </c>
      <c r="C452" s="90">
        <v>-75.639708999999996</v>
      </c>
      <c r="D452" s="90">
        <v>-69.080298999999997</v>
      </c>
      <c r="F452" s="6">
        <f t="shared" si="74"/>
        <v>17.888888888888999</v>
      </c>
      <c r="G452" s="6">
        <f t="shared" si="72"/>
        <v>-75.820007000000004</v>
      </c>
      <c r="J452" s="90">
        <v>15444444444.444</v>
      </c>
      <c r="K452" s="90">
        <v>-63.832110999999998</v>
      </c>
      <c r="L452" s="90">
        <v>-55.345740999999997</v>
      </c>
      <c r="N452" s="6">
        <f t="shared" si="75"/>
        <v>17.888888888888999</v>
      </c>
      <c r="O452" s="6">
        <f t="shared" si="73"/>
        <v>-83.224357999999995</v>
      </c>
    </row>
    <row r="453" spans="2:16" x14ac:dyDescent="0.25">
      <c r="B453" s="90">
        <v>16666666666.667</v>
      </c>
      <c r="C453" s="90">
        <v>-68.872519999999994</v>
      </c>
      <c r="D453" s="90">
        <v>-61.509791999999997</v>
      </c>
      <c r="F453" s="6">
        <f t="shared" si="74"/>
        <v>19.111111111111001</v>
      </c>
      <c r="G453" s="6">
        <f t="shared" si="72"/>
        <v>-68.061501000000007</v>
      </c>
      <c r="J453" s="90">
        <v>16666666666.667</v>
      </c>
      <c r="K453" s="90">
        <v>-61.025505000000003</v>
      </c>
      <c r="L453" s="90">
        <v>-52.422378999999999</v>
      </c>
      <c r="N453" s="6">
        <f t="shared" si="75"/>
        <v>19.111111111111001</v>
      </c>
      <c r="O453" s="6">
        <f t="shared" si="73"/>
        <v>-77.663856999999993</v>
      </c>
    </row>
    <row r="454" spans="2:16" x14ac:dyDescent="0.25">
      <c r="B454" s="90">
        <v>17888888888.889</v>
      </c>
      <c r="C454" s="90">
        <v>-88.425606000000002</v>
      </c>
      <c r="D454" s="90">
        <v>-80.290053999999998</v>
      </c>
      <c r="F454" s="6">
        <f t="shared" si="74"/>
        <v>20.333333333333002</v>
      </c>
      <c r="G454" s="6">
        <f t="shared" si="72"/>
        <v>-66.045815000000005</v>
      </c>
      <c r="J454" s="90">
        <v>17888888888.889</v>
      </c>
      <c r="K454" s="90">
        <v>-65.090644999999995</v>
      </c>
      <c r="L454" s="90">
        <v>-55.866836999999997</v>
      </c>
      <c r="N454" s="6">
        <f t="shared" si="75"/>
        <v>20.333333333333002</v>
      </c>
      <c r="O454" s="6">
        <f t="shared" si="73"/>
        <v>-71.367050000000006</v>
      </c>
    </row>
    <row r="455" spans="2:16" x14ac:dyDescent="0.25">
      <c r="B455" s="90">
        <v>19111111111.111</v>
      </c>
      <c r="C455" s="90">
        <v>-78.130043000000001</v>
      </c>
      <c r="D455" s="90">
        <v>-69.347862000000006</v>
      </c>
      <c r="F455" s="6">
        <f t="shared" si="74"/>
        <v>21.555555555556001</v>
      </c>
      <c r="G455" s="6">
        <f t="shared" si="72"/>
        <v>-68.805381999999994</v>
      </c>
      <c r="J455" s="90">
        <v>19111111111.111</v>
      </c>
      <c r="K455" s="90">
        <v>-71.878249999999994</v>
      </c>
      <c r="L455" s="90">
        <v>-61.086460000000002</v>
      </c>
      <c r="N455" s="6">
        <f t="shared" si="75"/>
        <v>21.555555555556001</v>
      </c>
      <c r="O455" s="6">
        <f t="shared" si="73"/>
        <v>-73.412445000000005</v>
      </c>
    </row>
    <row r="456" spans="2:16" x14ac:dyDescent="0.25">
      <c r="B456" s="90">
        <v>20333333333.333</v>
      </c>
      <c r="C456" s="90">
        <v>-70.960068000000007</v>
      </c>
      <c r="D456" s="90">
        <v>-61.451591000000001</v>
      </c>
      <c r="F456" s="6">
        <f t="shared" si="74"/>
        <v>22.777777777777999</v>
      </c>
      <c r="G456" s="6">
        <f t="shared" si="72"/>
        <v>-68.361701999999994</v>
      </c>
      <c r="J456" s="90">
        <v>20333333333.333</v>
      </c>
      <c r="K456" s="90">
        <v>-81.831322</v>
      </c>
      <c r="L456" s="90">
        <v>-71.477005000000005</v>
      </c>
      <c r="N456" s="6">
        <f t="shared" si="75"/>
        <v>22.777777777777999</v>
      </c>
      <c r="O456" s="6">
        <f t="shared" si="73"/>
        <v>-70.820510999999996</v>
      </c>
    </row>
    <row r="457" spans="2:16" x14ac:dyDescent="0.25">
      <c r="B457" s="90">
        <v>21555555555.556</v>
      </c>
      <c r="C457" s="90">
        <v>-69.793114000000003</v>
      </c>
      <c r="D457" s="90">
        <v>-59.666409000000002</v>
      </c>
      <c r="F457" s="6">
        <f t="shared" si="74"/>
        <v>24</v>
      </c>
      <c r="G457" s="6">
        <f t="shared" si="72"/>
        <v>-69.251082999999994</v>
      </c>
      <c r="J457" s="90">
        <v>21555555555.556</v>
      </c>
      <c r="K457" s="90">
        <v>-76.301536999999996</v>
      </c>
      <c r="L457" s="90">
        <v>-66.296188000000001</v>
      </c>
      <c r="N457" s="6">
        <f t="shared" si="75"/>
        <v>24</v>
      </c>
      <c r="O457" s="6">
        <f t="shared" si="73"/>
        <v>-73.840652000000006</v>
      </c>
    </row>
    <row r="458" spans="2:16" x14ac:dyDescent="0.25">
      <c r="B458" s="90">
        <v>22777777777.778</v>
      </c>
      <c r="C458" s="90">
        <v>-74.048569000000001</v>
      </c>
      <c r="D458" s="90">
        <v>-63.702717</v>
      </c>
      <c r="F458" s="6" t="s">
        <v>21</v>
      </c>
      <c r="J458" s="90">
        <v>22777777777.778</v>
      </c>
      <c r="K458" s="90">
        <v>-83.361557000000005</v>
      </c>
      <c r="L458" s="90">
        <v>-72.644547000000003</v>
      </c>
      <c r="N458" s="6" t="s">
        <v>21</v>
      </c>
    </row>
    <row r="459" spans="2:16" x14ac:dyDescent="0.25">
      <c r="B459" s="90">
        <v>24000000000</v>
      </c>
      <c r="C459" s="90">
        <v>-80.033080999999996</v>
      </c>
      <c r="D459" s="90">
        <v>-68.788803000000001</v>
      </c>
      <c r="J459" s="90">
        <v>24000000000</v>
      </c>
      <c r="K459" s="90">
        <v>-83.215232999999998</v>
      </c>
      <c r="L459" s="90">
        <v>-69.618019000000004</v>
      </c>
    </row>
    <row r="460" spans="2:16" x14ac:dyDescent="0.25">
      <c r="B460" s="90" t="s">
        <v>21</v>
      </c>
      <c r="C460" s="90"/>
      <c r="D460" s="90"/>
      <c r="J460" s="90" t="s">
        <v>21</v>
      </c>
      <c r="K460" s="90"/>
      <c r="L460" s="90"/>
    </row>
    <row r="461" spans="2:16" x14ac:dyDescent="0.25">
      <c r="B461" s="90"/>
      <c r="C461" s="90"/>
      <c r="D461" s="90"/>
      <c r="F461" s="6" t="s">
        <v>40</v>
      </c>
      <c r="J461" s="90"/>
      <c r="K461" s="90"/>
      <c r="L461" s="90"/>
      <c r="N461" s="6" t="s">
        <v>40</v>
      </c>
    </row>
    <row r="462" spans="2:16" ht="15.75" x14ac:dyDescent="0.25">
      <c r="B462" s="90"/>
      <c r="C462" s="90"/>
      <c r="D462" s="90"/>
      <c r="F462" s="6" t="s">
        <v>19</v>
      </c>
      <c r="G462" s="6" t="str">
        <f t="shared" ref="G462:G481" si="76">D488</f>
        <v>5Ix1L dBc(DB)</v>
      </c>
      <c r="H462" s="35">
        <v>5</v>
      </c>
      <c r="J462" s="90"/>
      <c r="K462" s="90"/>
      <c r="L462" s="90"/>
      <c r="N462" s="6" t="s">
        <v>19</v>
      </c>
      <c r="O462" s="6" t="str">
        <f t="shared" ref="O462:O481" si="77">L488</f>
        <v>5Ix1L dBc(DB)</v>
      </c>
      <c r="P462" s="35">
        <v>5</v>
      </c>
    </row>
    <row r="463" spans="2:16" ht="15.75" x14ac:dyDescent="0.25">
      <c r="B463" s="90" t="s">
        <v>39</v>
      </c>
      <c r="C463" s="90"/>
      <c r="D463" s="90"/>
      <c r="F463" s="6">
        <f t="shared" ref="F463:F481" si="78">B489/1000000000</f>
        <v>2</v>
      </c>
      <c r="G463" s="6">
        <f t="shared" si="76"/>
        <v>-55.034187000000003</v>
      </c>
      <c r="H463" s="36">
        <f>ABS(AVERAGE(G463:G481)-(H462-1)*15)</f>
        <v>126.31497336842104</v>
      </c>
      <c r="J463" s="90" t="s">
        <v>39</v>
      </c>
      <c r="K463" s="90"/>
      <c r="L463" s="90"/>
      <c r="N463" s="6">
        <f t="shared" ref="N463:N481" si="79">J489/1000000000</f>
        <v>2</v>
      </c>
      <c r="O463" s="6">
        <f t="shared" si="77"/>
        <v>-62.882519000000002</v>
      </c>
      <c r="P463" s="36">
        <f>ABS(AVERAGE(O463:O481)-(P462-1)*15)</f>
        <v>128.83626331578947</v>
      </c>
    </row>
    <row r="464" spans="2:16" x14ac:dyDescent="0.25">
      <c r="B464" s="90" t="s">
        <v>19</v>
      </c>
      <c r="C464" s="90" t="s">
        <v>329</v>
      </c>
      <c r="D464" s="90" t="s">
        <v>330</v>
      </c>
      <c r="F464" s="6">
        <f t="shared" si="78"/>
        <v>3.2222222222222001</v>
      </c>
      <c r="G464" s="6">
        <f t="shared" si="76"/>
        <v>-59.293922000000002</v>
      </c>
      <c r="J464" s="90" t="s">
        <v>19</v>
      </c>
      <c r="K464" s="90" t="s">
        <v>329</v>
      </c>
      <c r="L464" s="90" t="s">
        <v>330</v>
      </c>
      <c r="N464" s="6">
        <f t="shared" si="79"/>
        <v>3.2222222222222001</v>
      </c>
      <c r="O464" s="6">
        <f t="shared" si="77"/>
        <v>-65.386154000000005</v>
      </c>
    </row>
    <row r="465" spans="2:15" x14ac:dyDescent="0.25">
      <c r="B465" s="90">
        <v>2000000000</v>
      </c>
      <c r="C465" s="90">
        <v>-73.588875000000002</v>
      </c>
      <c r="D465" s="90">
        <v>-67.354111000000003</v>
      </c>
      <c r="F465" s="6">
        <f t="shared" si="78"/>
        <v>4.4444444444444002</v>
      </c>
      <c r="G465" s="6">
        <f t="shared" si="76"/>
        <v>-55.229950000000002</v>
      </c>
      <c r="J465" s="90">
        <v>2000000000</v>
      </c>
      <c r="K465" s="90">
        <v>-69.418571</v>
      </c>
      <c r="L465" s="90">
        <v>-59.623932000000003</v>
      </c>
      <c r="N465" s="6">
        <f t="shared" si="79"/>
        <v>4.4444444444444002</v>
      </c>
      <c r="O465" s="6">
        <f t="shared" si="77"/>
        <v>-71.861412000000001</v>
      </c>
    </row>
    <row r="466" spans="2:15" x14ac:dyDescent="0.25">
      <c r="B466" s="90">
        <v>3222222222.2221999</v>
      </c>
      <c r="C466" s="90">
        <v>-69.648223999999999</v>
      </c>
      <c r="D466" s="90">
        <v>-62.281078000000001</v>
      </c>
      <c r="F466" s="6">
        <f t="shared" si="78"/>
        <v>5.6666666666667007</v>
      </c>
      <c r="G466" s="6">
        <f t="shared" si="76"/>
        <v>-68.966674999999995</v>
      </c>
      <c r="J466" s="90">
        <v>3222222222.2221999</v>
      </c>
      <c r="K466" s="90">
        <v>-77.918616999999998</v>
      </c>
      <c r="L466" s="90">
        <v>-69.593497999999997</v>
      </c>
      <c r="N466" s="6">
        <f t="shared" si="79"/>
        <v>5.6666666666667007</v>
      </c>
      <c r="O466" s="6">
        <f t="shared" si="77"/>
        <v>-73.257346999999996</v>
      </c>
    </row>
    <row r="467" spans="2:15" x14ac:dyDescent="0.25">
      <c r="B467" s="90">
        <v>4444444444.4443998</v>
      </c>
      <c r="C467" s="90">
        <v>-63.731144</v>
      </c>
      <c r="D467" s="90">
        <v>-57.474288999999999</v>
      </c>
      <c r="F467" s="6">
        <f t="shared" si="78"/>
        <v>6.8888888888888999</v>
      </c>
      <c r="G467" s="6">
        <f t="shared" si="76"/>
        <v>-64.171111999999994</v>
      </c>
      <c r="J467" s="90">
        <v>4444444444.4443998</v>
      </c>
      <c r="K467" s="90">
        <v>-81.753235000000004</v>
      </c>
      <c r="L467" s="90">
        <v>-73.778412000000003</v>
      </c>
      <c r="N467" s="6">
        <f t="shared" si="79"/>
        <v>6.8888888888888999</v>
      </c>
      <c r="O467" s="6">
        <f t="shared" si="77"/>
        <v>-72.393790999999993</v>
      </c>
    </row>
    <row r="468" spans="2:15" x14ac:dyDescent="0.25">
      <c r="B468" s="90">
        <v>5666666666.6667004</v>
      </c>
      <c r="C468" s="90">
        <v>-63.133507000000002</v>
      </c>
      <c r="D468" s="90">
        <v>-56.834285999999999</v>
      </c>
      <c r="F468" s="6">
        <f t="shared" si="78"/>
        <v>8.1111111111111001</v>
      </c>
      <c r="G468" s="6">
        <f t="shared" si="76"/>
        <v>-82.588486000000003</v>
      </c>
      <c r="J468" s="90">
        <v>5666666666.6667004</v>
      </c>
      <c r="K468" s="90">
        <v>-80.168480000000002</v>
      </c>
      <c r="L468" s="90">
        <v>-72.224113000000003</v>
      </c>
      <c r="N468" s="6">
        <f t="shared" si="79"/>
        <v>8.1111111111111001</v>
      </c>
      <c r="O468" s="6">
        <f t="shared" si="77"/>
        <v>-76.231407000000004</v>
      </c>
    </row>
    <row r="469" spans="2:15" x14ac:dyDescent="0.25">
      <c r="B469" s="90">
        <v>6888888888.8888998</v>
      </c>
      <c r="C469" s="90">
        <v>-67.371666000000005</v>
      </c>
      <c r="D469" s="90">
        <v>-61.049030000000002</v>
      </c>
      <c r="F469" s="6">
        <f t="shared" si="78"/>
        <v>9.3333333333333002</v>
      </c>
      <c r="G469" s="6">
        <f t="shared" si="76"/>
        <v>-69.868233000000004</v>
      </c>
      <c r="J469" s="90">
        <v>6888888888.8888998</v>
      </c>
      <c r="K469" s="90">
        <v>-76.210915</v>
      </c>
      <c r="L469" s="90">
        <v>-68.617737000000005</v>
      </c>
      <c r="N469" s="6">
        <f t="shared" si="79"/>
        <v>9.3333333333333002</v>
      </c>
      <c r="O469" s="6">
        <f t="shared" si="77"/>
        <v>-71.904549000000003</v>
      </c>
    </row>
    <row r="470" spans="2:15" x14ac:dyDescent="0.25">
      <c r="B470" s="90">
        <v>8111111111.1111002</v>
      </c>
      <c r="C470" s="90">
        <v>-67.721603000000002</v>
      </c>
      <c r="D470" s="90">
        <v>-61.141818999999998</v>
      </c>
      <c r="F470" s="6">
        <f t="shared" si="78"/>
        <v>10.555555555555999</v>
      </c>
      <c r="G470" s="6">
        <f t="shared" si="76"/>
        <v>-65.662612999999993</v>
      </c>
      <c r="J470" s="90">
        <v>8111111111.1111002</v>
      </c>
      <c r="K470" s="90">
        <v>-84.945426999999995</v>
      </c>
      <c r="L470" s="90">
        <v>-76.893187999999995</v>
      </c>
      <c r="N470" s="6">
        <f t="shared" si="79"/>
        <v>10.555555555555999</v>
      </c>
      <c r="O470" s="6">
        <f t="shared" si="77"/>
        <v>-75.511741999999998</v>
      </c>
    </row>
    <row r="471" spans="2:15" x14ac:dyDescent="0.25">
      <c r="B471" s="90">
        <v>9333333333.3332996</v>
      </c>
      <c r="C471" s="90">
        <v>-68.967055999999999</v>
      </c>
      <c r="D471" s="90">
        <v>-62.058712</v>
      </c>
      <c r="F471" s="6">
        <f t="shared" si="78"/>
        <v>11.777777777778001</v>
      </c>
      <c r="G471" s="6">
        <f t="shared" si="76"/>
        <v>-72.675888</v>
      </c>
      <c r="J471" s="90">
        <v>9333333333.3332996</v>
      </c>
      <c r="K471" s="90">
        <v>-83.361846999999997</v>
      </c>
      <c r="L471" s="90">
        <v>-75.355369999999994</v>
      </c>
      <c r="N471" s="6">
        <f t="shared" si="79"/>
        <v>11.777777777778001</v>
      </c>
      <c r="O471" s="6">
        <f t="shared" si="77"/>
        <v>-61.998787</v>
      </c>
    </row>
    <row r="472" spans="2:15" x14ac:dyDescent="0.25">
      <c r="B472" s="90">
        <v>10555555555.556</v>
      </c>
      <c r="C472" s="90">
        <v>-72.451378000000005</v>
      </c>
      <c r="D472" s="90">
        <v>-65.700546000000003</v>
      </c>
      <c r="F472" s="6">
        <f t="shared" si="78"/>
        <v>13</v>
      </c>
      <c r="G472" s="6">
        <f t="shared" si="76"/>
        <v>-88.641723999999996</v>
      </c>
      <c r="J472" s="90">
        <v>10555555555.556</v>
      </c>
      <c r="K472" s="90">
        <v>-92.638153000000003</v>
      </c>
      <c r="L472" s="90">
        <v>-84.212943999999993</v>
      </c>
      <c r="N472" s="6">
        <f t="shared" si="79"/>
        <v>13</v>
      </c>
      <c r="O472" s="6">
        <f t="shared" si="77"/>
        <v>-76.814964000000003</v>
      </c>
    </row>
    <row r="473" spans="2:15" x14ac:dyDescent="0.25">
      <c r="B473" s="90">
        <v>11777777777.778</v>
      </c>
      <c r="C473" s="90">
        <v>-77.070366000000007</v>
      </c>
      <c r="D473" s="90">
        <v>-69.690567000000001</v>
      </c>
      <c r="F473" s="6">
        <f t="shared" si="78"/>
        <v>14.222222222221999</v>
      </c>
      <c r="G473" s="6">
        <f t="shared" si="76"/>
        <v>-71.948982000000001</v>
      </c>
      <c r="J473" s="90">
        <v>11777777777.778</v>
      </c>
      <c r="K473" s="90">
        <v>-84.653221000000002</v>
      </c>
      <c r="L473" s="90">
        <v>-75.616630999999998</v>
      </c>
      <c r="N473" s="6">
        <f t="shared" si="79"/>
        <v>14.222222222221999</v>
      </c>
      <c r="O473" s="6">
        <f t="shared" si="77"/>
        <v>-67.663642999999993</v>
      </c>
    </row>
    <row r="474" spans="2:15" x14ac:dyDescent="0.25">
      <c r="B474" s="90">
        <v>13000000000</v>
      </c>
      <c r="C474" s="90">
        <v>-78.314284999999998</v>
      </c>
      <c r="D474" s="90">
        <v>-71.473083000000003</v>
      </c>
      <c r="F474" s="6">
        <f t="shared" si="78"/>
        <v>15.444444444444001</v>
      </c>
      <c r="G474" s="6">
        <f t="shared" si="76"/>
        <v>-67.305678999999998</v>
      </c>
      <c r="J474" s="90">
        <v>13000000000</v>
      </c>
      <c r="K474" s="90">
        <v>-82.933434000000005</v>
      </c>
      <c r="L474" s="90">
        <v>-74.003570999999994</v>
      </c>
      <c r="N474" s="6">
        <f t="shared" si="79"/>
        <v>15.444444444444001</v>
      </c>
      <c r="O474" s="6">
        <f t="shared" si="77"/>
        <v>-76.346367000000001</v>
      </c>
    </row>
    <row r="475" spans="2:15" x14ac:dyDescent="0.25">
      <c r="B475" s="90">
        <v>14222222222.222</v>
      </c>
      <c r="C475" s="90">
        <v>-78.506134000000003</v>
      </c>
      <c r="D475" s="90">
        <v>-71.919296000000003</v>
      </c>
      <c r="F475" s="6">
        <f t="shared" si="78"/>
        <v>16.666666666666998</v>
      </c>
      <c r="G475" s="6">
        <f t="shared" si="76"/>
        <v>-76.364493999999993</v>
      </c>
      <c r="J475" s="90">
        <v>14222222222.222</v>
      </c>
      <c r="K475" s="90">
        <v>-81.142028999999994</v>
      </c>
      <c r="L475" s="90">
        <v>-72.282477999999998</v>
      </c>
      <c r="N475" s="6">
        <f t="shared" si="79"/>
        <v>16.666666666666998</v>
      </c>
      <c r="O475" s="6">
        <f t="shared" si="77"/>
        <v>-66.565062999999995</v>
      </c>
    </row>
    <row r="476" spans="2:15" x14ac:dyDescent="0.25">
      <c r="B476" s="90">
        <v>15444444444.444</v>
      </c>
      <c r="C476" s="90">
        <v>-111.30248</v>
      </c>
      <c r="D476" s="90">
        <v>-104.74307</v>
      </c>
      <c r="F476" s="6">
        <f t="shared" si="78"/>
        <v>17.888888888888999</v>
      </c>
      <c r="G476" s="6">
        <f t="shared" si="76"/>
        <v>-58.272835000000001</v>
      </c>
      <c r="J476" s="90">
        <v>15444444444.444</v>
      </c>
      <c r="K476" s="90">
        <v>-79.662139999999994</v>
      </c>
      <c r="L476" s="90">
        <v>-71.175765999999996</v>
      </c>
      <c r="N476" s="6">
        <f t="shared" si="79"/>
        <v>17.888888888888999</v>
      </c>
      <c r="O476" s="6">
        <f t="shared" si="77"/>
        <v>-64.423248000000001</v>
      </c>
    </row>
    <row r="477" spans="2:15" x14ac:dyDescent="0.25">
      <c r="B477" s="90">
        <v>16666666666.667</v>
      </c>
      <c r="C477" s="90">
        <v>-89.338341</v>
      </c>
      <c r="D477" s="90">
        <v>-81.975616000000002</v>
      </c>
      <c r="F477" s="6">
        <f t="shared" si="78"/>
        <v>19.111111111111001</v>
      </c>
      <c r="G477" s="6">
        <f t="shared" si="76"/>
        <v>-61.990475000000004</v>
      </c>
      <c r="J477" s="90">
        <v>16666666666.667</v>
      </c>
      <c r="K477" s="90">
        <v>-84.683029000000005</v>
      </c>
      <c r="L477" s="90">
        <v>-76.079903000000002</v>
      </c>
      <c r="N477" s="6">
        <f t="shared" si="79"/>
        <v>19.111111111111001</v>
      </c>
      <c r="O477" s="6">
        <f t="shared" si="77"/>
        <v>-59.039524</v>
      </c>
    </row>
    <row r="478" spans="2:15" x14ac:dyDescent="0.25">
      <c r="B478" s="90">
        <v>17888888888.889</v>
      </c>
      <c r="C478" s="90">
        <v>-83.955558999999994</v>
      </c>
      <c r="D478" s="90">
        <v>-75.820007000000004</v>
      </c>
      <c r="F478" s="6">
        <f t="shared" si="78"/>
        <v>20.333333333333002</v>
      </c>
      <c r="G478" s="6">
        <f t="shared" si="76"/>
        <v>-60.421120000000002</v>
      </c>
      <c r="J478" s="90">
        <v>17888888888.889</v>
      </c>
      <c r="K478" s="90">
        <v>-92.448166000000001</v>
      </c>
      <c r="L478" s="90">
        <v>-83.224357999999995</v>
      </c>
      <c r="N478" s="6">
        <f t="shared" si="79"/>
        <v>20.333333333333002</v>
      </c>
      <c r="O478" s="6">
        <f t="shared" si="77"/>
        <v>-57.977001000000001</v>
      </c>
    </row>
    <row r="479" spans="2:15" x14ac:dyDescent="0.25">
      <c r="B479" s="90">
        <v>19111111111.111</v>
      </c>
      <c r="C479" s="90">
        <v>-76.843681000000004</v>
      </c>
      <c r="D479" s="90">
        <v>-68.061501000000007</v>
      </c>
      <c r="F479" s="6">
        <f t="shared" si="78"/>
        <v>21.555555555556001</v>
      </c>
      <c r="G479" s="6">
        <f t="shared" si="76"/>
        <v>-62.076256000000001</v>
      </c>
      <c r="J479" s="90">
        <v>19111111111.111</v>
      </c>
      <c r="K479" s="90">
        <v>-88.455642999999995</v>
      </c>
      <c r="L479" s="90">
        <v>-77.663856999999993</v>
      </c>
      <c r="N479" s="6">
        <f t="shared" si="79"/>
        <v>21.555555555556001</v>
      </c>
      <c r="O479" s="6">
        <f t="shared" si="77"/>
        <v>-64.355002999999996</v>
      </c>
    </row>
    <row r="480" spans="2:15" x14ac:dyDescent="0.25">
      <c r="B480" s="90">
        <v>20333333333.333</v>
      </c>
      <c r="C480" s="90">
        <v>-75.554291000000006</v>
      </c>
      <c r="D480" s="90">
        <v>-66.045815000000005</v>
      </c>
      <c r="F480" s="6">
        <f t="shared" si="78"/>
        <v>22.777777777777999</v>
      </c>
      <c r="G480" s="6">
        <f t="shared" si="76"/>
        <v>-51.654259000000003</v>
      </c>
      <c r="J480" s="90">
        <v>20333333333.333</v>
      </c>
      <c r="K480" s="90">
        <v>-81.721367000000001</v>
      </c>
      <c r="L480" s="90">
        <v>-71.367050000000006</v>
      </c>
      <c r="N480" s="6">
        <f t="shared" si="79"/>
        <v>22.777777777777999</v>
      </c>
      <c r="O480" s="6">
        <f t="shared" si="77"/>
        <v>-70.977729999999994</v>
      </c>
    </row>
    <row r="481" spans="2:16" x14ac:dyDescent="0.25">
      <c r="B481" s="90">
        <v>21555555555.556</v>
      </c>
      <c r="C481" s="90">
        <v>-78.932083000000006</v>
      </c>
      <c r="D481" s="90">
        <v>-68.805381999999994</v>
      </c>
      <c r="F481" s="6">
        <f t="shared" si="78"/>
        <v>24</v>
      </c>
      <c r="G481" s="6">
        <f t="shared" si="76"/>
        <v>-67.817604000000003</v>
      </c>
      <c r="J481" s="90">
        <v>21555555555.556</v>
      </c>
      <c r="K481" s="90">
        <v>-83.417800999999997</v>
      </c>
      <c r="L481" s="90">
        <v>-73.412445000000005</v>
      </c>
      <c r="N481" s="6">
        <f t="shared" si="79"/>
        <v>24</v>
      </c>
      <c r="O481" s="6">
        <f t="shared" si="77"/>
        <v>-72.298751999999993</v>
      </c>
    </row>
    <row r="482" spans="2:16" x14ac:dyDescent="0.25">
      <c r="B482" s="90">
        <v>22777777777.778</v>
      </c>
      <c r="C482" s="90">
        <v>-78.707558000000006</v>
      </c>
      <c r="D482" s="90">
        <v>-68.361701999999994</v>
      </c>
      <c r="F482" s="6" t="s">
        <v>21</v>
      </c>
      <c r="J482" s="90">
        <v>22777777777.778</v>
      </c>
      <c r="K482" s="90">
        <v>-81.537520999999998</v>
      </c>
      <c r="L482" s="90">
        <v>-70.820510999999996</v>
      </c>
      <c r="N482" s="6" t="s">
        <v>21</v>
      </c>
    </row>
    <row r="483" spans="2:16" x14ac:dyDescent="0.25">
      <c r="B483" s="90">
        <v>24000000000</v>
      </c>
      <c r="C483" s="90">
        <v>-80.495361000000003</v>
      </c>
      <c r="D483" s="90">
        <v>-69.251082999999994</v>
      </c>
      <c r="J483" s="90">
        <v>24000000000</v>
      </c>
      <c r="K483" s="90">
        <v>-87.437873999999994</v>
      </c>
      <c r="L483" s="90">
        <v>-73.840652000000006</v>
      </c>
    </row>
    <row r="484" spans="2:16" x14ac:dyDescent="0.25">
      <c r="B484" s="90" t="s">
        <v>21</v>
      </c>
      <c r="C484" s="90"/>
      <c r="D484" s="90"/>
      <c r="J484" s="90" t="s">
        <v>21</v>
      </c>
      <c r="K484" s="90"/>
      <c r="L484" s="90"/>
    </row>
    <row r="485" spans="2:16" x14ac:dyDescent="0.25">
      <c r="B485" s="90"/>
      <c r="C485" s="90"/>
      <c r="D485" s="90"/>
      <c r="F485" s="6" t="s">
        <v>41</v>
      </c>
      <c r="J485" s="90"/>
      <c r="K485" s="90"/>
      <c r="L485" s="90"/>
      <c r="N485" s="6" t="s">
        <v>41</v>
      </c>
    </row>
    <row r="486" spans="2:16" ht="15.75" x14ac:dyDescent="0.25">
      <c r="B486" s="90"/>
      <c r="C486" s="90"/>
      <c r="D486" s="90"/>
      <c r="F486" s="6" t="s">
        <v>19</v>
      </c>
      <c r="G486" s="6" t="str">
        <f t="shared" ref="G486:G505" si="80">D512</f>
        <v>5Ix2L dBc(DB)</v>
      </c>
      <c r="H486" s="35">
        <v>5</v>
      </c>
      <c r="J486" s="90"/>
      <c r="K486" s="90"/>
      <c r="L486" s="90"/>
      <c r="N486" s="6" t="s">
        <v>19</v>
      </c>
      <c r="O486" s="6" t="str">
        <f t="shared" ref="O486:O505" si="81">L512</f>
        <v>5Ix2L dBc(DB)</v>
      </c>
      <c r="P486" s="35">
        <v>5</v>
      </c>
    </row>
    <row r="487" spans="2:16" ht="15.75" x14ac:dyDescent="0.25">
      <c r="B487" s="90" t="s">
        <v>40</v>
      </c>
      <c r="C487" s="90"/>
      <c r="D487" s="90"/>
      <c r="F487" s="6">
        <f t="shared" ref="F487:F505" si="82">B513/1000000000</f>
        <v>2</v>
      </c>
      <c r="G487" s="6">
        <f t="shared" si="80"/>
        <v>-59.959372999999999</v>
      </c>
      <c r="H487" s="36">
        <f>ABS(AVERAGE(G487:G505)-(H486-1)*15)</f>
        <v>134.96149784210527</v>
      </c>
      <c r="J487" s="90" t="s">
        <v>40</v>
      </c>
      <c r="K487" s="90"/>
      <c r="L487" s="90"/>
      <c r="N487" s="6">
        <f t="shared" ref="N487:N505" si="83">J513/1000000000</f>
        <v>2</v>
      </c>
      <c r="O487" s="6">
        <f t="shared" si="81"/>
        <v>-80.063643999999996</v>
      </c>
      <c r="P487" s="36">
        <f>ABS(AVERAGE(O487:O505)-(P486-1)*15)</f>
        <v>147.05735410526319</v>
      </c>
    </row>
    <row r="488" spans="2:16" x14ac:dyDescent="0.25">
      <c r="B488" s="90" t="s">
        <v>19</v>
      </c>
      <c r="C488" s="90" t="s">
        <v>331</v>
      </c>
      <c r="D488" s="90" t="s">
        <v>332</v>
      </c>
      <c r="F488" s="6">
        <f t="shared" si="82"/>
        <v>3.2222222222222001</v>
      </c>
      <c r="G488" s="6">
        <f t="shared" si="80"/>
        <v>-57.419670000000004</v>
      </c>
      <c r="J488" s="90" t="s">
        <v>19</v>
      </c>
      <c r="K488" s="90" t="s">
        <v>331</v>
      </c>
      <c r="L488" s="90" t="s">
        <v>332</v>
      </c>
      <c r="N488" s="6">
        <f t="shared" si="83"/>
        <v>3.2222222222222001</v>
      </c>
      <c r="O488" s="6">
        <f t="shared" si="81"/>
        <v>-83.104172000000005</v>
      </c>
    </row>
    <row r="489" spans="2:16" x14ac:dyDescent="0.25">
      <c r="B489" s="90">
        <v>2000000000</v>
      </c>
      <c r="C489" s="90">
        <v>-61.268954999999998</v>
      </c>
      <c r="D489" s="90">
        <v>-55.034187000000003</v>
      </c>
      <c r="F489" s="6">
        <f t="shared" si="82"/>
        <v>4.4444444444444002</v>
      </c>
      <c r="G489" s="6">
        <f t="shared" si="80"/>
        <v>-59.530827000000002</v>
      </c>
      <c r="J489" s="90">
        <v>2000000000</v>
      </c>
      <c r="K489" s="90">
        <v>-72.677161999999996</v>
      </c>
      <c r="L489" s="90">
        <v>-62.882519000000002</v>
      </c>
      <c r="N489" s="6">
        <f t="shared" si="83"/>
        <v>4.4444444444444002</v>
      </c>
      <c r="O489" s="6">
        <f t="shared" si="81"/>
        <v>-82.316597000000002</v>
      </c>
    </row>
    <row r="490" spans="2:16" x14ac:dyDescent="0.25">
      <c r="B490" s="90">
        <v>3222222222.2221999</v>
      </c>
      <c r="C490" s="90">
        <v>-66.661072000000004</v>
      </c>
      <c r="D490" s="90">
        <v>-59.293922000000002</v>
      </c>
      <c r="F490" s="6">
        <f t="shared" si="82"/>
        <v>5.6666666666667007</v>
      </c>
      <c r="G490" s="6">
        <f t="shared" si="80"/>
        <v>-68.281441000000001</v>
      </c>
      <c r="J490" s="90">
        <v>3222222222.2221999</v>
      </c>
      <c r="K490" s="90">
        <v>-73.711265999999995</v>
      </c>
      <c r="L490" s="90">
        <v>-65.386154000000005</v>
      </c>
      <c r="N490" s="6">
        <f t="shared" si="83"/>
        <v>5.6666666666667007</v>
      </c>
      <c r="O490" s="6">
        <f t="shared" si="81"/>
        <v>-76.767876000000001</v>
      </c>
    </row>
    <row r="491" spans="2:16" x14ac:dyDescent="0.25">
      <c r="B491" s="90">
        <v>4444444444.4443998</v>
      </c>
      <c r="C491" s="90">
        <v>-61.486804999999997</v>
      </c>
      <c r="D491" s="90">
        <v>-55.229950000000002</v>
      </c>
      <c r="F491" s="6">
        <f t="shared" si="82"/>
        <v>6.8888888888888999</v>
      </c>
      <c r="G491" s="6">
        <f t="shared" si="80"/>
        <v>-74.076706000000001</v>
      </c>
      <c r="J491" s="90">
        <v>4444444444.4443998</v>
      </c>
      <c r="K491" s="90">
        <v>-79.836235000000002</v>
      </c>
      <c r="L491" s="90">
        <v>-71.861412000000001</v>
      </c>
      <c r="N491" s="6">
        <f t="shared" si="83"/>
        <v>6.8888888888888999</v>
      </c>
      <c r="O491" s="6">
        <f t="shared" si="81"/>
        <v>-75.779426999999998</v>
      </c>
    </row>
    <row r="492" spans="2:16" x14ac:dyDescent="0.25">
      <c r="B492" s="90">
        <v>5666666666.6667004</v>
      </c>
      <c r="C492" s="90">
        <v>-75.265891999999994</v>
      </c>
      <c r="D492" s="90">
        <v>-68.966674999999995</v>
      </c>
      <c r="F492" s="6">
        <f t="shared" si="82"/>
        <v>8.1111111111111001</v>
      </c>
      <c r="G492" s="6">
        <f t="shared" si="80"/>
        <v>-71.871025000000003</v>
      </c>
      <c r="J492" s="90">
        <v>5666666666.6667004</v>
      </c>
      <c r="K492" s="90">
        <v>-81.201706000000001</v>
      </c>
      <c r="L492" s="90">
        <v>-73.257346999999996</v>
      </c>
      <c r="N492" s="6">
        <f t="shared" si="83"/>
        <v>8.1111111111111001</v>
      </c>
      <c r="O492" s="6">
        <f t="shared" si="81"/>
        <v>-97.512435999999994</v>
      </c>
    </row>
    <row r="493" spans="2:16" x14ac:dyDescent="0.25">
      <c r="B493" s="90">
        <v>6888888888.8888998</v>
      </c>
      <c r="C493" s="90">
        <v>-70.493744000000007</v>
      </c>
      <c r="D493" s="90">
        <v>-64.171111999999994</v>
      </c>
      <c r="F493" s="6">
        <f t="shared" si="82"/>
        <v>9.3333333333333002</v>
      </c>
      <c r="G493" s="6">
        <f t="shared" si="80"/>
        <v>-65.900475</v>
      </c>
      <c r="J493" s="90">
        <v>6888888888.8888998</v>
      </c>
      <c r="K493" s="90">
        <v>-79.986969000000002</v>
      </c>
      <c r="L493" s="90">
        <v>-72.393790999999993</v>
      </c>
      <c r="N493" s="6">
        <f t="shared" si="83"/>
        <v>9.3333333333333002</v>
      </c>
      <c r="O493" s="6">
        <f t="shared" si="81"/>
        <v>-87.618813000000003</v>
      </c>
    </row>
    <row r="494" spans="2:16" x14ac:dyDescent="0.25">
      <c r="B494" s="90">
        <v>8111111111.1111002</v>
      </c>
      <c r="C494" s="90">
        <v>-89.168273999999997</v>
      </c>
      <c r="D494" s="90">
        <v>-82.588486000000003</v>
      </c>
      <c r="F494" s="6">
        <f t="shared" si="82"/>
        <v>10.555555555555999</v>
      </c>
      <c r="G494" s="6">
        <f t="shared" si="80"/>
        <v>-71.263214000000005</v>
      </c>
      <c r="J494" s="90">
        <v>8111111111.1111002</v>
      </c>
      <c r="K494" s="90">
        <v>-84.283637999999996</v>
      </c>
      <c r="L494" s="90">
        <v>-76.231407000000004</v>
      </c>
      <c r="N494" s="6">
        <f t="shared" si="83"/>
        <v>10.555555555555999</v>
      </c>
      <c r="O494" s="6">
        <f t="shared" si="81"/>
        <v>-90.511870999999999</v>
      </c>
    </row>
    <row r="495" spans="2:16" x14ac:dyDescent="0.25">
      <c r="B495" s="90">
        <v>9333333333.3332996</v>
      </c>
      <c r="C495" s="90">
        <v>-76.776580999999993</v>
      </c>
      <c r="D495" s="90">
        <v>-69.868233000000004</v>
      </c>
      <c r="F495" s="6">
        <f t="shared" si="82"/>
        <v>11.777777777778001</v>
      </c>
      <c r="G495" s="6">
        <f t="shared" si="80"/>
        <v>-81.091308999999995</v>
      </c>
      <c r="J495" s="90">
        <v>9333333333.3332996</v>
      </c>
      <c r="K495" s="90">
        <v>-79.911026000000007</v>
      </c>
      <c r="L495" s="90">
        <v>-71.904549000000003</v>
      </c>
      <c r="N495" s="6">
        <f t="shared" si="83"/>
        <v>11.777777777778001</v>
      </c>
      <c r="O495" s="6">
        <f t="shared" si="81"/>
        <v>-82.515113999999997</v>
      </c>
    </row>
    <row r="496" spans="2:16" x14ac:dyDescent="0.25">
      <c r="B496" s="90">
        <v>10555555555.556</v>
      </c>
      <c r="C496" s="90">
        <v>-72.413437000000002</v>
      </c>
      <c r="D496" s="90">
        <v>-65.662612999999993</v>
      </c>
      <c r="F496" s="6">
        <f t="shared" si="82"/>
        <v>13</v>
      </c>
      <c r="G496" s="6">
        <f t="shared" si="80"/>
        <v>-82.586166000000006</v>
      </c>
      <c r="J496" s="90">
        <v>10555555555.556</v>
      </c>
      <c r="K496" s="90">
        <v>-83.936950999999993</v>
      </c>
      <c r="L496" s="90">
        <v>-75.511741999999998</v>
      </c>
      <c r="N496" s="6">
        <f t="shared" si="83"/>
        <v>13</v>
      </c>
      <c r="O496" s="6">
        <f t="shared" si="81"/>
        <v>-84.412621000000001</v>
      </c>
    </row>
    <row r="497" spans="2:16" x14ac:dyDescent="0.25">
      <c r="B497" s="90">
        <v>11777777777.778</v>
      </c>
      <c r="C497" s="90">
        <v>-80.055687000000006</v>
      </c>
      <c r="D497" s="90">
        <v>-72.675888</v>
      </c>
      <c r="F497" s="6">
        <f t="shared" si="82"/>
        <v>14.222222222221999</v>
      </c>
      <c r="G497" s="6">
        <f t="shared" si="80"/>
        <v>-83.451758999999996</v>
      </c>
      <c r="J497" s="90">
        <v>11777777777.778</v>
      </c>
      <c r="K497" s="90">
        <v>-71.03537</v>
      </c>
      <c r="L497" s="90">
        <v>-61.998787</v>
      </c>
      <c r="N497" s="6">
        <f t="shared" si="83"/>
        <v>14.222222222221999</v>
      </c>
      <c r="O497" s="6">
        <f t="shared" si="81"/>
        <v>-87.787064000000001</v>
      </c>
    </row>
    <row r="498" spans="2:16" x14ac:dyDescent="0.25">
      <c r="B498" s="90">
        <v>13000000000</v>
      </c>
      <c r="C498" s="90">
        <v>-95.482917999999998</v>
      </c>
      <c r="D498" s="90">
        <v>-88.641723999999996</v>
      </c>
      <c r="F498" s="6">
        <f t="shared" si="82"/>
        <v>15.444444444444001</v>
      </c>
      <c r="G498" s="6">
        <f t="shared" si="80"/>
        <v>-87.572563000000002</v>
      </c>
      <c r="J498" s="90">
        <v>13000000000</v>
      </c>
      <c r="K498" s="90">
        <v>-85.744827000000001</v>
      </c>
      <c r="L498" s="90">
        <v>-76.814964000000003</v>
      </c>
      <c r="N498" s="6">
        <f t="shared" si="83"/>
        <v>15.444444444444001</v>
      </c>
      <c r="O498" s="6">
        <f t="shared" si="81"/>
        <v>-87.284064999999998</v>
      </c>
    </row>
    <row r="499" spans="2:16" x14ac:dyDescent="0.25">
      <c r="B499" s="90">
        <v>14222222222.222</v>
      </c>
      <c r="C499" s="90">
        <v>-78.535820000000001</v>
      </c>
      <c r="D499" s="90">
        <v>-71.948982000000001</v>
      </c>
      <c r="F499" s="6">
        <f t="shared" si="82"/>
        <v>16.666666666666998</v>
      </c>
      <c r="G499" s="6">
        <f t="shared" si="80"/>
        <v>-87.675292999999996</v>
      </c>
      <c r="J499" s="90">
        <v>14222222222.222</v>
      </c>
      <c r="K499" s="90">
        <v>-76.523193000000006</v>
      </c>
      <c r="L499" s="90">
        <v>-67.663642999999993</v>
      </c>
      <c r="N499" s="6">
        <f t="shared" si="83"/>
        <v>16.666666666666998</v>
      </c>
      <c r="O499" s="6">
        <f t="shared" si="81"/>
        <v>-93.867644999999996</v>
      </c>
    </row>
    <row r="500" spans="2:16" x14ac:dyDescent="0.25">
      <c r="B500" s="90">
        <v>15444444444.444</v>
      </c>
      <c r="C500" s="90">
        <v>-73.865088999999998</v>
      </c>
      <c r="D500" s="90">
        <v>-67.305678999999998</v>
      </c>
      <c r="F500" s="6">
        <f t="shared" si="82"/>
        <v>17.888888888888999</v>
      </c>
      <c r="G500" s="6">
        <f t="shared" si="80"/>
        <v>-81.194327999999999</v>
      </c>
      <c r="J500" s="90">
        <v>15444444444.444</v>
      </c>
      <c r="K500" s="90">
        <v>-84.832740999999999</v>
      </c>
      <c r="L500" s="90">
        <v>-76.346367000000001</v>
      </c>
      <c r="N500" s="6">
        <f t="shared" si="83"/>
        <v>17.888888888888999</v>
      </c>
      <c r="O500" s="6">
        <f t="shared" si="81"/>
        <v>-94.455307000000005</v>
      </c>
    </row>
    <row r="501" spans="2:16" x14ac:dyDescent="0.25">
      <c r="B501" s="90">
        <v>16666666666.667</v>
      </c>
      <c r="C501" s="90">
        <v>-83.727219000000005</v>
      </c>
      <c r="D501" s="90">
        <v>-76.364493999999993</v>
      </c>
      <c r="F501" s="6">
        <f t="shared" si="82"/>
        <v>19.111111111111001</v>
      </c>
      <c r="G501" s="6">
        <f t="shared" si="80"/>
        <v>-91.693268000000003</v>
      </c>
      <c r="J501" s="90">
        <v>16666666666.667</v>
      </c>
      <c r="K501" s="90">
        <v>-75.168189999999996</v>
      </c>
      <c r="L501" s="90">
        <v>-66.565062999999995</v>
      </c>
      <c r="N501" s="6">
        <f t="shared" si="83"/>
        <v>19.111111111111001</v>
      </c>
      <c r="O501" s="6">
        <f t="shared" si="81"/>
        <v>-89.970612000000003</v>
      </c>
    </row>
    <row r="502" spans="2:16" x14ac:dyDescent="0.25">
      <c r="B502" s="90">
        <v>17888888888.889</v>
      </c>
      <c r="C502" s="90">
        <v>-66.408385999999993</v>
      </c>
      <c r="D502" s="90">
        <v>-58.272835000000001</v>
      </c>
      <c r="F502" s="6">
        <f t="shared" si="82"/>
        <v>20.333333333333002</v>
      </c>
      <c r="G502" s="6">
        <f t="shared" si="80"/>
        <v>-90.544075000000007</v>
      </c>
      <c r="J502" s="90">
        <v>17888888888.889</v>
      </c>
      <c r="K502" s="90">
        <v>-73.647057000000004</v>
      </c>
      <c r="L502" s="90">
        <v>-64.423248000000001</v>
      </c>
      <c r="N502" s="6">
        <f t="shared" si="83"/>
        <v>20.333333333333002</v>
      </c>
      <c r="O502" s="6">
        <f t="shared" si="81"/>
        <v>-105.90405</v>
      </c>
    </row>
    <row r="503" spans="2:16" x14ac:dyDescent="0.25">
      <c r="B503" s="90">
        <v>19111111111.111</v>
      </c>
      <c r="C503" s="90">
        <v>-70.772651999999994</v>
      </c>
      <c r="D503" s="90">
        <v>-61.990475000000004</v>
      </c>
      <c r="F503" s="6">
        <f t="shared" si="82"/>
        <v>21.555555555556001</v>
      </c>
      <c r="G503" s="6">
        <f t="shared" si="80"/>
        <v>-74.032805999999994</v>
      </c>
      <c r="J503" s="90">
        <v>19111111111.111</v>
      </c>
      <c r="K503" s="90">
        <v>-69.831314000000006</v>
      </c>
      <c r="L503" s="90">
        <v>-59.039524</v>
      </c>
      <c r="N503" s="6">
        <f t="shared" si="83"/>
        <v>21.555555555556001</v>
      </c>
      <c r="O503" s="6">
        <f t="shared" si="81"/>
        <v>-84.086348999999998</v>
      </c>
    </row>
    <row r="504" spans="2:16" x14ac:dyDescent="0.25">
      <c r="B504" s="90">
        <v>20333333333.333</v>
      </c>
      <c r="C504" s="90">
        <v>-69.929596000000004</v>
      </c>
      <c r="D504" s="90">
        <v>-60.421120000000002</v>
      </c>
      <c r="F504" s="6">
        <f t="shared" si="82"/>
        <v>22.777777777777999</v>
      </c>
      <c r="G504" s="6">
        <f t="shared" si="80"/>
        <v>-64.506957999999997</v>
      </c>
      <c r="J504" s="90">
        <v>20333333333.333</v>
      </c>
      <c r="K504" s="90">
        <v>-68.331322</v>
      </c>
      <c r="L504" s="90">
        <v>-57.977001000000001</v>
      </c>
      <c r="N504" s="6">
        <f t="shared" si="83"/>
        <v>22.777777777777999</v>
      </c>
      <c r="O504" s="6">
        <f t="shared" si="81"/>
        <v>-82.651679999999999</v>
      </c>
    </row>
    <row r="505" spans="2:16" x14ac:dyDescent="0.25">
      <c r="B505" s="90">
        <v>21555555555.556</v>
      </c>
      <c r="C505" s="90">
        <v>-72.202956999999998</v>
      </c>
      <c r="D505" s="90">
        <v>-62.076256000000001</v>
      </c>
      <c r="F505" s="6">
        <f t="shared" si="82"/>
        <v>24</v>
      </c>
      <c r="G505" s="6">
        <f t="shared" si="80"/>
        <v>-71.617203000000003</v>
      </c>
      <c r="J505" s="90">
        <v>21555555555.556</v>
      </c>
      <c r="K505" s="90">
        <v>-74.360359000000003</v>
      </c>
      <c r="L505" s="90">
        <v>-64.355002999999996</v>
      </c>
      <c r="N505" s="6">
        <f t="shared" si="83"/>
        <v>24</v>
      </c>
      <c r="O505" s="6">
        <f t="shared" si="81"/>
        <v>-87.480384999999998</v>
      </c>
    </row>
    <row r="506" spans="2:16" x14ac:dyDescent="0.25">
      <c r="B506" s="90">
        <v>22777777777.778</v>
      </c>
      <c r="C506" s="90">
        <v>-62.000110999999997</v>
      </c>
      <c r="D506" s="90">
        <v>-51.654259000000003</v>
      </c>
      <c r="F506" s="6" t="s">
        <v>21</v>
      </c>
      <c r="J506" s="90">
        <v>22777777777.778</v>
      </c>
      <c r="K506" s="90">
        <v>-81.694739999999996</v>
      </c>
      <c r="L506" s="90">
        <v>-70.977729999999994</v>
      </c>
      <c r="N506" s="6" t="s">
        <v>21</v>
      </c>
    </row>
    <row r="507" spans="2:16" x14ac:dyDescent="0.25">
      <c r="B507" s="90">
        <v>24000000000</v>
      </c>
      <c r="C507" s="90">
        <v>-79.061881999999997</v>
      </c>
      <c r="D507" s="90">
        <v>-67.817604000000003</v>
      </c>
      <c r="J507" s="90">
        <v>24000000000</v>
      </c>
      <c r="K507" s="90">
        <v>-85.895972999999998</v>
      </c>
      <c r="L507" s="90">
        <v>-72.298751999999993</v>
      </c>
    </row>
    <row r="508" spans="2:16" x14ac:dyDescent="0.25">
      <c r="B508" s="90" t="s">
        <v>21</v>
      </c>
      <c r="C508" s="90"/>
      <c r="D508" s="90"/>
      <c r="J508" s="90" t="s">
        <v>21</v>
      </c>
      <c r="K508" s="90"/>
      <c r="L508" s="90"/>
    </row>
    <row r="509" spans="2:16" x14ac:dyDescent="0.25">
      <c r="B509" s="90"/>
      <c r="C509" s="90"/>
      <c r="D509" s="90"/>
      <c r="F509" s="6" t="s">
        <v>42</v>
      </c>
      <c r="J509" s="90"/>
      <c r="K509" s="90"/>
      <c r="L509" s="90"/>
      <c r="N509" s="6" t="s">
        <v>42</v>
      </c>
    </row>
    <row r="510" spans="2:16" ht="15.75" x14ac:dyDescent="0.25">
      <c r="B510" s="90"/>
      <c r="C510" s="90"/>
      <c r="D510" s="90"/>
      <c r="F510" s="6" t="s">
        <v>19</v>
      </c>
      <c r="G510" s="6" t="str">
        <f t="shared" ref="G510:G529" si="84">D536</f>
        <v>5Ix3L dBc(DB)</v>
      </c>
      <c r="H510" s="35">
        <v>5</v>
      </c>
      <c r="J510" s="90"/>
      <c r="K510" s="90"/>
      <c r="L510" s="90"/>
      <c r="N510" s="6" t="s">
        <v>19</v>
      </c>
      <c r="O510" s="6" t="str">
        <f t="shared" ref="O510:O529" si="85">L536</f>
        <v>5Ix3L dBc(DB)</v>
      </c>
      <c r="P510" s="35">
        <v>5</v>
      </c>
    </row>
    <row r="511" spans="2:16" ht="15.75" x14ac:dyDescent="0.25">
      <c r="B511" s="90" t="s">
        <v>41</v>
      </c>
      <c r="C511" s="90"/>
      <c r="D511" s="90"/>
      <c r="F511" s="6">
        <f t="shared" ref="F511:F529" si="86">B537/1000000000</f>
        <v>2</v>
      </c>
      <c r="G511" s="6">
        <f t="shared" si="84"/>
        <v>-39.274158</v>
      </c>
      <c r="H511" s="36">
        <f>ABS(AVERAGE(G511:G529)-(H510-1)*15)</f>
        <v>114.9506512105263</v>
      </c>
      <c r="J511" s="90" t="s">
        <v>41</v>
      </c>
      <c r="K511" s="90"/>
      <c r="L511" s="90"/>
      <c r="N511" s="6">
        <f t="shared" ref="N511:N529" si="87">J537/1000000000</f>
        <v>2</v>
      </c>
      <c r="O511" s="6">
        <f t="shared" si="85"/>
        <v>-46.199638</v>
      </c>
      <c r="P511" s="36">
        <f>ABS(AVERAGE(O511:O529)-(P510-1)*15)</f>
        <v>123.70365036842105</v>
      </c>
    </row>
    <row r="512" spans="2:16" x14ac:dyDescent="0.25">
      <c r="B512" s="90" t="s">
        <v>19</v>
      </c>
      <c r="C512" s="90" t="s">
        <v>333</v>
      </c>
      <c r="D512" s="90" t="s">
        <v>334</v>
      </c>
      <c r="F512" s="6">
        <f t="shared" si="86"/>
        <v>3.2222222222222001</v>
      </c>
      <c r="G512" s="6">
        <f t="shared" si="84"/>
        <v>-33.653446000000002</v>
      </c>
      <c r="J512" s="90" t="s">
        <v>19</v>
      </c>
      <c r="K512" s="90" t="s">
        <v>333</v>
      </c>
      <c r="L512" s="90" t="s">
        <v>334</v>
      </c>
      <c r="N512" s="6">
        <f t="shared" si="87"/>
        <v>3.2222222222222001</v>
      </c>
      <c r="O512" s="6">
        <f t="shared" si="85"/>
        <v>-67.868483999999995</v>
      </c>
    </row>
    <row r="513" spans="2:15" x14ac:dyDescent="0.25">
      <c r="B513" s="90">
        <v>2000000000</v>
      </c>
      <c r="C513" s="90">
        <v>-66.194145000000006</v>
      </c>
      <c r="D513" s="90">
        <v>-59.959372999999999</v>
      </c>
      <c r="F513" s="6">
        <f t="shared" si="86"/>
        <v>4.4444444444444002</v>
      </c>
      <c r="G513" s="6">
        <f t="shared" si="84"/>
        <v>-47.465420000000002</v>
      </c>
      <c r="J513" s="90">
        <v>2000000000</v>
      </c>
      <c r="K513" s="90">
        <v>-89.858283999999998</v>
      </c>
      <c r="L513" s="90">
        <v>-80.063643999999996</v>
      </c>
      <c r="N513" s="6">
        <f t="shared" si="87"/>
        <v>4.4444444444444002</v>
      </c>
      <c r="O513" s="6">
        <f t="shared" si="85"/>
        <v>-56.348121999999996</v>
      </c>
    </row>
    <row r="514" spans="2:15" x14ac:dyDescent="0.25">
      <c r="B514" s="90">
        <v>3222222222.2221999</v>
      </c>
      <c r="C514" s="90">
        <v>-64.786818999999994</v>
      </c>
      <c r="D514" s="90">
        <v>-57.419670000000004</v>
      </c>
      <c r="F514" s="6">
        <f t="shared" si="86"/>
        <v>5.6666666666667007</v>
      </c>
      <c r="G514" s="6">
        <f t="shared" si="84"/>
        <v>-42.056046000000002</v>
      </c>
      <c r="J514" s="90">
        <v>3222222222.2221999</v>
      </c>
      <c r="K514" s="90">
        <v>-91.429282999999998</v>
      </c>
      <c r="L514" s="90">
        <v>-83.104172000000005</v>
      </c>
      <c r="N514" s="6">
        <f t="shared" si="87"/>
        <v>5.6666666666667007</v>
      </c>
      <c r="O514" s="6">
        <f t="shared" si="85"/>
        <v>-54.586742000000001</v>
      </c>
    </row>
    <row r="515" spans="2:15" x14ac:dyDescent="0.25">
      <c r="B515" s="90">
        <v>4444444444.4443998</v>
      </c>
      <c r="C515" s="90">
        <v>-65.787682000000004</v>
      </c>
      <c r="D515" s="90">
        <v>-59.530827000000002</v>
      </c>
      <c r="F515" s="6">
        <f t="shared" si="86"/>
        <v>6.8888888888888999</v>
      </c>
      <c r="G515" s="6">
        <f t="shared" si="84"/>
        <v>-46.958157</v>
      </c>
      <c r="J515" s="90">
        <v>4444444444.4443998</v>
      </c>
      <c r="K515" s="90">
        <v>-90.291411999999994</v>
      </c>
      <c r="L515" s="90">
        <v>-82.316597000000002</v>
      </c>
      <c r="N515" s="6">
        <f t="shared" si="87"/>
        <v>6.8888888888888999</v>
      </c>
      <c r="O515" s="6">
        <f t="shared" si="85"/>
        <v>-50.654899999999998</v>
      </c>
    </row>
    <row r="516" spans="2:15" x14ac:dyDescent="0.25">
      <c r="B516" s="90">
        <v>5666666666.6667004</v>
      </c>
      <c r="C516" s="90">
        <v>-74.580658</v>
      </c>
      <c r="D516" s="90">
        <v>-68.281441000000001</v>
      </c>
      <c r="F516" s="6">
        <f t="shared" si="86"/>
        <v>8.1111111111111001</v>
      </c>
      <c r="G516" s="6">
        <f t="shared" si="84"/>
        <v>-48.758006999999999</v>
      </c>
      <c r="J516" s="90">
        <v>5666666666.6667004</v>
      </c>
      <c r="K516" s="90">
        <v>-84.712242000000003</v>
      </c>
      <c r="L516" s="90">
        <v>-76.767876000000001</v>
      </c>
      <c r="N516" s="6">
        <f t="shared" si="87"/>
        <v>8.1111111111111001</v>
      </c>
      <c r="O516" s="6">
        <f t="shared" si="85"/>
        <v>-47.756568999999999</v>
      </c>
    </row>
    <row r="517" spans="2:15" x14ac:dyDescent="0.25">
      <c r="B517" s="90">
        <v>6888888888.8888998</v>
      </c>
      <c r="C517" s="90">
        <v>-80.399344999999997</v>
      </c>
      <c r="D517" s="90">
        <v>-74.076706000000001</v>
      </c>
      <c r="F517" s="6">
        <f t="shared" si="86"/>
        <v>9.3333333333333002</v>
      </c>
      <c r="G517" s="6">
        <f t="shared" si="84"/>
        <v>-48.801108999999997</v>
      </c>
      <c r="J517" s="90">
        <v>6888888888.8888998</v>
      </c>
      <c r="K517" s="90">
        <v>-83.372612000000004</v>
      </c>
      <c r="L517" s="90">
        <v>-75.779426999999998</v>
      </c>
      <c r="N517" s="6">
        <f t="shared" si="87"/>
        <v>9.3333333333333002</v>
      </c>
      <c r="O517" s="6">
        <f t="shared" si="85"/>
        <v>-50.960320000000003</v>
      </c>
    </row>
    <row r="518" spans="2:15" x14ac:dyDescent="0.25">
      <c r="B518" s="90">
        <v>8111111111.1111002</v>
      </c>
      <c r="C518" s="90">
        <v>-78.450806</v>
      </c>
      <c r="D518" s="90">
        <v>-71.871025000000003</v>
      </c>
      <c r="F518" s="6">
        <f t="shared" si="86"/>
        <v>10.555555555555999</v>
      </c>
      <c r="G518" s="6">
        <f t="shared" si="84"/>
        <v>-53.69276</v>
      </c>
      <c r="J518" s="90">
        <v>8111111111.1111002</v>
      </c>
      <c r="K518" s="90">
        <v>-105.56467000000001</v>
      </c>
      <c r="L518" s="90">
        <v>-97.512435999999994</v>
      </c>
      <c r="N518" s="6">
        <f t="shared" si="87"/>
        <v>10.555555555555999</v>
      </c>
      <c r="O518" s="6">
        <f t="shared" si="85"/>
        <v>-59.583655999999998</v>
      </c>
    </row>
    <row r="519" spans="2:15" x14ac:dyDescent="0.25">
      <c r="B519" s="90">
        <v>9333333333.3332996</v>
      </c>
      <c r="C519" s="90">
        <v>-72.808823000000004</v>
      </c>
      <c r="D519" s="90">
        <v>-65.900475</v>
      </c>
      <c r="F519" s="6">
        <f t="shared" si="86"/>
        <v>11.777777777778001</v>
      </c>
      <c r="G519" s="6">
        <f t="shared" si="84"/>
        <v>-55.800114000000001</v>
      </c>
      <c r="J519" s="90">
        <v>9333333333.3332996</v>
      </c>
      <c r="K519" s="90">
        <v>-95.625290000000007</v>
      </c>
      <c r="L519" s="90">
        <v>-87.618813000000003</v>
      </c>
      <c r="N519" s="6">
        <f t="shared" si="87"/>
        <v>11.777777777778001</v>
      </c>
      <c r="O519" s="6">
        <f t="shared" si="85"/>
        <v>-63.402701999999998</v>
      </c>
    </row>
    <row r="520" spans="2:15" x14ac:dyDescent="0.25">
      <c r="B520" s="90">
        <v>10555555555.556</v>
      </c>
      <c r="C520" s="90">
        <v>-78.014045999999993</v>
      </c>
      <c r="D520" s="90">
        <v>-71.263214000000005</v>
      </c>
      <c r="F520" s="6">
        <f t="shared" si="86"/>
        <v>13</v>
      </c>
      <c r="G520" s="6">
        <f t="shared" si="84"/>
        <v>-62.003901999999997</v>
      </c>
      <c r="J520" s="90">
        <v>10555555555.556</v>
      </c>
      <c r="K520" s="90">
        <v>-98.937088000000003</v>
      </c>
      <c r="L520" s="90">
        <v>-90.511870999999999</v>
      </c>
      <c r="N520" s="6">
        <f t="shared" si="87"/>
        <v>13</v>
      </c>
      <c r="O520" s="6">
        <f t="shared" si="85"/>
        <v>-65.268692000000001</v>
      </c>
    </row>
    <row r="521" spans="2:15" x14ac:dyDescent="0.25">
      <c r="B521" s="90">
        <v>11777777777.778</v>
      </c>
      <c r="C521" s="90">
        <v>-88.471114999999998</v>
      </c>
      <c r="D521" s="90">
        <v>-81.091308999999995</v>
      </c>
      <c r="F521" s="6">
        <f t="shared" si="86"/>
        <v>14.222222222221999</v>
      </c>
      <c r="G521" s="6">
        <f t="shared" si="84"/>
        <v>-53.890853999999997</v>
      </c>
      <c r="J521" s="90">
        <v>11777777777.778</v>
      </c>
      <c r="K521" s="90">
        <v>-91.551704000000001</v>
      </c>
      <c r="L521" s="90">
        <v>-82.515113999999997</v>
      </c>
      <c r="N521" s="6">
        <f t="shared" si="87"/>
        <v>14.222222222221999</v>
      </c>
      <c r="O521" s="6">
        <f t="shared" si="85"/>
        <v>-68.175835000000006</v>
      </c>
    </row>
    <row r="522" spans="2:15" x14ac:dyDescent="0.25">
      <c r="B522" s="90">
        <v>13000000000</v>
      </c>
      <c r="C522" s="90">
        <v>-89.427368000000001</v>
      </c>
      <c r="D522" s="90">
        <v>-82.586166000000006</v>
      </c>
      <c r="F522" s="6">
        <f t="shared" si="86"/>
        <v>15.444444444444001</v>
      </c>
      <c r="G522" s="6">
        <f t="shared" si="84"/>
        <v>-63.473694000000002</v>
      </c>
      <c r="J522" s="90">
        <v>13000000000</v>
      </c>
      <c r="K522" s="90">
        <v>-93.342483999999999</v>
      </c>
      <c r="L522" s="90">
        <v>-84.412621000000001</v>
      </c>
      <c r="N522" s="6">
        <f t="shared" si="87"/>
        <v>15.444444444444001</v>
      </c>
      <c r="O522" s="6">
        <f t="shared" si="85"/>
        <v>-73.183577999999997</v>
      </c>
    </row>
    <row r="523" spans="2:15" x14ac:dyDescent="0.25">
      <c r="B523" s="90">
        <v>14222222222.222</v>
      </c>
      <c r="C523" s="90">
        <v>-90.038596999999996</v>
      </c>
      <c r="D523" s="90">
        <v>-83.451758999999996</v>
      </c>
      <c r="F523" s="6">
        <f t="shared" si="86"/>
        <v>16.666666666666998</v>
      </c>
      <c r="G523" s="6">
        <f t="shared" si="84"/>
        <v>-63.627926000000002</v>
      </c>
      <c r="J523" s="90">
        <v>14222222222.222</v>
      </c>
      <c r="K523" s="90">
        <v>-96.646614</v>
      </c>
      <c r="L523" s="90">
        <v>-87.787064000000001</v>
      </c>
      <c r="N523" s="6">
        <f t="shared" si="87"/>
        <v>16.666666666666998</v>
      </c>
      <c r="O523" s="6">
        <f t="shared" si="85"/>
        <v>-67.472519000000005</v>
      </c>
    </row>
    <row r="524" spans="2:15" x14ac:dyDescent="0.25">
      <c r="B524" s="90">
        <v>15444444444.444</v>
      </c>
      <c r="C524" s="90">
        <v>-94.131973000000002</v>
      </c>
      <c r="D524" s="90">
        <v>-87.572563000000002</v>
      </c>
      <c r="F524" s="6">
        <f t="shared" si="86"/>
        <v>17.888888888888999</v>
      </c>
      <c r="G524" s="6">
        <f t="shared" si="84"/>
        <v>-58.985194999999997</v>
      </c>
      <c r="J524" s="90">
        <v>15444444444.444</v>
      </c>
      <c r="K524" s="90">
        <v>-95.770432</v>
      </c>
      <c r="L524" s="90">
        <v>-87.284064999999998</v>
      </c>
      <c r="N524" s="6">
        <f t="shared" si="87"/>
        <v>17.888888888888999</v>
      </c>
      <c r="O524" s="6">
        <f t="shared" si="85"/>
        <v>-65.257392999999993</v>
      </c>
    </row>
    <row r="525" spans="2:15" x14ac:dyDescent="0.25">
      <c r="B525" s="90">
        <v>16666666666.667</v>
      </c>
      <c r="C525" s="90">
        <v>-95.038016999999996</v>
      </c>
      <c r="D525" s="90">
        <v>-87.675292999999996</v>
      </c>
      <c r="F525" s="6">
        <f t="shared" si="86"/>
        <v>19.111111111111001</v>
      </c>
      <c r="G525" s="6">
        <f t="shared" si="84"/>
        <v>-60.595481999999997</v>
      </c>
      <c r="J525" s="90">
        <v>16666666666.667</v>
      </c>
      <c r="K525" s="90">
        <v>-102.47077</v>
      </c>
      <c r="L525" s="90">
        <v>-93.867644999999996</v>
      </c>
      <c r="N525" s="6">
        <f t="shared" si="87"/>
        <v>19.111111111111001</v>
      </c>
      <c r="O525" s="6">
        <f t="shared" si="85"/>
        <v>-67.781493999999995</v>
      </c>
    </row>
    <row r="526" spans="2:15" x14ac:dyDescent="0.25">
      <c r="B526" s="90">
        <v>17888888888.889</v>
      </c>
      <c r="C526" s="90">
        <v>-89.329880000000003</v>
      </c>
      <c r="D526" s="90">
        <v>-81.194327999999999</v>
      </c>
      <c r="F526" s="6">
        <f t="shared" si="86"/>
        <v>20.333333333333002</v>
      </c>
      <c r="G526" s="6">
        <f t="shared" si="84"/>
        <v>-61.583903999999997</v>
      </c>
      <c r="J526" s="90">
        <v>17888888888.889</v>
      </c>
      <c r="K526" s="90">
        <v>-103.67910999999999</v>
      </c>
      <c r="L526" s="90">
        <v>-94.455307000000005</v>
      </c>
      <c r="N526" s="6">
        <f t="shared" si="87"/>
        <v>20.333333333333002</v>
      </c>
      <c r="O526" s="6">
        <f t="shared" si="85"/>
        <v>-71.726562999999999</v>
      </c>
    </row>
    <row r="527" spans="2:15" x14ac:dyDescent="0.25">
      <c r="B527" s="90">
        <v>19111111111.111</v>
      </c>
      <c r="C527" s="90">
        <v>-100.47545</v>
      </c>
      <c r="D527" s="90">
        <v>-91.693268000000003</v>
      </c>
      <c r="F527" s="6">
        <f t="shared" si="86"/>
        <v>21.555555555556001</v>
      </c>
      <c r="G527" s="6">
        <f t="shared" si="84"/>
        <v>-65.111403999999993</v>
      </c>
      <c r="J527" s="90">
        <v>19111111111.111</v>
      </c>
      <c r="K527" s="90">
        <v>-100.7624</v>
      </c>
      <c r="L527" s="90">
        <v>-89.970612000000003</v>
      </c>
      <c r="N527" s="6">
        <f t="shared" si="87"/>
        <v>21.555555555556001</v>
      </c>
      <c r="O527" s="6">
        <f t="shared" si="85"/>
        <v>-77.725677000000005</v>
      </c>
    </row>
    <row r="528" spans="2:15" x14ac:dyDescent="0.25">
      <c r="B528" s="90">
        <v>20333333333.333</v>
      </c>
      <c r="C528" s="90">
        <v>-100.05255</v>
      </c>
      <c r="D528" s="90">
        <v>-90.544075000000007</v>
      </c>
      <c r="F528" s="6">
        <f t="shared" si="86"/>
        <v>22.777777777777999</v>
      </c>
      <c r="G528" s="6">
        <f t="shared" si="84"/>
        <v>-68.116553999999994</v>
      </c>
      <c r="J528" s="90">
        <v>20333333333.333</v>
      </c>
      <c r="K528" s="90">
        <v>-116.25836</v>
      </c>
      <c r="L528" s="90">
        <v>-105.90405</v>
      </c>
      <c r="N528" s="6">
        <f t="shared" si="87"/>
        <v>22.777777777777999</v>
      </c>
      <c r="O528" s="6">
        <f t="shared" si="85"/>
        <v>-76.418480000000002</v>
      </c>
    </row>
    <row r="529" spans="2:16" x14ac:dyDescent="0.25">
      <c r="B529" s="90">
        <v>21555555555.556</v>
      </c>
      <c r="C529" s="90">
        <v>-84.159508000000002</v>
      </c>
      <c r="D529" s="90">
        <v>-74.032805999999994</v>
      </c>
      <c r="F529" s="6">
        <f t="shared" si="86"/>
        <v>24</v>
      </c>
      <c r="G529" s="6">
        <f t="shared" si="84"/>
        <v>-70.214241000000001</v>
      </c>
      <c r="J529" s="90">
        <v>21555555555.556</v>
      </c>
      <c r="K529" s="90">
        <v>-94.091705000000005</v>
      </c>
      <c r="L529" s="90">
        <v>-84.086348999999998</v>
      </c>
      <c r="N529" s="6">
        <f t="shared" si="87"/>
        <v>24</v>
      </c>
      <c r="O529" s="6">
        <f t="shared" si="85"/>
        <v>-79.997992999999994</v>
      </c>
    </row>
    <row r="530" spans="2:16" x14ac:dyDescent="0.25">
      <c r="B530" s="90">
        <v>22777777777.778</v>
      </c>
      <c r="C530" s="90">
        <v>-74.852806000000001</v>
      </c>
      <c r="D530" s="90">
        <v>-64.506957999999997</v>
      </c>
      <c r="F530" s="6" t="s">
        <v>21</v>
      </c>
      <c r="J530" s="90">
        <v>22777777777.778</v>
      </c>
      <c r="K530" s="90">
        <v>-93.368690000000001</v>
      </c>
      <c r="L530" s="90">
        <v>-82.651679999999999</v>
      </c>
      <c r="N530" s="6" t="s">
        <v>21</v>
      </c>
    </row>
    <row r="531" spans="2:16" x14ac:dyDescent="0.25">
      <c r="B531" s="90">
        <v>24000000000</v>
      </c>
      <c r="C531" s="90">
        <v>-82.861480999999998</v>
      </c>
      <c r="D531" s="90">
        <v>-71.617203000000003</v>
      </c>
      <c r="J531" s="90">
        <v>24000000000</v>
      </c>
      <c r="K531" s="90">
        <v>-101.07761000000001</v>
      </c>
      <c r="L531" s="90">
        <v>-87.480384999999998</v>
      </c>
    </row>
    <row r="532" spans="2:16" x14ac:dyDescent="0.25">
      <c r="B532" s="90" t="s">
        <v>21</v>
      </c>
      <c r="C532" s="90"/>
      <c r="D532" s="90"/>
      <c r="J532" s="90" t="s">
        <v>21</v>
      </c>
      <c r="K532" s="90"/>
      <c r="L532" s="90"/>
    </row>
    <row r="533" spans="2:16" x14ac:dyDescent="0.25">
      <c r="B533" s="90"/>
      <c r="C533" s="90"/>
      <c r="D533" s="90"/>
      <c r="F533" s="6" t="s">
        <v>43</v>
      </c>
      <c r="J533" s="90"/>
      <c r="K533" s="90"/>
      <c r="L533" s="90"/>
      <c r="N533" s="6" t="s">
        <v>43</v>
      </c>
    </row>
    <row r="534" spans="2:16" ht="15.75" x14ac:dyDescent="0.25">
      <c r="B534" s="90"/>
      <c r="C534" s="90"/>
      <c r="D534" s="90"/>
      <c r="F534" s="6" t="s">
        <v>19</v>
      </c>
      <c r="G534" s="6" t="str">
        <f t="shared" ref="G534:G553" si="88">D560</f>
        <v>5Ix4L dBc(DB)</v>
      </c>
      <c r="H534" s="35">
        <v>5</v>
      </c>
      <c r="J534" s="90"/>
      <c r="K534" s="90"/>
      <c r="L534" s="90"/>
      <c r="N534" s="6" t="s">
        <v>19</v>
      </c>
      <c r="O534" s="6" t="str">
        <f t="shared" ref="O534:O553" si="89">L560</f>
        <v>5Ix4L dBc(DB)</v>
      </c>
      <c r="P534" s="35">
        <v>5</v>
      </c>
    </row>
    <row r="535" spans="2:16" ht="15.75" x14ac:dyDescent="0.25">
      <c r="B535" s="90" t="s">
        <v>42</v>
      </c>
      <c r="C535" s="90"/>
      <c r="D535" s="90"/>
      <c r="F535" s="6">
        <f t="shared" ref="F535:F553" si="90">B561/1000000000</f>
        <v>2</v>
      </c>
      <c r="G535" s="6">
        <f t="shared" si="88"/>
        <v>-68.263992000000002</v>
      </c>
      <c r="H535" s="36">
        <f>ABS(AVERAGE(G535:G553)-(H534-1)*15)</f>
        <v>125.64896821052632</v>
      </c>
      <c r="J535" s="90" t="s">
        <v>42</v>
      </c>
      <c r="K535" s="90"/>
      <c r="L535" s="90"/>
      <c r="N535" s="6">
        <f t="shared" ref="N535:N553" si="91">J561/1000000000</f>
        <v>2</v>
      </c>
      <c r="O535" s="6">
        <f t="shared" si="89"/>
        <v>-68.102622999999994</v>
      </c>
      <c r="P535" s="36">
        <f>ABS(AVERAGE(O535:O553)-(P534-1)*15)</f>
        <v>138.71053115789476</v>
      </c>
    </row>
    <row r="536" spans="2:16" x14ac:dyDescent="0.25">
      <c r="B536" s="90" t="s">
        <v>19</v>
      </c>
      <c r="C536" s="90" t="s">
        <v>335</v>
      </c>
      <c r="D536" s="90" t="s">
        <v>336</v>
      </c>
      <c r="F536" s="6">
        <f t="shared" si="90"/>
        <v>3.2222222222222001</v>
      </c>
      <c r="G536" s="6">
        <f t="shared" si="88"/>
        <v>-55.412391999999997</v>
      </c>
      <c r="J536" s="90" t="s">
        <v>19</v>
      </c>
      <c r="K536" s="90" t="s">
        <v>335</v>
      </c>
      <c r="L536" s="90" t="s">
        <v>336</v>
      </c>
      <c r="N536" s="6">
        <f t="shared" si="91"/>
        <v>3.2222222222222001</v>
      </c>
      <c r="O536" s="6">
        <f t="shared" si="89"/>
        <v>-66.479088000000004</v>
      </c>
    </row>
    <row r="537" spans="2:16" x14ac:dyDescent="0.25">
      <c r="B537" s="90">
        <v>2000000000</v>
      </c>
      <c r="C537" s="90">
        <v>-45.508926000000002</v>
      </c>
      <c r="D537" s="90">
        <v>-39.274158</v>
      </c>
      <c r="F537" s="6">
        <f t="shared" si="90"/>
        <v>4.4444444444444002</v>
      </c>
      <c r="G537" s="6">
        <f t="shared" si="88"/>
        <v>-59.961514000000001</v>
      </c>
      <c r="J537" s="90">
        <v>2000000000</v>
      </c>
      <c r="K537" s="90">
        <v>-55.994278000000001</v>
      </c>
      <c r="L537" s="90">
        <v>-46.199638</v>
      </c>
      <c r="N537" s="6">
        <f t="shared" si="91"/>
        <v>4.4444444444444002</v>
      </c>
      <c r="O537" s="6">
        <f t="shared" si="89"/>
        <v>-80.597556999999995</v>
      </c>
    </row>
    <row r="538" spans="2:16" x14ac:dyDescent="0.25">
      <c r="B538" s="90">
        <v>3222222222.2221999</v>
      </c>
      <c r="C538" s="90">
        <v>-41.020592000000001</v>
      </c>
      <c r="D538" s="90">
        <v>-33.653446000000002</v>
      </c>
      <c r="F538" s="6">
        <f t="shared" si="90"/>
        <v>5.6666666666667007</v>
      </c>
      <c r="G538" s="6">
        <f t="shared" si="88"/>
        <v>-55.202720999999997</v>
      </c>
      <c r="J538" s="90">
        <v>3222222222.2221999</v>
      </c>
      <c r="K538" s="90">
        <v>-76.193595999999999</v>
      </c>
      <c r="L538" s="90">
        <v>-67.868483999999995</v>
      </c>
      <c r="N538" s="6">
        <f t="shared" si="91"/>
        <v>5.6666666666667007</v>
      </c>
      <c r="O538" s="6">
        <f t="shared" si="89"/>
        <v>-72.305335999999997</v>
      </c>
    </row>
    <row r="539" spans="2:16" x14ac:dyDescent="0.25">
      <c r="B539" s="90">
        <v>4444444444.4443998</v>
      </c>
      <c r="C539" s="90">
        <v>-53.722275000000003</v>
      </c>
      <c r="D539" s="90">
        <v>-47.465420000000002</v>
      </c>
      <c r="F539" s="6">
        <f t="shared" si="90"/>
        <v>6.8888888888888999</v>
      </c>
      <c r="G539" s="6">
        <f t="shared" si="88"/>
        <v>-57.288440999999999</v>
      </c>
      <c r="J539" s="90">
        <v>4444444444.4443998</v>
      </c>
      <c r="K539" s="90">
        <v>-64.322936999999996</v>
      </c>
      <c r="L539" s="90">
        <v>-56.348121999999996</v>
      </c>
      <c r="N539" s="6">
        <f t="shared" si="91"/>
        <v>6.8888888888888999</v>
      </c>
      <c r="O539" s="6">
        <f t="shared" si="89"/>
        <v>-77.637444000000002</v>
      </c>
    </row>
    <row r="540" spans="2:16" x14ac:dyDescent="0.25">
      <c r="B540" s="90">
        <v>5666666666.6667004</v>
      </c>
      <c r="C540" s="90">
        <v>-48.355266999999998</v>
      </c>
      <c r="D540" s="90">
        <v>-42.056046000000002</v>
      </c>
      <c r="F540" s="6">
        <f t="shared" si="90"/>
        <v>8.1111111111111001</v>
      </c>
      <c r="G540" s="6">
        <f t="shared" si="88"/>
        <v>-52.019787000000001</v>
      </c>
      <c r="J540" s="90">
        <v>5666666666.6667004</v>
      </c>
      <c r="K540" s="90">
        <v>-62.531104999999997</v>
      </c>
      <c r="L540" s="90">
        <v>-54.586742000000001</v>
      </c>
      <c r="N540" s="6">
        <f t="shared" si="91"/>
        <v>8.1111111111111001</v>
      </c>
      <c r="O540" s="6">
        <f t="shared" si="89"/>
        <v>-71.144188</v>
      </c>
    </row>
    <row r="541" spans="2:16" x14ac:dyDescent="0.25">
      <c r="B541" s="90">
        <v>6888888888.8888998</v>
      </c>
      <c r="C541" s="90">
        <v>-53.280796000000002</v>
      </c>
      <c r="D541" s="90">
        <v>-46.958157</v>
      </c>
      <c r="F541" s="6">
        <f t="shared" si="90"/>
        <v>9.3333333333333002</v>
      </c>
      <c r="G541" s="6">
        <f t="shared" si="88"/>
        <v>-53.609870999999998</v>
      </c>
      <c r="J541" s="90">
        <v>6888888888.8888998</v>
      </c>
      <c r="K541" s="90">
        <v>-58.248080999999999</v>
      </c>
      <c r="L541" s="90">
        <v>-50.654899999999998</v>
      </c>
      <c r="N541" s="6">
        <f t="shared" si="91"/>
        <v>9.3333333333333002</v>
      </c>
      <c r="O541" s="6">
        <f t="shared" si="89"/>
        <v>-76.930556999999993</v>
      </c>
    </row>
    <row r="542" spans="2:16" x14ac:dyDescent="0.25">
      <c r="B542" s="90">
        <v>8111111111.1111002</v>
      </c>
      <c r="C542" s="90">
        <v>-55.337791000000003</v>
      </c>
      <c r="D542" s="90">
        <v>-48.758006999999999</v>
      </c>
      <c r="F542" s="6">
        <f t="shared" si="90"/>
        <v>10.555555555555999</v>
      </c>
      <c r="G542" s="6">
        <f t="shared" si="88"/>
        <v>-57.595222</v>
      </c>
      <c r="J542" s="90">
        <v>8111111111.1111002</v>
      </c>
      <c r="K542" s="90">
        <v>-55.808804000000002</v>
      </c>
      <c r="L542" s="90">
        <v>-47.756568999999999</v>
      </c>
      <c r="N542" s="6">
        <f t="shared" si="91"/>
        <v>10.555555555555999</v>
      </c>
      <c r="O542" s="6">
        <f t="shared" si="89"/>
        <v>-73.524071000000006</v>
      </c>
    </row>
    <row r="543" spans="2:16" x14ac:dyDescent="0.25">
      <c r="B543" s="90">
        <v>9333333333.3332996</v>
      </c>
      <c r="C543" s="90">
        <v>-55.709457</v>
      </c>
      <c r="D543" s="90">
        <v>-48.801108999999997</v>
      </c>
      <c r="F543" s="6">
        <f t="shared" si="90"/>
        <v>11.777777777778001</v>
      </c>
      <c r="G543" s="6">
        <f t="shared" si="88"/>
        <v>-68.555237000000005</v>
      </c>
      <c r="J543" s="90">
        <v>9333333333.3332996</v>
      </c>
      <c r="K543" s="90">
        <v>-58.966797</v>
      </c>
      <c r="L543" s="90">
        <v>-50.960320000000003</v>
      </c>
      <c r="N543" s="6">
        <f t="shared" si="91"/>
        <v>11.777777777778001</v>
      </c>
      <c r="O543" s="6">
        <f t="shared" si="89"/>
        <v>-76.319655999999995</v>
      </c>
    </row>
    <row r="544" spans="2:16" x14ac:dyDescent="0.25">
      <c r="B544" s="90">
        <v>10555555555.556</v>
      </c>
      <c r="C544" s="90">
        <v>-60.443592000000002</v>
      </c>
      <c r="D544" s="90">
        <v>-53.69276</v>
      </c>
      <c r="F544" s="6">
        <f t="shared" si="90"/>
        <v>13</v>
      </c>
      <c r="G544" s="6">
        <f t="shared" si="88"/>
        <v>-67.075180000000003</v>
      </c>
      <c r="J544" s="90">
        <v>10555555555.556</v>
      </c>
      <c r="K544" s="90">
        <v>-68.008865</v>
      </c>
      <c r="L544" s="90">
        <v>-59.583655999999998</v>
      </c>
      <c r="N544" s="6">
        <f t="shared" si="91"/>
        <v>13</v>
      </c>
      <c r="O544" s="6">
        <f t="shared" si="89"/>
        <v>-82.873405000000005</v>
      </c>
    </row>
    <row r="545" spans="2:16" x14ac:dyDescent="0.25">
      <c r="B545" s="90">
        <v>11777777777.778</v>
      </c>
      <c r="C545" s="90">
        <v>-63.179912999999999</v>
      </c>
      <c r="D545" s="90">
        <v>-55.800114000000001</v>
      </c>
      <c r="F545" s="6">
        <f t="shared" si="90"/>
        <v>14.222222222221999</v>
      </c>
      <c r="G545" s="6">
        <f t="shared" si="88"/>
        <v>-83.151070000000004</v>
      </c>
      <c r="J545" s="90">
        <v>11777777777.778</v>
      </c>
      <c r="K545" s="90">
        <v>-72.439293000000006</v>
      </c>
      <c r="L545" s="90">
        <v>-63.402701999999998</v>
      </c>
      <c r="N545" s="6">
        <f t="shared" si="91"/>
        <v>14.222222222221999</v>
      </c>
      <c r="O545" s="6">
        <f t="shared" si="89"/>
        <v>-80.886207999999996</v>
      </c>
    </row>
    <row r="546" spans="2:16" x14ac:dyDescent="0.25">
      <c r="B546" s="90">
        <v>13000000000</v>
      </c>
      <c r="C546" s="90">
        <v>-68.845100000000002</v>
      </c>
      <c r="D546" s="90">
        <v>-62.003901999999997</v>
      </c>
      <c r="F546" s="6">
        <f t="shared" si="90"/>
        <v>15.444444444444001</v>
      </c>
      <c r="G546" s="6">
        <f t="shared" si="88"/>
        <v>-75.157134999999997</v>
      </c>
      <c r="J546" s="90">
        <v>13000000000</v>
      </c>
      <c r="K546" s="90">
        <v>-74.198554999999999</v>
      </c>
      <c r="L546" s="90">
        <v>-65.268692000000001</v>
      </c>
      <c r="N546" s="6">
        <f t="shared" si="91"/>
        <v>15.444444444444001</v>
      </c>
      <c r="O546" s="6">
        <f t="shared" si="89"/>
        <v>-80.220116000000004</v>
      </c>
    </row>
    <row r="547" spans="2:16" x14ac:dyDescent="0.25">
      <c r="B547" s="90">
        <v>14222222222.222</v>
      </c>
      <c r="C547" s="90">
        <v>-60.477691999999998</v>
      </c>
      <c r="D547" s="90">
        <v>-53.890853999999997</v>
      </c>
      <c r="F547" s="6">
        <f t="shared" si="90"/>
        <v>16.666666666666998</v>
      </c>
      <c r="G547" s="6">
        <f t="shared" si="88"/>
        <v>-76.652221999999995</v>
      </c>
      <c r="J547" s="90">
        <v>14222222222.222</v>
      </c>
      <c r="K547" s="90">
        <v>-77.035385000000005</v>
      </c>
      <c r="L547" s="90">
        <v>-68.175835000000006</v>
      </c>
      <c r="N547" s="6">
        <f t="shared" si="91"/>
        <v>16.666666666666998</v>
      </c>
      <c r="O547" s="6">
        <f t="shared" si="89"/>
        <v>-79.855063999999999</v>
      </c>
    </row>
    <row r="548" spans="2:16" x14ac:dyDescent="0.25">
      <c r="B548" s="90">
        <v>15444444444.444</v>
      </c>
      <c r="C548" s="90">
        <v>-70.033103999999994</v>
      </c>
      <c r="D548" s="90">
        <v>-63.473694000000002</v>
      </c>
      <c r="F548" s="6">
        <f t="shared" si="90"/>
        <v>17.888888888888999</v>
      </c>
      <c r="G548" s="6">
        <f t="shared" si="88"/>
        <v>-70.013687000000004</v>
      </c>
      <c r="J548" s="90">
        <v>15444444444.444</v>
      </c>
      <c r="K548" s="90">
        <v>-81.669951999999995</v>
      </c>
      <c r="L548" s="90">
        <v>-73.183577999999997</v>
      </c>
      <c r="N548" s="6">
        <f t="shared" si="91"/>
        <v>17.888888888888999</v>
      </c>
      <c r="O548" s="6">
        <f t="shared" si="89"/>
        <v>-84.038780000000003</v>
      </c>
    </row>
    <row r="549" spans="2:16" x14ac:dyDescent="0.25">
      <c r="B549" s="90">
        <v>16666666666.667</v>
      </c>
      <c r="C549" s="90">
        <v>-70.990654000000006</v>
      </c>
      <c r="D549" s="90">
        <v>-63.627926000000002</v>
      </c>
      <c r="F549" s="6">
        <f t="shared" si="90"/>
        <v>19.111111111111001</v>
      </c>
      <c r="G549" s="6">
        <f t="shared" si="88"/>
        <v>-67.687111000000002</v>
      </c>
      <c r="J549" s="90">
        <v>16666666666.667</v>
      </c>
      <c r="K549" s="90">
        <v>-76.075644999999994</v>
      </c>
      <c r="L549" s="90">
        <v>-67.472519000000005</v>
      </c>
      <c r="N549" s="6">
        <f t="shared" si="91"/>
        <v>19.111111111111001</v>
      </c>
      <c r="O549" s="6">
        <f t="shared" si="89"/>
        <v>-91.033957999999998</v>
      </c>
    </row>
    <row r="550" spans="2:16" x14ac:dyDescent="0.25">
      <c r="B550" s="90">
        <v>17888888888.889</v>
      </c>
      <c r="C550" s="90">
        <v>-67.120743000000004</v>
      </c>
      <c r="D550" s="90">
        <v>-58.985194999999997</v>
      </c>
      <c r="F550" s="6">
        <f t="shared" si="90"/>
        <v>20.333333333333002</v>
      </c>
      <c r="G550" s="6">
        <f t="shared" si="88"/>
        <v>-70.720450999999997</v>
      </c>
      <c r="J550" s="90">
        <v>17888888888.889</v>
      </c>
      <c r="K550" s="90">
        <v>-74.481194000000002</v>
      </c>
      <c r="L550" s="90">
        <v>-65.257392999999993</v>
      </c>
      <c r="N550" s="6">
        <f t="shared" si="91"/>
        <v>20.333333333333002</v>
      </c>
      <c r="O550" s="6">
        <f t="shared" si="89"/>
        <v>-88.988861</v>
      </c>
    </row>
    <row r="551" spans="2:16" x14ac:dyDescent="0.25">
      <c r="B551" s="90">
        <v>19111111111.111</v>
      </c>
      <c r="C551" s="90">
        <v>-69.377662999999998</v>
      </c>
      <c r="D551" s="90">
        <v>-60.595481999999997</v>
      </c>
      <c r="F551" s="6">
        <f t="shared" si="90"/>
        <v>21.555555555556001</v>
      </c>
      <c r="G551" s="6">
        <f t="shared" si="88"/>
        <v>-68.264229</v>
      </c>
      <c r="J551" s="90">
        <v>19111111111.111</v>
      </c>
      <c r="K551" s="90">
        <v>-78.573279999999997</v>
      </c>
      <c r="L551" s="90">
        <v>-67.781493999999995</v>
      </c>
      <c r="N551" s="6">
        <f t="shared" si="91"/>
        <v>21.555555555556001</v>
      </c>
      <c r="O551" s="6">
        <f t="shared" si="89"/>
        <v>-78.900734</v>
      </c>
    </row>
    <row r="552" spans="2:16" x14ac:dyDescent="0.25">
      <c r="B552" s="90">
        <v>20333333333.333</v>
      </c>
      <c r="C552" s="90">
        <v>-71.092376999999999</v>
      </c>
      <c r="D552" s="90">
        <v>-61.583903999999997</v>
      </c>
      <c r="F552" s="6">
        <f t="shared" si="90"/>
        <v>22.777777777777999</v>
      </c>
      <c r="G552" s="6">
        <f t="shared" si="88"/>
        <v>-68.858551000000006</v>
      </c>
      <c r="J552" s="90">
        <v>20333333333.333</v>
      </c>
      <c r="K552" s="90">
        <v>-82.080887000000004</v>
      </c>
      <c r="L552" s="90">
        <v>-71.726562999999999</v>
      </c>
      <c r="N552" s="6">
        <f t="shared" si="91"/>
        <v>22.777777777777999</v>
      </c>
      <c r="O552" s="6">
        <f t="shared" si="89"/>
        <v>-79.373527999999993</v>
      </c>
    </row>
    <row r="553" spans="2:16" x14ac:dyDescent="0.25">
      <c r="B553" s="90">
        <v>21555555555.556</v>
      </c>
      <c r="C553" s="90">
        <v>-75.238106000000002</v>
      </c>
      <c r="D553" s="90">
        <v>-65.111403999999993</v>
      </c>
      <c r="F553" s="6">
        <f t="shared" si="90"/>
        <v>24</v>
      </c>
      <c r="G553" s="6">
        <f t="shared" si="88"/>
        <v>-71.841583</v>
      </c>
      <c r="J553" s="90">
        <v>21555555555.556</v>
      </c>
      <c r="K553" s="90">
        <v>-87.731032999999996</v>
      </c>
      <c r="L553" s="90">
        <v>-77.725677000000005</v>
      </c>
      <c r="N553" s="6">
        <f t="shared" si="91"/>
        <v>24</v>
      </c>
      <c r="O553" s="6">
        <f t="shared" si="89"/>
        <v>-86.288917999999995</v>
      </c>
    </row>
    <row r="554" spans="2:16" x14ac:dyDescent="0.25">
      <c r="B554" s="90">
        <v>22777777777.778</v>
      </c>
      <c r="C554" s="90">
        <v>-78.462401999999997</v>
      </c>
      <c r="D554" s="90">
        <v>-68.116553999999994</v>
      </c>
      <c r="F554" s="6" t="s">
        <v>21</v>
      </c>
      <c r="J554" s="90">
        <v>22777777777.778</v>
      </c>
      <c r="K554" s="90">
        <v>-87.135490000000004</v>
      </c>
      <c r="L554" s="90">
        <v>-76.418480000000002</v>
      </c>
      <c r="N554" s="6" t="s">
        <v>21</v>
      </c>
    </row>
    <row r="555" spans="2:16" x14ac:dyDescent="0.25">
      <c r="B555" s="90">
        <v>24000000000</v>
      </c>
      <c r="C555" s="90">
        <v>-81.458518999999995</v>
      </c>
      <c r="D555" s="90">
        <v>-70.214241000000001</v>
      </c>
      <c r="J555" s="90">
        <v>24000000000</v>
      </c>
      <c r="K555" s="90">
        <v>-93.595214999999996</v>
      </c>
      <c r="L555" s="90">
        <v>-79.997992999999994</v>
      </c>
    </row>
    <row r="556" spans="2:16" x14ac:dyDescent="0.25">
      <c r="B556" s="90" t="s">
        <v>21</v>
      </c>
      <c r="C556" s="90"/>
      <c r="D556" s="90"/>
      <c r="J556" s="90" t="s">
        <v>21</v>
      </c>
      <c r="K556" s="90"/>
      <c r="L556" s="90"/>
    </row>
    <row r="557" spans="2:16" x14ac:dyDescent="0.25">
      <c r="B557" s="90"/>
      <c r="C557" s="90"/>
      <c r="D557" s="90"/>
      <c r="F557" s="6" t="s">
        <v>44</v>
      </c>
      <c r="J557" s="90"/>
      <c r="K557" s="90"/>
      <c r="L557" s="90"/>
      <c r="N557" s="6" t="s">
        <v>44</v>
      </c>
    </row>
    <row r="558" spans="2:16" ht="15.75" x14ac:dyDescent="0.25">
      <c r="B558" s="90"/>
      <c r="C558" s="90"/>
      <c r="D558" s="90"/>
      <c r="F558" s="6" t="s">
        <v>19</v>
      </c>
      <c r="G558" s="6" t="str">
        <f t="shared" ref="G558:G577" si="92">D584</f>
        <v>5Ix5L dBc(DB)</v>
      </c>
      <c r="H558" s="35">
        <v>5</v>
      </c>
      <c r="J558" s="90"/>
      <c r="K558" s="90"/>
      <c r="L558" s="90"/>
      <c r="N558" s="6" t="s">
        <v>19</v>
      </c>
      <c r="O558" s="6" t="str">
        <f t="shared" ref="O558:O577" si="93">L584</f>
        <v>5Ix5L dBc(DB)</v>
      </c>
      <c r="P558" s="35">
        <v>5</v>
      </c>
    </row>
    <row r="559" spans="2:16" ht="15.75" x14ac:dyDescent="0.25">
      <c r="B559" s="90" t="s">
        <v>43</v>
      </c>
      <c r="C559" s="90"/>
      <c r="D559" s="90"/>
      <c r="F559" s="6">
        <f t="shared" ref="F559:F577" si="94">B585/1000000000</f>
        <v>2</v>
      </c>
      <c r="G559" s="6">
        <f t="shared" si="92"/>
        <v>-58.693550000000002</v>
      </c>
      <c r="H559" s="36">
        <f>ABS(AVERAGE(G559:G577)-(H558-1)*15)</f>
        <v>108.24517494736841</v>
      </c>
      <c r="J559" s="90" t="s">
        <v>43</v>
      </c>
      <c r="K559" s="90"/>
      <c r="L559" s="90"/>
      <c r="N559" s="6">
        <f t="shared" ref="N559:N577" si="95">J585/1000000000</f>
        <v>2</v>
      </c>
      <c r="O559" s="6">
        <f t="shared" si="93"/>
        <v>-47.577159999999999</v>
      </c>
      <c r="P559" s="36">
        <f>ABS(AVERAGE(O559:O577)-(P558-1)*15)</f>
        <v>117.58959715789473</v>
      </c>
    </row>
    <row r="560" spans="2:16" x14ac:dyDescent="0.25">
      <c r="B560" s="90" t="s">
        <v>19</v>
      </c>
      <c r="C560" s="90" t="s">
        <v>337</v>
      </c>
      <c r="D560" s="90" t="s">
        <v>338</v>
      </c>
      <c r="F560" s="6">
        <f t="shared" si="94"/>
        <v>3.2222222222222001</v>
      </c>
      <c r="G560" s="6">
        <f t="shared" si="92"/>
        <v>-47.997498</v>
      </c>
      <c r="J560" s="90" t="s">
        <v>19</v>
      </c>
      <c r="K560" s="90" t="s">
        <v>337</v>
      </c>
      <c r="L560" s="90" t="s">
        <v>338</v>
      </c>
      <c r="N560" s="6">
        <f t="shared" si="95"/>
        <v>3.2222222222222001</v>
      </c>
      <c r="O560" s="6">
        <f t="shared" si="93"/>
        <v>-49.462299000000002</v>
      </c>
    </row>
    <row r="561" spans="2:15" x14ac:dyDescent="0.25">
      <c r="B561" s="90">
        <v>2000000000</v>
      </c>
      <c r="C561" s="90">
        <v>-74.498763999999994</v>
      </c>
      <c r="D561" s="90">
        <v>-68.263992000000002</v>
      </c>
      <c r="F561" s="6">
        <f t="shared" si="94"/>
        <v>4.4444444444444002</v>
      </c>
      <c r="G561" s="6">
        <f t="shared" si="92"/>
        <v>-39.266162999999999</v>
      </c>
      <c r="J561" s="90">
        <v>2000000000</v>
      </c>
      <c r="K561" s="90">
        <v>-77.897262999999995</v>
      </c>
      <c r="L561" s="90">
        <v>-68.102622999999994</v>
      </c>
      <c r="N561" s="6">
        <f t="shared" si="95"/>
        <v>4.4444444444444002</v>
      </c>
      <c r="O561" s="6">
        <f t="shared" si="93"/>
        <v>-56.461655</v>
      </c>
    </row>
    <row r="562" spans="2:15" x14ac:dyDescent="0.25">
      <c r="B562" s="90">
        <v>3222222222.2221999</v>
      </c>
      <c r="C562" s="90">
        <v>-62.779541000000002</v>
      </c>
      <c r="D562" s="90">
        <v>-55.412391999999997</v>
      </c>
      <c r="F562" s="6">
        <f t="shared" si="94"/>
        <v>5.6666666666667007</v>
      </c>
      <c r="G562" s="6">
        <f t="shared" si="92"/>
        <v>-37.321800000000003</v>
      </c>
      <c r="J562" s="90">
        <v>3222222222.2221999</v>
      </c>
      <c r="K562" s="90">
        <v>-74.804207000000005</v>
      </c>
      <c r="L562" s="90">
        <v>-66.479088000000004</v>
      </c>
      <c r="N562" s="6">
        <f t="shared" si="95"/>
        <v>5.6666666666667007</v>
      </c>
      <c r="O562" s="6">
        <f t="shared" si="93"/>
        <v>-53.910544999999999</v>
      </c>
    </row>
    <row r="563" spans="2:15" x14ac:dyDescent="0.25">
      <c r="B563" s="90">
        <v>4444444444.4443998</v>
      </c>
      <c r="C563" s="90">
        <v>-66.218368999999996</v>
      </c>
      <c r="D563" s="90">
        <v>-59.961514000000001</v>
      </c>
      <c r="F563" s="6">
        <f t="shared" si="94"/>
        <v>6.8888888888888999</v>
      </c>
      <c r="G563" s="6">
        <f t="shared" si="92"/>
        <v>-35.149127999999997</v>
      </c>
      <c r="J563" s="90">
        <v>4444444444.4443998</v>
      </c>
      <c r="K563" s="90">
        <v>-88.572379999999995</v>
      </c>
      <c r="L563" s="90">
        <v>-80.597556999999995</v>
      </c>
      <c r="N563" s="6">
        <f t="shared" si="95"/>
        <v>6.8888888888888999</v>
      </c>
      <c r="O563" s="6">
        <f t="shared" si="93"/>
        <v>-50.066581999999997</v>
      </c>
    </row>
    <row r="564" spans="2:15" x14ac:dyDescent="0.25">
      <c r="B564" s="90">
        <v>5666666666.6667004</v>
      </c>
      <c r="C564" s="90">
        <v>-61.501942</v>
      </c>
      <c r="D564" s="90">
        <v>-55.202720999999997</v>
      </c>
      <c r="F564" s="6">
        <f t="shared" si="94"/>
        <v>8.1111111111111001</v>
      </c>
      <c r="G564" s="6">
        <f t="shared" si="92"/>
        <v>-36.960838000000003</v>
      </c>
      <c r="J564" s="90">
        <v>5666666666.6667004</v>
      </c>
      <c r="K564" s="90">
        <v>-80.249701999999999</v>
      </c>
      <c r="L564" s="90">
        <v>-72.305335999999997</v>
      </c>
      <c r="N564" s="6">
        <f t="shared" si="95"/>
        <v>8.1111111111111001</v>
      </c>
      <c r="O564" s="6">
        <f t="shared" si="93"/>
        <v>-55.645083999999997</v>
      </c>
    </row>
    <row r="565" spans="2:15" x14ac:dyDescent="0.25">
      <c r="B565" s="90">
        <v>6888888888.8888998</v>
      </c>
      <c r="C565" s="90">
        <v>-63.611075999999997</v>
      </c>
      <c r="D565" s="90">
        <v>-57.288440999999999</v>
      </c>
      <c r="F565" s="6">
        <f t="shared" si="94"/>
        <v>9.3333333333333002</v>
      </c>
      <c r="G565" s="6">
        <f t="shared" si="92"/>
        <v>-40.752056000000003</v>
      </c>
      <c r="J565" s="90">
        <v>6888888888.8888998</v>
      </c>
      <c r="K565" s="90">
        <v>-85.230620999999999</v>
      </c>
      <c r="L565" s="90">
        <v>-77.637444000000002</v>
      </c>
      <c r="N565" s="6">
        <f t="shared" si="95"/>
        <v>9.3333333333333002</v>
      </c>
      <c r="O565" s="6">
        <f t="shared" si="93"/>
        <v>-54.849941000000001</v>
      </c>
    </row>
    <row r="566" spans="2:15" x14ac:dyDescent="0.25">
      <c r="B566" s="90">
        <v>8111111111.1111002</v>
      </c>
      <c r="C566" s="90">
        <v>-58.599570999999997</v>
      </c>
      <c r="D566" s="90">
        <v>-52.019787000000001</v>
      </c>
      <c r="F566" s="6">
        <f t="shared" si="94"/>
        <v>10.555555555555999</v>
      </c>
      <c r="G566" s="6">
        <f t="shared" si="92"/>
        <v>-43.210728000000003</v>
      </c>
      <c r="J566" s="90">
        <v>8111111111.1111002</v>
      </c>
      <c r="K566" s="90">
        <v>-79.196426000000002</v>
      </c>
      <c r="L566" s="90">
        <v>-71.144188</v>
      </c>
      <c r="N566" s="6">
        <f t="shared" si="95"/>
        <v>10.555555555555999</v>
      </c>
      <c r="O566" s="6">
        <f t="shared" si="93"/>
        <v>-58.118915999999999</v>
      </c>
    </row>
    <row r="567" spans="2:15" x14ac:dyDescent="0.25">
      <c r="B567" s="90">
        <v>9333333333.3332996</v>
      </c>
      <c r="C567" s="90">
        <v>-60.518214999999998</v>
      </c>
      <c r="D567" s="90">
        <v>-53.609870999999998</v>
      </c>
      <c r="F567" s="6">
        <f t="shared" si="94"/>
        <v>11.777777777778001</v>
      </c>
      <c r="G567" s="6">
        <f t="shared" si="92"/>
        <v>-46.344729999999998</v>
      </c>
      <c r="J567" s="90">
        <v>9333333333.3332996</v>
      </c>
      <c r="K567" s="90">
        <v>-84.937034999999995</v>
      </c>
      <c r="L567" s="90">
        <v>-76.930556999999993</v>
      </c>
      <c r="N567" s="6">
        <f t="shared" si="95"/>
        <v>11.777777777778001</v>
      </c>
      <c r="O567" s="6">
        <f t="shared" si="93"/>
        <v>-49.764384999999997</v>
      </c>
    </row>
    <row r="568" spans="2:15" x14ac:dyDescent="0.25">
      <c r="B568" s="90">
        <v>10555555555.556</v>
      </c>
      <c r="C568" s="90">
        <v>-64.346053999999995</v>
      </c>
      <c r="D568" s="90">
        <v>-57.595222</v>
      </c>
      <c r="F568" s="6">
        <f t="shared" si="94"/>
        <v>13</v>
      </c>
      <c r="G568" s="6">
        <f t="shared" si="92"/>
        <v>-49.081490000000002</v>
      </c>
      <c r="J568" s="90">
        <v>10555555555.556</v>
      </c>
      <c r="K568" s="90">
        <v>-81.949280000000002</v>
      </c>
      <c r="L568" s="90">
        <v>-73.524071000000006</v>
      </c>
      <c r="N568" s="6">
        <f t="shared" si="95"/>
        <v>13</v>
      </c>
      <c r="O568" s="6">
        <f t="shared" si="93"/>
        <v>-50.655411000000001</v>
      </c>
    </row>
    <row r="569" spans="2:15" x14ac:dyDescent="0.25">
      <c r="B569" s="90">
        <v>11777777777.778</v>
      </c>
      <c r="C569" s="90">
        <v>-75.935035999999997</v>
      </c>
      <c r="D569" s="90">
        <v>-68.555237000000005</v>
      </c>
      <c r="F569" s="6">
        <f t="shared" si="94"/>
        <v>14.222222222221999</v>
      </c>
      <c r="G569" s="6">
        <f t="shared" si="92"/>
        <v>-49.256390000000003</v>
      </c>
      <c r="J569" s="90">
        <v>11777777777.778</v>
      </c>
      <c r="K569" s="90">
        <v>-85.356239000000002</v>
      </c>
      <c r="L569" s="90">
        <v>-76.319655999999995</v>
      </c>
      <c r="N569" s="6">
        <f t="shared" si="95"/>
        <v>14.222222222221999</v>
      </c>
      <c r="O569" s="6">
        <f t="shared" si="93"/>
        <v>-56.168747000000003</v>
      </c>
    </row>
    <row r="570" spans="2:15" x14ac:dyDescent="0.25">
      <c r="B570" s="90">
        <v>13000000000</v>
      </c>
      <c r="C570" s="90">
        <v>-73.916374000000005</v>
      </c>
      <c r="D570" s="90">
        <v>-67.075180000000003</v>
      </c>
      <c r="F570" s="6">
        <f t="shared" si="94"/>
        <v>15.444444444444001</v>
      </c>
      <c r="G570" s="6">
        <f t="shared" si="92"/>
        <v>-48.769286999999998</v>
      </c>
      <c r="J570" s="90">
        <v>13000000000</v>
      </c>
      <c r="K570" s="90">
        <v>-91.803268000000003</v>
      </c>
      <c r="L570" s="90">
        <v>-82.873405000000005</v>
      </c>
      <c r="N570" s="6">
        <f t="shared" si="95"/>
        <v>15.444444444444001</v>
      </c>
      <c r="O570" s="6">
        <f t="shared" si="93"/>
        <v>-58.474688999999998</v>
      </c>
    </row>
    <row r="571" spans="2:15" x14ac:dyDescent="0.25">
      <c r="B571" s="90">
        <v>14222222222.222</v>
      </c>
      <c r="C571" s="90">
        <v>-89.737907000000007</v>
      </c>
      <c r="D571" s="90">
        <v>-83.151070000000004</v>
      </c>
      <c r="F571" s="6">
        <f t="shared" si="94"/>
        <v>16.666666666666998</v>
      </c>
      <c r="G571" s="6">
        <f t="shared" si="92"/>
        <v>-55.882980000000003</v>
      </c>
      <c r="J571" s="90">
        <v>14222222222.222</v>
      </c>
      <c r="K571" s="90">
        <v>-89.745757999999995</v>
      </c>
      <c r="L571" s="90">
        <v>-80.886207999999996</v>
      </c>
      <c r="N571" s="6">
        <f t="shared" si="95"/>
        <v>16.666666666666998</v>
      </c>
      <c r="O571" s="6">
        <f t="shared" si="93"/>
        <v>-60.199306</v>
      </c>
    </row>
    <row r="572" spans="2:15" x14ac:dyDescent="0.25">
      <c r="B572" s="90">
        <v>15444444444.444</v>
      </c>
      <c r="C572" s="90">
        <v>-81.716544999999996</v>
      </c>
      <c r="D572" s="90">
        <v>-75.157134999999997</v>
      </c>
      <c r="F572" s="6">
        <f t="shared" si="94"/>
        <v>17.888888888888999</v>
      </c>
      <c r="G572" s="6">
        <f t="shared" si="92"/>
        <v>-53.321609000000002</v>
      </c>
      <c r="J572" s="90">
        <v>15444444444.444</v>
      </c>
      <c r="K572" s="90">
        <v>-88.706481999999994</v>
      </c>
      <c r="L572" s="90">
        <v>-80.220116000000004</v>
      </c>
      <c r="N572" s="6">
        <f t="shared" si="95"/>
        <v>17.888888888888999</v>
      </c>
      <c r="O572" s="6">
        <f t="shared" si="93"/>
        <v>-67.110916000000003</v>
      </c>
    </row>
    <row r="573" spans="2:15" x14ac:dyDescent="0.25">
      <c r="B573" s="90">
        <v>16666666666.667</v>
      </c>
      <c r="C573" s="90">
        <v>-84.014945999999995</v>
      </c>
      <c r="D573" s="90">
        <v>-76.652221999999995</v>
      </c>
      <c r="F573" s="6">
        <f t="shared" si="94"/>
        <v>19.111111111111001</v>
      </c>
      <c r="G573" s="6">
        <f t="shared" si="92"/>
        <v>-53.996746000000002</v>
      </c>
      <c r="J573" s="90">
        <v>16666666666.667</v>
      </c>
      <c r="K573" s="90">
        <v>-88.458183000000005</v>
      </c>
      <c r="L573" s="90">
        <v>-79.855063999999999</v>
      </c>
      <c r="N573" s="6">
        <f t="shared" si="95"/>
        <v>19.111111111111001</v>
      </c>
      <c r="O573" s="6">
        <f t="shared" si="93"/>
        <v>-70.516388000000006</v>
      </c>
    </row>
    <row r="574" spans="2:15" x14ac:dyDescent="0.25">
      <c r="B574" s="90">
        <v>17888888888.889</v>
      </c>
      <c r="C574" s="90">
        <v>-78.149231</v>
      </c>
      <c r="D574" s="90">
        <v>-70.013687000000004</v>
      </c>
      <c r="F574" s="6">
        <f t="shared" si="94"/>
        <v>20.333333333333002</v>
      </c>
      <c r="G574" s="6">
        <f t="shared" si="92"/>
        <v>-53.488728000000002</v>
      </c>
      <c r="J574" s="90">
        <v>17888888888.889</v>
      </c>
      <c r="K574" s="90">
        <v>-93.262580999999997</v>
      </c>
      <c r="L574" s="90">
        <v>-84.038780000000003</v>
      </c>
      <c r="N574" s="6">
        <f t="shared" si="95"/>
        <v>20.333333333333002</v>
      </c>
      <c r="O574" s="6">
        <f t="shared" si="93"/>
        <v>-62.045555</v>
      </c>
    </row>
    <row r="575" spans="2:15" x14ac:dyDescent="0.25">
      <c r="B575" s="90">
        <v>19111111111.111</v>
      </c>
      <c r="C575" s="90">
        <v>-76.469284000000002</v>
      </c>
      <c r="D575" s="90">
        <v>-67.687111000000002</v>
      </c>
      <c r="F575" s="6">
        <f t="shared" si="94"/>
        <v>21.555555555556001</v>
      </c>
      <c r="G575" s="6">
        <f t="shared" si="92"/>
        <v>-57.739798999999998</v>
      </c>
      <c r="J575" s="90">
        <v>19111111111.111</v>
      </c>
      <c r="K575" s="90">
        <v>-101.82574</v>
      </c>
      <c r="L575" s="90">
        <v>-91.033957999999998</v>
      </c>
      <c r="N575" s="6">
        <f t="shared" si="95"/>
        <v>21.555555555556001</v>
      </c>
      <c r="O575" s="6">
        <f t="shared" si="93"/>
        <v>-61.203133000000001</v>
      </c>
    </row>
    <row r="576" spans="2:15" x14ac:dyDescent="0.25">
      <c r="B576" s="90">
        <v>20333333333.333</v>
      </c>
      <c r="C576" s="90">
        <v>-80.228927999999996</v>
      </c>
      <c r="D576" s="90">
        <v>-70.720450999999997</v>
      </c>
      <c r="F576" s="6">
        <f t="shared" si="94"/>
        <v>22.777777777777999</v>
      </c>
      <c r="G576" s="6">
        <f t="shared" si="92"/>
        <v>-55.734844000000002</v>
      </c>
      <c r="J576" s="90">
        <v>20333333333.333</v>
      </c>
      <c r="K576" s="90">
        <v>-99.343177999999995</v>
      </c>
      <c r="L576" s="90">
        <v>-88.988861</v>
      </c>
      <c r="N576" s="6">
        <f t="shared" si="95"/>
        <v>22.777777777777999</v>
      </c>
      <c r="O576" s="6">
        <f t="shared" si="93"/>
        <v>-63.751784999999998</v>
      </c>
    </row>
    <row r="577" spans="2:15" x14ac:dyDescent="0.25">
      <c r="B577" s="90">
        <v>21555555555.556</v>
      </c>
      <c r="C577" s="90">
        <v>-78.390929999999997</v>
      </c>
      <c r="D577" s="90">
        <v>-68.264229</v>
      </c>
      <c r="F577" s="6">
        <f t="shared" si="94"/>
        <v>24</v>
      </c>
      <c r="G577" s="6">
        <f t="shared" si="92"/>
        <v>-53.689959999999999</v>
      </c>
      <c r="J577" s="90">
        <v>21555555555.556</v>
      </c>
      <c r="K577" s="90">
        <v>-88.906090000000006</v>
      </c>
      <c r="L577" s="90">
        <v>-78.900734</v>
      </c>
      <c r="N577" s="6">
        <f t="shared" si="95"/>
        <v>24</v>
      </c>
      <c r="O577" s="6">
        <f t="shared" si="93"/>
        <v>-68.219848999999996</v>
      </c>
    </row>
    <row r="578" spans="2:15" x14ac:dyDescent="0.25">
      <c r="B578" s="90">
        <v>22777777777.778</v>
      </c>
      <c r="C578" s="90">
        <v>-79.204398999999995</v>
      </c>
      <c r="D578" s="90">
        <v>-68.858551000000006</v>
      </c>
      <c r="F578" s="6" t="s">
        <v>21</v>
      </c>
      <c r="J578" s="90">
        <v>22777777777.778</v>
      </c>
      <c r="K578" s="90">
        <v>-90.090537999999995</v>
      </c>
      <c r="L578" s="90">
        <v>-79.373527999999993</v>
      </c>
      <c r="N578" s="6" t="s">
        <v>21</v>
      </c>
    </row>
    <row r="579" spans="2:15" x14ac:dyDescent="0.25">
      <c r="B579" s="90">
        <v>24000000000</v>
      </c>
      <c r="C579" s="90">
        <v>-83.085860999999994</v>
      </c>
      <c r="D579" s="90">
        <v>-71.841583</v>
      </c>
      <c r="J579" s="90">
        <v>24000000000</v>
      </c>
      <c r="K579" s="90">
        <v>-99.886139</v>
      </c>
      <c r="L579" s="90">
        <v>-86.288917999999995</v>
      </c>
    </row>
    <row r="580" spans="2:15" x14ac:dyDescent="0.25">
      <c r="B580" s="90" t="s">
        <v>21</v>
      </c>
      <c r="C580" s="90"/>
      <c r="D580" s="90"/>
      <c r="J580" s="90" t="s">
        <v>21</v>
      </c>
      <c r="K580" s="90"/>
      <c r="L580" s="90"/>
    </row>
    <row r="581" spans="2:15" x14ac:dyDescent="0.25">
      <c r="B581" s="90"/>
      <c r="C581" s="90"/>
      <c r="D581" s="90"/>
      <c r="J581" s="90"/>
      <c r="K581" s="90"/>
      <c r="L581" s="90"/>
    </row>
    <row r="582" spans="2:15" x14ac:dyDescent="0.25">
      <c r="B582" s="90"/>
      <c r="C582" s="90"/>
      <c r="D582" s="90"/>
      <c r="J582" s="90"/>
      <c r="K582" s="90"/>
      <c r="L582" s="90"/>
    </row>
    <row r="583" spans="2:15" x14ac:dyDescent="0.25">
      <c r="B583" s="90" t="s">
        <v>44</v>
      </c>
      <c r="C583" s="90"/>
      <c r="D583" s="90"/>
      <c r="J583" s="90" t="s">
        <v>44</v>
      </c>
      <c r="K583" s="90"/>
      <c r="L583" s="90"/>
    </row>
    <row r="584" spans="2:15" x14ac:dyDescent="0.25">
      <c r="B584" s="90" t="s">
        <v>19</v>
      </c>
      <c r="C584" s="90" t="s">
        <v>339</v>
      </c>
      <c r="D584" s="90" t="s">
        <v>340</v>
      </c>
      <c r="J584" s="90" t="s">
        <v>19</v>
      </c>
      <c r="K584" s="90" t="s">
        <v>339</v>
      </c>
      <c r="L584" s="90" t="s">
        <v>340</v>
      </c>
    </row>
    <row r="585" spans="2:15" x14ac:dyDescent="0.25">
      <c r="B585" s="90">
        <v>2000000000</v>
      </c>
      <c r="C585" s="90">
        <v>-64.928321999999994</v>
      </c>
      <c r="D585" s="90">
        <v>-58.693550000000002</v>
      </c>
      <c r="J585" s="90">
        <v>2000000000</v>
      </c>
      <c r="K585" s="90">
        <v>-57.371799000000003</v>
      </c>
      <c r="L585" s="90">
        <v>-47.577159999999999</v>
      </c>
    </row>
    <row r="586" spans="2:15" x14ac:dyDescent="0.25">
      <c r="B586" s="90">
        <v>3222222222.2221999</v>
      </c>
      <c r="C586" s="90">
        <v>-55.364646999999998</v>
      </c>
      <c r="D586" s="90">
        <v>-47.997498</v>
      </c>
      <c r="J586" s="90">
        <v>3222222222.2221999</v>
      </c>
      <c r="K586" s="90">
        <v>-57.787415000000003</v>
      </c>
      <c r="L586" s="90">
        <v>-49.462299000000002</v>
      </c>
    </row>
    <row r="587" spans="2:15" x14ac:dyDescent="0.25">
      <c r="B587" s="90">
        <v>4444444444.4443998</v>
      </c>
      <c r="C587" s="90">
        <v>-45.523021999999997</v>
      </c>
      <c r="D587" s="90">
        <v>-39.266162999999999</v>
      </c>
      <c r="J587" s="90">
        <v>4444444444.4443998</v>
      </c>
      <c r="K587" s="90">
        <v>-64.43647</v>
      </c>
      <c r="L587" s="90">
        <v>-56.461655</v>
      </c>
    </row>
    <row r="588" spans="2:15" x14ac:dyDescent="0.25">
      <c r="B588" s="90">
        <v>5666666666.6667004</v>
      </c>
      <c r="C588" s="90">
        <v>-43.621020999999999</v>
      </c>
      <c r="D588" s="90">
        <v>-37.321800000000003</v>
      </c>
      <c r="J588" s="90">
        <v>5666666666.6667004</v>
      </c>
      <c r="K588" s="90">
        <v>-61.854903999999998</v>
      </c>
      <c r="L588" s="90">
        <v>-53.910544999999999</v>
      </c>
    </row>
    <row r="589" spans="2:15" x14ac:dyDescent="0.25">
      <c r="B589" s="90">
        <v>6888888888.8888998</v>
      </c>
      <c r="C589" s="90">
        <v>-41.471764</v>
      </c>
      <c r="D589" s="90">
        <v>-35.149127999999997</v>
      </c>
      <c r="J589" s="90">
        <v>6888888888.8888998</v>
      </c>
      <c r="K589" s="90">
        <v>-57.659759999999999</v>
      </c>
      <c r="L589" s="90">
        <v>-50.066581999999997</v>
      </c>
    </row>
    <row r="590" spans="2:15" x14ac:dyDescent="0.25">
      <c r="B590" s="90">
        <v>8111111111.1111002</v>
      </c>
      <c r="C590" s="90">
        <v>-43.540619</v>
      </c>
      <c r="D590" s="90">
        <v>-36.960838000000003</v>
      </c>
      <c r="J590" s="90">
        <v>8111111111.1111002</v>
      </c>
      <c r="K590" s="90">
        <v>-63.697319</v>
      </c>
      <c r="L590" s="90">
        <v>-55.645083999999997</v>
      </c>
    </row>
    <row r="591" spans="2:15" x14ac:dyDescent="0.25">
      <c r="B591" s="90">
        <v>9333333333.3332996</v>
      </c>
      <c r="C591" s="90">
        <v>-47.660400000000003</v>
      </c>
      <c r="D591" s="90">
        <v>-40.752056000000003</v>
      </c>
      <c r="J591" s="90">
        <v>9333333333.3332996</v>
      </c>
      <c r="K591" s="90">
        <v>-62.856419000000002</v>
      </c>
      <c r="L591" s="90">
        <v>-54.849941000000001</v>
      </c>
    </row>
    <row r="592" spans="2:15" x14ac:dyDescent="0.25">
      <c r="B592" s="90">
        <v>10555555555.556</v>
      </c>
      <c r="C592" s="90">
        <v>-49.961554999999997</v>
      </c>
      <c r="D592" s="90">
        <v>-43.210728000000003</v>
      </c>
      <c r="J592" s="90">
        <v>10555555555.556</v>
      </c>
      <c r="K592" s="90">
        <v>-66.544128000000001</v>
      </c>
      <c r="L592" s="90">
        <v>-58.118915999999999</v>
      </c>
    </row>
    <row r="593" spans="2:12" x14ac:dyDescent="0.25">
      <c r="B593" s="90">
        <v>11777777777.778</v>
      </c>
      <c r="C593" s="90">
        <v>-53.724528999999997</v>
      </c>
      <c r="D593" s="90">
        <v>-46.344729999999998</v>
      </c>
      <c r="J593" s="90">
        <v>11777777777.778</v>
      </c>
      <c r="K593" s="90">
        <v>-58.800972000000002</v>
      </c>
      <c r="L593" s="90">
        <v>-49.764384999999997</v>
      </c>
    </row>
    <row r="594" spans="2:12" x14ac:dyDescent="0.25">
      <c r="B594" s="90">
        <v>13000000000</v>
      </c>
      <c r="C594" s="90">
        <v>-55.922683999999997</v>
      </c>
      <c r="D594" s="90">
        <v>-49.081490000000002</v>
      </c>
      <c r="J594" s="90">
        <v>13000000000</v>
      </c>
      <c r="K594" s="90">
        <v>-59.585270000000001</v>
      </c>
      <c r="L594" s="90">
        <v>-50.655411000000001</v>
      </c>
    </row>
    <row r="595" spans="2:12" x14ac:dyDescent="0.25">
      <c r="B595" s="90">
        <v>14222222222.222</v>
      </c>
      <c r="C595" s="90">
        <v>-55.843231000000003</v>
      </c>
      <c r="D595" s="90">
        <v>-49.256390000000003</v>
      </c>
      <c r="J595" s="90">
        <v>14222222222.222</v>
      </c>
      <c r="K595" s="90">
        <v>-65.028296999999995</v>
      </c>
      <c r="L595" s="90">
        <v>-56.168747000000003</v>
      </c>
    </row>
    <row r="596" spans="2:12" x14ac:dyDescent="0.25">
      <c r="B596" s="90">
        <v>15444444444.444</v>
      </c>
      <c r="C596" s="90">
        <v>-55.328696999999998</v>
      </c>
      <c r="D596" s="90">
        <v>-48.769286999999998</v>
      </c>
      <c r="J596" s="90">
        <v>15444444444.444</v>
      </c>
      <c r="K596" s="90">
        <v>-66.961060000000003</v>
      </c>
      <c r="L596" s="90">
        <v>-58.474688999999998</v>
      </c>
    </row>
    <row r="597" spans="2:12" x14ac:dyDescent="0.25">
      <c r="B597" s="90">
        <v>16666666666.667</v>
      </c>
      <c r="C597" s="90">
        <v>-63.245708</v>
      </c>
      <c r="D597" s="90">
        <v>-55.882980000000003</v>
      </c>
      <c r="J597" s="90">
        <v>16666666666.667</v>
      </c>
      <c r="K597" s="90">
        <v>-68.802429000000004</v>
      </c>
      <c r="L597" s="90">
        <v>-60.199306</v>
      </c>
    </row>
    <row r="598" spans="2:12" x14ac:dyDescent="0.25">
      <c r="B598" s="90">
        <v>17888888888.889</v>
      </c>
      <c r="C598" s="90">
        <v>-61.457160999999999</v>
      </c>
      <c r="D598" s="90">
        <v>-53.321609000000002</v>
      </c>
      <c r="J598" s="90">
        <v>17888888888.889</v>
      </c>
      <c r="K598" s="90">
        <v>-76.334716999999998</v>
      </c>
      <c r="L598" s="90">
        <v>-67.110916000000003</v>
      </c>
    </row>
    <row r="599" spans="2:12" x14ac:dyDescent="0.25">
      <c r="B599" s="90">
        <v>19111111111.111</v>
      </c>
      <c r="C599" s="90">
        <v>-62.778922999999999</v>
      </c>
      <c r="D599" s="90">
        <v>-53.996746000000002</v>
      </c>
      <c r="J599" s="90">
        <v>19111111111.111</v>
      </c>
      <c r="K599" s="90">
        <v>-81.308173999999994</v>
      </c>
      <c r="L599" s="90">
        <v>-70.516388000000006</v>
      </c>
    </row>
    <row r="600" spans="2:12" x14ac:dyDescent="0.25">
      <c r="B600" s="90">
        <v>20333333333.333</v>
      </c>
      <c r="C600" s="90">
        <v>-62.997204000000004</v>
      </c>
      <c r="D600" s="90">
        <v>-53.488728000000002</v>
      </c>
      <c r="J600" s="90">
        <v>20333333333.333</v>
      </c>
      <c r="K600" s="90">
        <v>-72.399872000000002</v>
      </c>
      <c r="L600" s="90">
        <v>-62.045555</v>
      </c>
    </row>
    <row r="601" spans="2:12" x14ac:dyDescent="0.25">
      <c r="B601" s="90">
        <v>21555555555.556</v>
      </c>
      <c r="C601" s="90">
        <v>-67.866501</v>
      </c>
      <c r="D601" s="90">
        <v>-57.739798999999998</v>
      </c>
      <c r="J601" s="90">
        <v>21555555555.556</v>
      </c>
      <c r="K601" s="90">
        <v>-71.208488000000003</v>
      </c>
      <c r="L601" s="90">
        <v>-61.203133000000001</v>
      </c>
    </row>
    <row r="602" spans="2:12" x14ac:dyDescent="0.25">
      <c r="B602" s="90">
        <v>22777777777.778</v>
      </c>
      <c r="C602" s="90">
        <v>-66.080696000000003</v>
      </c>
      <c r="D602" s="90">
        <v>-55.734844000000002</v>
      </c>
      <c r="J602" s="90">
        <v>22777777777.778</v>
      </c>
      <c r="K602" s="90">
        <v>-74.468795999999998</v>
      </c>
      <c r="L602" s="90">
        <v>-63.751784999999998</v>
      </c>
    </row>
    <row r="603" spans="2:12" x14ac:dyDescent="0.25">
      <c r="B603" s="90">
        <v>24000000000</v>
      </c>
      <c r="C603" s="90">
        <v>-64.934235000000001</v>
      </c>
      <c r="D603" s="90">
        <v>-53.689959999999999</v>
      </c>
      <c r="J603" s="90">
        <v>24000000000</v>
      </c>
      <c r="K603" s="90">
        <v>-81.817070000000001</v>
      </c>
      <c r="L603" s="90">
        <v>-68.219848999999996</v>
      </c>
    </row>
    <row r="604" spans="2:12" x14ac:dyDescent="0.25">
      <c r="B604" s="90" t="s">
        <v>21</v>
      </c>
      <c r="C604" s="90"/>
      <c r="D604" s="90"/>
      <c r="J604" s="90" t="s">
        <v>21</v>
      </c>
      <c r="K604" s="90"/>
      <c r="L604" s="9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0212H</vt:lpstr>
      <vt:lpstr>Mapping</vt:lpstr>
      <vt:lpstr>CLvsLO</vt:lpstr>
      <vt:lpstr>CLvsLO 1.5GHz IF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2Ix1L</vt:lpstr>
      <vt:lpstr>5Rx0L</vt:lpstr>
      <vt:lpstr>5Rx5L</vt:lpstr>
      <vt:lpstr>5Ix0L</vt:lpstr>
      <vt:lpstr>5Ix5L</vt:lpstr>
      <vt:lpstr>'0212H'!Amp_Diff_2_3</vt:lpstr>
      <vt:lpstr>'0212H'!Amp_Diff_2_3_2</vt:lpstr>
      <vt:lpstr>'0212H'!Amp_Diff_2_4</vt:lpstr>
      <vt:lpstr>'0212H'!Common_RL</vt:lpstr>
      <vt:lpstr>'0212H'!IL_1_4</vt:lpstr>
      <vt:lpstr>'0212H'!IL_1_4_2</vt:lpstr>
      <vt:lpstr>'0212H'!Iso_2_3</vt:lpstr>
      <vt:lpstr>'0212H'!Iso_2_3_2</vt:lpstr>
      <vt:lpstr>'0212H'!Iso_2_4</vt:lpstr>
      <vt:lpstr>'0212H'!Iso_2_4_2</vt:lpstr>
      <vt:lpstr>'CL &amp; Data'!MT3H_0113_ConversionLoss_and_Isolation_A__20dBm</vt:lpstr>
      <vt:lpstr>'CL &amp; Data'!MT3H_0113_ConversionLoss_and_Isolation_B</vt:lpstr>
      <vt:lpstr>'0212H'!Output_3_RL</vt:lpstr>
      <vt:lpstr>'0212H'!Output_4_RL</vt:lpstr>
      <vt:lpstr>'0212H'!Phase_Diff_2_3_1</vt:lpstr>
      <vt:lpstr>'0212H'!Phase_Diff_2_3_2</vt:lpstr>
      <vt:lpstr>'0212H'!Phase_Diff_2_4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2021-07-22T18:28:58Z</dcterms:modified>
</cp:coreProperties>
</file>